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d/Downloads/Netflix_R_D/Analyze NFLX Data_revision2/"/>
    </mc:Choice>
  </mc:AlternateContent>
  <xr:revisionPtr revIDLastSave="0" documentId="13_ncr:1_{8C2264BC-D3E7-BC4B-AFB6-68B11BBCED8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 File" sheetId="1" r:id="rId1"/>
    <sheet name="Summary Statistics" sheetId="6" r:id="rId2"/>
    <sheet name="P&amp;L Statement Dashboard(1)" sheetId="7" r:id="rId3"/>
    <sheet name="Forecast Scenarios" sheetId="4" r:id="rId4"/>
    <sheet name="MATCH MISC DATA" sheetId="8" r:id="rId5"/>
    <sheet name="MISC DATA ONLY" sheetId="3" r:id="rId6"/>
  </sheets>
  <externalReferences>
    <externalReference r:id="rId7"/>
  </externalReferences>
  <definedNames>
    <definedName name="_xlnm._FilterDatabase" localSheetId="0" hidden="1">'Data File'!$A$1:$K$1711</definedName>
    <definedName name="COGS">'[1]Data File'!$F$2:$F$1711</definedName>
    <definedName name="company_names">'[1]MISC DATA'!$C$4:$C$434</definedName>
    <definedName name="gross_margin">'Forecast Scenarios'!$H$3:$H$6</definedName>
    <definedName name="Header">'Data File'!$B$1:$K$1</definedName>
    <definedName name="operating_margin">'Forecast Scenarios'!$I$3:$I$6</definedName>
    <definedName name="other_operating_costs">'[1]Data File'!$I$2:$I$1711</definedName>
    <definedName name="r_and_d">'[1]Data File'!$H$2:$H$1711</definedName>
    <definedName name="revenue">'MATCH MISC DATA'!$C$2:$C$1711</definedName>
    <definedName name="sales_general_admin">'[1]Data File'!$G$2:$G$1711</definedName>
    <definedName name="ticker_symbol">'Data File'!$B:$B</definedName>
    <definedName name="tickers">'MATCH MISC DATA'!$A$2:$A$1711</definedName>
    <definedName name="total_revenue">'[1]Data File'!$E$2:$E$1711</definedName>
    <definedName name="year_dupe">'Data File'!$C$2:$C$1711</definedName>
    <definedName name="years">'Data File'!$C:$C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7" l="1" a="1"/>
  <c r="D11" i="7" s="1"/>
  <c r="E11" i="7" a="1"/>
  <c r="E11" i="7" s="1"/>
  <c r="C11" i="7" a="1"/>
  <c r="C11" i="7" s="1"/>
  <c r="D10" i="7" a="1"/>
  <c r="D10" i="7" s="1"/>
  <c r="E10" i="7" a="1"/>
  <c r="E10" i="7" s="1"/>
  <c r="C10" i="7" a="1"/>
  <c r="C10" i="7" s="1"/>
  <c r="E9" i="7" a="1"/>
  <c r="E9" i="7" s="1"/>
  <c r="D9" i="7" a="1"/>
  <c r="D9" i="7" s="1"/>
  <c r="C9" i="7" a="1"/>
  <c r="C9" i="7" s="1"/>
  <c r="E7" i="7" a="1"/>
  <c r="E7" i="7" s="1"/>
  <c r="D7" i="7" a="1"/>
  <c r="D7" i="7" s="1"/>
  <c r="C7" i="7" a="1"/>
  <c r="C7" i="7" s="1"/>
  <c r="C6" i="7" a="1"/>
  <c r="C6" i="7" s="1"/>
  <c r="B11" i="7"/>
  <c r="B10" i="7"/>
  <c r="B9" i="7"/>
  <c r="B7" i="7"/>
  <c r="B6" i="7"/>
  <c r="E6" i="7" a="1"/>
  <c r="E6" i="7" s="1"/>
  <c r="D6" i="7" a="1"/>
  <c r="D6" i="7" s="1"/>
  <c r="H11" i="8" a="1"/>
  <c r="H11" i="8" s="1"/>
  <c r="H9" i="8"/>
  <c r="H8" i="8"/>
  <c r="H5" i="8"/>
  <c r="H23" i="4"/>
  <c r="G23" i="4"/>
  <c r="H22" i="4"/>
  <c r="G22" i="4"/>
  <c r="H21" i="4"/>
  <c r="G21" i="4"/>
  <c r="G11" i="4" s="1"/>
  <c r="F21" i="4"/>
  <c r="E21" i="4"/>
  <c r="D21" i="4"/>
  <c r="D16" i="4"/>
  <c r="E16" i="4"/>
  <c r="F16" i="4"/>
  <c r="C16" i="4"/>
  <c r="F13" i="4"/>
  <c r="F17" i="4" s="1"/>
  <c r="E13" i="4"/>
  <c r="D13" i="4"/>
  <c r="C13" i="4"/>
  <c r="H3" i="4"/>
  <c r="C22" i="4" s="1"/>
  <c r="H4" i="4"/>
  <c r="D22" i="4" s="1"/>
  <c r="H5" i="4"/>
  <c r="E22" i="4" s="1"/>
  <c r="H6" i="4"/>
  <c r="F22" i="4" s="1"/>
  <c r="E10" i="3"/>
  <c r="D10" i="3"/>
  <c r="C10" i="3"/>
  <c r="B10" i="3"/>
  <c r="E8" i="3"/>
  <c r="D8" i="3"/>
  <c r="C8" i="3"/>
  <c r="C12" i="3" s="1"/>
  <c r="B8" i="3"/>
  <c r="E4" i="3"/>
  <c r="D4" i="3"/>
  <c r="C4" i="3"/>
  <c r="B4" i="3"/>
  <c r="E3" i="3"/>
  <c r="D3" i="3"/>
  <c r="C3" i="3"/>
  <c r="C6" i="3" s="1"/>
  <c r="B3" i="3"/>
  <c r="B6" i="3" s="1"/>
  <c r="B8" i="7" l="1"/>
  <c r="E12" i="7"/>
  <c r="D12" i="7"/>
  <c r="C12" i="7"/>
  <c r="H11" i="4"/>
  <c r="H13" i="4" s="1"/>
  <c r="B12" i="7"/>
  <c r="E8" i="7"/>
  <c r="D8" i="7"/>
  <c r="C8" i="7"/>
  <c r="C17" i="4"/>
  <c r="D17" i="4"/>
  <c r="E17" i="4"/>
  <c r="G17" i="4"/>
  <c r="G13" i="4"/>
  <c r="B12" i="3"/>
  <c r="D6" i="3"/>
  <c r="D12" i="3"/>
  <c r="E6" i="3"/>
  <c r="E12" i="3"/>
  <c r="B14" i="3"/>
  <c r="I3" i="4" s="1"/>
  <c r="C23" i="4" s="1"/>
  <c r="C14" i="3"/>
  <c r="I4" i="4" s="1"/>
  <c r="D23" i="4" s="1"/>
  <c r="D13" i="7" l="1"/>
  <c r="B13" i="7"/>
  <c r="C13" i="7"/>
  <c r="E13" i="7"/>
  <c r="H17" i="4"/>
  <c r="D14" i="3"/>
  <c r="I5" i="4" s="1"/>
  <c r="E23" i="4" s="1"/>
  <c r="E14" i="3"/>
  <c r="I6" i="4" s="1"/>
  <c r="F2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<sst xmlns="http://schemas.openxmlformats.org/spreadsheetml/2006/main" count="12477" uniqueCount="643">
  <si>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</si>
  <si>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</si>
  <si>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</si>
  <si>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</si>
  <si>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</si>
  <si>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</si>
  <si>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</si>
  <si>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</si>
  <si>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</si>
  <si>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</si>
  <si>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</si>
  <si>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</si>
  <si>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</si>
  <si>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</si>
  <si>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</si>
  <si>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</si>
  <si>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</si>
  <si>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</si>
  <si>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</si>
  <si>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</si>
  <si>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</si>
  <si>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</si>
  <si>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</si>
  <si>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</si>
  <si>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</si>
  <si>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</si>
  <si>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</si>
  <si>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</si>
  <si>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</si>
  <si>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</si>
  <si>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</si>
  <si>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</si>
  <si>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</si>
  <si>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</si>
  <si>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</si>
  <si>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</si>
  <si>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</si>
  <si>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</si>
  <si>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</si>
  <si>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</si>
  <si>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</si>
  <si>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</si>
  <si>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</si>
  <si>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</si>
  <si>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</si>
  <si>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</si>
  <si>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</si>
  <si>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</si>
  <si>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</si>
  <si>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</si>
  <si>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</si>
  <si>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</si>
  <si>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</si>
  <si>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</si>
  <si>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</si>
  <si>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</si>
  <si>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</si>
  <si>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</si>
  <si>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</si>
  <si>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</si>
  <si>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</si>
  <si>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</si>
  <si>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</si>
  <si>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</si>
  <si>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</si>
  <si>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</si>
  <si>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</si>
  <si>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</si>
  <si>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</si>
  <si>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</si>
  <si>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</si>
  <si>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</si>
  <si>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</si>
  <si>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</si>
  <si>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</si>
  <si>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</si>
  <si>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</si>
  <si>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</si>
  <si>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</si>
  <si>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</si>
  <si>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</si>
  <si>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</si>
  <si>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</si>
  <si>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</si>
  <si>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</si>
  <si>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</si>
  <si>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</si>
  <si>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</si>
  <si>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</si>
  <si>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</si>
  <si>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</si>
  <si>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</si>
  <si>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</si>
  <si>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</si>
  <si>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</si>
  <si>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</si>
  <si>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</si>
  <si>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</si>
  <si>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</si>
  <si>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</si>
  <si>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</si>
  <si>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</si>
  <si>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</si>
  <si>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</si>
  <si>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</si>
  <si>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</si>
  <si>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</si>
  <si>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</si>
  <si>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</si>
  <si>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</si>
  <si>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</si>
  <si>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</si>
  <si>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</si>
  <si>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</si>
  <si>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</si>
  <si>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</si>
  <si>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</si>
  <si>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</si>
  <si>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</si>
  <si>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</si>
  <si>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</si>
  <si>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</si>
  <si>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</si>
  <si>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</si>
  <si>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</si>
  <si>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</si>
  <si>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</si>
  <si>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</si>
  <si>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</si>
  <si>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</si>
  <si>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</si>
  <si>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</si>
  <si>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</si>
  <si>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</si>
  <si>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</si>
  <si>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</si>
  <si>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</si>
  <si>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</si>
  <si>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</si>
  <si>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</si>
  <si>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</si>
  <si>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</si>
  <si>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</si>
  <si>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</si>
  <si>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</si>
  <si>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</si>
  <si>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</si>
  <si>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</si>
  <si>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</si>
  <si>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</si>
  <si>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</si>
  <si>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</si>
  <si>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</si>
  <si>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</si>
  <si>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</si>
  <si>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</si>
  <si>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</si>
  <si>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</si>
  <si>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</si>
  <si>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</si>
  <si>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</si>
  <si>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</si>
  <si>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</si>
  <si>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</si>
  <si>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</si>
  <si>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</si>
  <si>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</si>
  <si>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</si>
  <si>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</si>
  <si>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</si>
  <si>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</si>
  <si>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</si>
  <si>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</si>
  <si>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</si>
  <si>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</si>
  <si>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</si>
  <si>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</si>
  <si>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</si>
  <si>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</si>
  <si>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</si>
  <si>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</si>
  <si>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</si>
  <si>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</si>
  <si>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</si>
  <si>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</si>
  <si>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</si>
  <si>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</si>
  <si>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</si>
  <si>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</si>
  <si>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</si>
  <si>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</si>
  <si>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</si>
  <si>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</si>
  <si>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</si>
  <si>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</si>
  <si>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</si>
  <si>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</si>
  <si>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</si>
  <si>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</si>
  <si>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</si>
  <si>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</si>
  <si>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</si>
  <si>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</si>
  <si>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</si>
  <si>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</si>
  <si>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</si>
  <si>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</si>
  <si>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</si>
  <si>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</si>
  <si>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</si>
  <si>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</si>
  <si>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</si>
  <si>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</si>
  <si>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</si>
  <si>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</si>
  <si>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</si>
  <si>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</si>
  <si>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</si>
  <si>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</si>
  <si>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</si>
  <si>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</si>
  <si>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</si>
  <si>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</si>
  <si>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</si>
  <si>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</si>
  <si>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</si>
  <si>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</si>
  <si>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</si>
  <si>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</si>
  <si>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</si>
  <si>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</si>
  <si>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</si>
  <si>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</si>
  <si>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</si>
  <si>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</si>
  <si>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</si>
  <si>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</si>
  <si>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</si>
  <si>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</si>
  <si>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</si>
  <si>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</si>
  <si>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</si>
  <si>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</si>
  <si>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</si>
  <si>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</si>
  <si>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</si>
  <si>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</si>
  <si>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</si>
  <si>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</si>
  <si>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</si>
  <si>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</si>
  <si>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</si>
  <si>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</si>
  <si>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</si>
  <si>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</si>
  <si>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</si>
  <si>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</si>
  <si>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</si>
  <si>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</si>
  <si>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</si>
  <si>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</si>
  <si>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</si>
  <si>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</si>
  <si>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</si>
  <si>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</si>
  <si>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</si>
  <si>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</si>
  <si>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</si>
  <si>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</si>
  <si>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</si>
  <si>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</si>
  <si>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</si>
  <si>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</si>
  <si>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</si>
  <si>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</si>
  <si>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</si>
  <si>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</si>
  <si>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</si>
  <si>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</si>
  <si>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</si>
  <si>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</si>
  <si>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</si>
  <si>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</si>
  <si>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</si>
  <si>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</si>
  <si>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</si>
  <si>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</si>
  <si>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</si>
  <si>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</si>
  <si>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</si>
  <si>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</si>
  <si>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</si>
  <si>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</si>
  <si>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</si>
  <si>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</si>
  <si>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</si>
  <si>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</si>
  <si>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</si>
  <si>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</si>
  <si>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</si>
  <si>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</si>
  <si>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</si>
  <si>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</si>
  <si>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</si>
  <si>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</si>
  <si>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</si>
  <si>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</si>
  <si>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</si>
  <si>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</si>
  <si>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</si>
  <si>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</si>
  <si>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</si>
  <si>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</si>
  <si>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</si>
  <si>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</si>
  <si>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</si>
  <si>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</si>
  <si>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</si>
  <si>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</si>
  <si>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</si>
  <si>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</si>
  <si>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</si>
  <si>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</si>
  <si>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</si>
  <si>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</si>
  <si>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</si>
  <si>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</si>
  <si>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</si>
  <si>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</si>
  <si>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</si>
  <si>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</si>
  <si>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</si>
  <si>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</si>
  <si>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</si>
  <si>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</si>
  <si>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</si>
  <si>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</si>
  <si>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</si>
  <si>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</si>
  <si>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</si>
  <si>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</si>
  <si>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</si>
  <si>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</si>
  <si>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</si>
  <si>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</si>
  <si>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</si>
  <si>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</si>
  <si>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</si>
  <si>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</si>
  <si>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</si>
  <si>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</si>
  <si>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</si>
  <si>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</si>
  <si>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</si>
  <si>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</si>
  <si>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</si>
  <si>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</si>
  <si>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</si>
  <si>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</si>
  <si>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</si>
  <si>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</si>
  <si>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</si>
  <si>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</si>
  <si>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</si>
  <si>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</si>
  <si>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</si>
  <si>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</si>
  <si>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</si>
  <si>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</si>
  <si>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</si>
  <si>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</si>
  <si>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</si>
  <si>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</si>
  <si>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</si>
  <si>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</si>
  <si>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</si>
  <si>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</si>
  <si>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</si>
  <si>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</si>
  <si>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</si>
  <si>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</si>
  <si>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</si>
  <si>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</si>
  <si>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</si>
  <si>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</si>
  <si>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</si>
  <si>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</si>
  <si>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</si>
  <si>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</si>
  <si>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</si>
  <si>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</si>
  <si>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</si>
  <si>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</si>
  <si>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</si>
  <si>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</si>
  <si>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</si>
  <si>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</si>
  <si>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</si>
  <si>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</si>
  <si>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</si>
  <si>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</si>
  <si>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</si>
  <si>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</si>
  <si>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</si>
  <si>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</si>
  <si>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</si>
  <si>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</si>
  <si>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</si>
  <si>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</si>
  <si>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</si>
  <si>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</si>
  <si>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</si>
  <si>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</si>
  <si>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</si>
  <si>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</si>
  <si>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</si>
  <si>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</si>
  <si>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</si>
  <si>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</si>
  <si>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</si>
  <si>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</si>
  <si>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</si>
  <si>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</si>
  <si>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</si>
  <si>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</si>
  <si>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</si>
  <si>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</si>
  <si>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</si>
  <si>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</si>
  <si>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</si>
  <si>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</si>
  <si>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</si>
  <si>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</si>
  <si>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</si>
  <si>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</si>
  <si>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</si>
  <si>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</si>
  <si>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</si>
  <si>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</si>
  <si>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</si>
  <si>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</si>
  <si>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</si>
  <si>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</si>
  <si>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</si>
  <si>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</si>
  <si>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</si>
  <si>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</si>
  <si>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</si>
  <si>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</si>
  <si>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</si>
  <si>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</si>
  <si>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</si>
  <si>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</si>
  <si>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</si>
  <si>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</si>
  <si>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</si>
  <si>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</si>
  <si>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</si>
  <si>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</si>
  <si>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</si>
  <si>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</si>
  <si>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</si>
  <si>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</si>
  <si>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</si>
  <si>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</si>
  <si>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</si>
  <si>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</si>
  <si>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</si>
  <si>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</si>
  <si>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</si>
  <si>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</si>
  <si>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</si>
  <si>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</si>
  <si>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</si>
  <si>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</si>
  <si>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</si>
  <si>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</si>
  <si>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</si>
  <si>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</si>
  <si>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</si>
  <si>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</si>
  <si>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</si>
  <si>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</si>
  <si>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</si>
  <si>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</si>
  <si>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</si>
  <si>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</si>
  <si>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</si>
  <si>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</si>
  <si>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</si>
  <si>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</si>
  <si>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</si>
  <si>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</si>
  <si>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</si>
  <si>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</si>
  <si>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</si>
  <si>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</si>
  <si>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</si>
  <si>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</si>
  <si>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</si>
  <si>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</si>
  <si>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</si>
  <si>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</si>
  <si>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</si>
  <si>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</si>
  <si>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</si>
  <si>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</si>
  <si>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</si>
  <si>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</si>
  <si>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</si>
  <si>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</si>
  <si>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</si>
  <si>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</si>
  <si>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</si>
  <si>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</si>
  <si>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</si>
  <si>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</si>
  <si>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</si>
  <si>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</si>
  <si>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</si>
  <si>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</si>
  <si>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</si>
  <si>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</si>
  <si>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</si>
  <si>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</si>
  <si>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</si>
  <si>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</si>
  <si>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</si>
  <si>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</si>
  <si>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</si>
  <si>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</si>
  <si>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</si>
  <si>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</si>
  <si>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</si>
  <si>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</si>
  <si>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</si>
  <si>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</si>
  <si>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</si>
  <si>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</si>
  <si>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</si>
  <si>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</si>
  <si>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</si>
  <si>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</si>
  <si>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</si>
  <si>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</si>
  <si>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</si>
  <si>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</si>
  <si>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</si>
  <si>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</si>
  <si>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</si>
  <si>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</si>
  <si>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</si>
  <si>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</si>
  <si>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</si>
  <si>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</si>
  <si>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</si>
  <si>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</si>
  <si>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</si>
  <si>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</si>
  <si>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</si>
  <si>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</si>
  <si>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</si>
  <si>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</si>
  <si>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</si>
  <si>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</si>
  <si>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</si>
  <si>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</si>
  <si>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</si>
  <si>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</si>
  <si>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</si>
  <si>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</si>
  <si>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</si>
  <si>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</si>
  <si>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</si>
  <si>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</si>
  <si>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</si>
  <si>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</si>
  <si>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Median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</si>
  <si>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</si>
  <si>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</si>
  <si>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</si>
  <si>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</si>
  <si>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</si>
  <si>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</si>
  <si>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</si>
  <si>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</si>
  <si>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</si>
  <si>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</si>
  <si>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</si>
  <si>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Netflix (2013-2016)</t>
  </si>
  <si>
    <t>Gross Profit</t>
  </si>
  <si>
    <t>Total Operating Expenses</t>
  </si>
  <si>
    <t xml:space="preserve">Netflix Profit &amp; Loss Statement </t>
  </si>
  <si>
    <t xml:space="preserve">Total Revenue </t>
  </si>
  <si>
    <t>Cost of Goods Sold</t>
  </si>
  <si>
    <t>Selling, General, Admin</t>
  </si>
  <si>
    <t>Research &amp; Development</t>
  </si>
  <si>
    <t>Operating Profit/Income/EBIT</t>
  </si>
  <si>
    <t>Gross Margin</t>
  </si>
  <si>
    <t>Operating Margin</t>
  </si>
  <si>
    <t>Income Statement</t>
  </si>
  <si>
    <t>Revenue</t>
  </si>
  <si>
    <t>COGS</t>
  </si>
  <si>
    <t>Year 1 (2013)</t>
  </si>
  <si>
    <t>Year 2 (2014)</t>
  </si>
  <si>
    <t>Year 3 (2015)</t>
  </si>
  <si>
    <t>Year 4 (2016)</t>
  </si>
  <si>
    <t>Sales, General, Admin</t>
  </si>
  <si>
    <t>Research &amp; Dev.</t>
  </si>
  <si>
    <t>Operating income/EBIT</t>
  </si>
  <si>
    <t>Historical</t>
  </si>
  <si>
    <t>Forecast</t>
  </si>
  <si>
    <t>Year 5</t>
  </si>
  <si>
    <t>Year 6</t>
  </si>
  <si>
    <t>Operating Statistics</t>
  </si>
  <si>
    <t>Revenue growth (%)</t>
  </si>
  <si>
    <t>Gross margin</t>
  </si>
  <si>
    <t>Operating margin</t>
  </si>
  <si>
    <t>Assumptions</t>
  </si>
  <si>
    <t>Scenario</t>
  </si>
  <si>
    <t>Operating Scenarios - sensitivity analysis</t>
  </si>
  <si>
    <t>Strong case</t>
  </si>
  <si>
    <t>Base case</t>
  </si>
  <si>
    <t>Weak case</t>
  </si>
  <si>
    <t>NFLX Forecast Model</t>
  </si>
  <si>
    <t>Operating Income/EBIT</t>
  </si>
  <si>
    <t>Other Operating Expenses</t>
  </si>
  <si>
    <t>Research and Development</t>
  </si>
  <si>
    <t>Sales, General, Admin.</t>
  </si>
  <si>
    <t>HISTORICAL</t>
  </si>
  <si>
    <t xml:space="preserve">Income Statement </t>
  </si>
  <si>
    <t>Need location of tickeer symbol in A2</t>
  </si>
  <si>
    <t>Formula</t>
  </si>
  <si>
    <t>One Criterion</t>
  </si>
  <si>
    <t>Returned Value</t>
  </si>
  <si>
    <t>INDEX(Revenue,1)</t>
  </si>
  <si>
    <t>Multiple Critera</t>
  </si>
  <si>
    <t xml:space="preserve">Need location of ticker symbol in </t>
  </si>
  <si>
    <t>MATCH(F2,tickers,0)</t>
  </si>
  <si>
    <t>Index(Revenue,MATCH(F2,tickers,0))</t>
  </si>
  <si>
    <t>MATCH(1,(F2=tickers)*(F3=year_dupe),0)</t>
  </si>
  <si>
    <t>(F2=tickers)*(F3=year_dupe)</t>
  </si>
  <si>
    <t>INDEX(,MATCH(1,($B$1=ticker_symbol)*(B5=years),0))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</si>
</sst>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/>
      <name val="Calibri (Body)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57EE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3604F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  <xf numFmtId="0" fontId="0" fillId="0" borderId="11" xfId="0" applyBorder="1"/>
    <xf numFmtId="0" fontId="18" fillId="0" borderId="13" xfId="0" applyFont="1" applyBorder="1" applyAlignment="1">
      <alignment horizontal="centerContinuous"/>
    </xf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16" fillId="33" borderId="0" xfId="0" applyFont="1" applyFill="1"/>
    <xf numFmtId="0" fontId="0" fillId="33" borderId="16" xfId="0" applyFill="1" applyBorder="1"/>
    <xf numFmtId="0" fontId="16" fillId="33" borderId="16" xfId="0" applyFont="1" applyFill="1" applyBorder="1" applyAlignment="1">
      <alignment horizontal="center"/>
    </xf>
    <xf numFmtId="6" fontId="20" fillId="33" borderId="0" xfId="0" applyNumberFormat="1" applyFont="1" applyFill="1"/>
    <xf numFmtId="6" fontId="0" fillId="33" borderId="0" xfId="0" applyNumberFormat="1" applyFill="1"/>
    <xf numFmtId="0" fontId="16" fillId="33" borderId="15" xfId="0" applyFont="1" applyFill="1" applyBorder="1"/>
    <xf numFmtId="6" fontId="0" fillId="33" borderId="15" xfId="0" applyNumberFormat="1" applyFill="1" applyBorder="1"/>
    <xf numFmtId="0" fontId="0" fillId="0" borderId="0" xfId="1" applyNumberFormat="1" applyFont="1"/>
    <xf numFmtId="0" fontId="21" fillId="0" borderId="0" xfId="0" applyFont="1" applyAlignment="1">
      <alignment horizontal="left" indent="1"/>
    </xf>
    <xf numFmtId="0" fontId="0" fillId="0" borderId="19" xfId="0" applyBorder="1"/>
    <xf numFmtId="0" fontId="0" fillId="0" borderId="20" xfId="0" applyBorder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9" fontId="0" fillId="0" borderId="0" xfId="1" applyFont="1" applyBorder="1"/>
    <xf numFmtId="6" fontId="23" fillId="0" borderId="0" xfId="0" applyNumberFormat="1" applyFont="1"/>
    <xf numFmtId="0" fontId="16" fillId="0" borderId="11" xfId="0" applyFont="1" applyBorder="1"/>
    <xf numFmtId="2" fontId="0" fillId="0" borderId="0" xfId="0" applyNumberFormat="1"/>
    <xf numFmtId="9" fontId="0" fillId="0" borderId="0" xfId="0" applyNumberFormat="1"/>
    <xf numFmtId="0" fontId="0" fillId="0" borderId="23" xfId="0" applyBorder="1"/>
    <xf numFmtId="0" fontId="0" fillId="0" borderId="10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6" fillId="0" borderId="28" xfId="0" applyFont="1" applyBorder="1"/>
    <xf numFmtId="0" fontId="16" fillId="0" borderId="29" xfId="0" applyFont="1" applyBorder="1"/>
    <xf numFmtId="9" fontId="0" fillId="0" borderId="27" xfId="0" applyNumberFormat="1" applyBorder="1"/>
    <xf numFmtId="2" fontId="0" fillId="0" borderId="27" xfId="0" applyNumberFormat="1" applyBorder="1"/>
    <xf numFmtId="0" fontId="0" fillId="0" borderId="28" xfId="0" applyBorder="1"/>
    <xf numFmtId="0" fontId="0" fillId="0" borderId="29" xfId="0" applyBorder="1"/>
    <xf numFmtId="0" fontId="16" fillId="34" borderId="23" xfId="0" applyFont="1" applyFill="1" applyBorder="1"/>
    <xf numFmtId="0" fontId="0" fillId="34" borderId="10" xfId="0" applyFill="1" applyBorder="1"/>
    <xf numFmtId="0" fontId="0" fillId="34" borderId="25" xfId="0" applyFill="1" applyBorder="1"/>
    <xf numFmtId="0" fontId="0" fillId="34" borderId="23" xfId="0" applyFill="1" applyBorder="1"/>
    <xf numFmtId="9" fontId="0" fillId="0" borderId="26" xfId="1" applyFont="1" applyBorder="1"/>
    <xf numFmtId="9" fontId="0" fillId="0" borderId="27" xfId="1" applyFont="1" applyBorder="1"/>
    <xf numFmtId="6" fontId="0" fillId="0" borderId="19" xfId="0" applyNumberFormat="1" applyBorder="1"/>
    <xf numFmtId="8" fontId="0" fillId="0" borderId="20" xfId="0" applyNumberFormat="1" applyBorder="1"/>
    <xf numFmtId="8" fontId="0" fillId="0" borderId="19" xfId="0" applyNumberFormat="1" applyBorder="1"/>
    <xf numFmtId="8" fontId="0" fillId="0" borderId="21" xfId="0" applyNumberFormat="1" applyBorder="1"/>
    <xf numFmtId="8" fontId="0" fillId="0" borderId="22" xfId="0" applyNumberFormat="1" applyBorder="1"/>
    <xf numFmtId="0" fontId="0" fillId="35" borderId="0" xfId="0" applyFill="1"/>
    <xf numFmtId="0" fontId="16" fillId="36" borderId="0" xfId="0" applyFont="1" applyFill="1" applyAlignment="1">
      <alignment horizontal="left"/>
    </xf>
    <xf numFmtId="6" fontId="23" fillId="36" borderId="0" xfId="0" applyNumberFormat="1" applyFont="1" applyFill="1"/>
    <xf numFmtId="0" fontId="1" fillId="38" borderId="24" xfId="24" applyFill="1" applyBorder="1"/>
    <xf numFmtId="0" fontId="25" fillId="0" borderId="0" xfId="0" applyFont="1"/>
    <xf numFmtId="164" fontId="26" fillId="39" borderId="0" xfId="43" applyNumberFormat="1" applyFont="1" applyFill="1"/>
    <xf numFmtId="0" fontId="16" fillId="39" borderId="0" xfId="0" applyFont="1" applyFill="1"/>
    <xf numFmtId="164" fontId="26" fillId="0" borderId="0" xfId="43" applyNumberFormat="1" applyFont="1"/>
    <xf numFmtId="164" fontId="0" fillId="0" borderId="0" xfId="0" applyNumberFormat="1"/>
    <xf numFmtId="164" fontId="26" fillId="0" borderId="0" xfId="0" applyNumberFormat="1" applyFont="1"/>
    <xf numFmtId="0" fontId="0" fillId="40" borderId="0" xfId="0" applyFill="1"/>
    <xf numFmtId="0" fontId="27" fillId="40" borderId="0" xfId="0" applyFont="1" applyFill="1"/>
    <xf numFmtId="9" fontId="0" fillId="0" borderId="11" xfId="1" applyFont="1" applyBorder="1"/>
    <xf numFmtId="9" fontId="0" fillId="0" borderId="28" xfId="1" applyFont="1" applyBorder="1"/>
    <xf numFmtId="9" fontId="0" fillId="0" borderId="29" xfId="1" applyFont="1" applyBorder="1"/>
    <xf numFmtId="0" fontId="0" fillId="0" borderId="12" xfId="0" applyBorder="1" applyAlignment="1">
      <alignment horizontal="center"/>
    </xf>
    <xf numFmtId="0" fontId="16" fillId="37" borderId="26" xfId="0" applyFont="1" applyFill="1" applyBorder="1"/>
    <xf numFmtId="0" fontId="16" fillId="37" borderId="0" xfId="0" applyFont="1" applyFill="1"/>
    <xf numFmtId="0" fontId="16" fillId="37" borderId="27" xfId="0" applyFont="1" applyFill="1" applyBorder="1"/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9" fillId="0" borderId="14" xfId="0" applyFont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957E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NFLX R&amp;D Costs after Introduction of Streaming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File'!$H$1119:$H$1122</c:f>
              <c:numCache>
                <c:formatCode>"$"#,##0_);[Red]\("$"#,##0\)</c:formatCode>
                <c:ptCount val="4"/>
                <c:pt idx="0">
                  <c:v>378769000</c:v>
                </c:pt>
                <c:pt idx="1">
                  <c:v>472321000</c:v>
                </c:pt>
                <c:pt idx="2">
                  <c:v>650788000</c:v>
                </c:pt>
                <c:pt idx="3">
                  <c:v>852098000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E5-4411-94F4-9B6B940647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8093096"/>
        <c:axId val="658091456"/>
      </c:lineChart>
      <c:catAx>
        <c:axId val="6580930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91456"/>
        <c:crosses val="autoZero"/>
        <c:auto val="1"/>
        <c:lblAlgn val="ctr"/>
        <c:lblOffset val="100"/>
        <c:noMultiLvlLbl val="0"/>
      </c:catAx>
      <c:valAx>
        <c:axId val="6580914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R&amp;D Costs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93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NFLX R&amp;D Costs after Introduction of Streaming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'[1]Data File'!$H$1119:$H$1122</c:f>
              <c:numCache>
                <c:formatCode>General</c:formatCode>
                <c:ptCount val="4"/>
                <c:pt idx="0">
                  <c:v>378769000</c:v>
                </c:pt>
                <c:pt idx="1">
                  <c:v>472321000</c:v>
                </c:pt>
                <c:pt idx="2">
                  <c:v>650788000</c:v>
                </c:pt>
                <c:pt idx="3">
                  <c:v>852098000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F-2040-A75E-FDC540F251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8093096"/>
        <c:axId val="658091456"/>
      </c:lineChart>
      <c:catAx>
        <c:axId val="6580930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91456"/>
        <c:crosses val="autoZero"/>
        <c:auto val="1"/>
        <c:lblAlgn val="ctr"/>
        <c:lblOffset val="100"/>
        <c:noMultiLvlLbl val="0"/>
      </c:catAx>
      <c:valAx>
        <c:axId val="6580914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R&amp;D Costs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93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1897062</xdr:colOff>
      <xdr:row>1715</xdr:row>
      <xdr:rowOff>30162</xdr:rowOff>
    </xdr:from>
    <xdr:to>
      <xdr:col>16</xdr:col>
      <xdr:colOff>77787</xdr:colOff>
      <xdr:row>1730</xdr:row>
      <xdr:rowOff>65087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1BC3BE-5F49-46D5-BDBE-EA413A820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1866582</xdr:colOff>
      <xdr:row>1714</xdr:row>
      <xdr:rowOff>172402</xdr:rowOff>
    </xdr:from>
    <xdr:to>
      <xdr:col>9</xdr:col>
      <xdr:colOff>1571307</xdr:colOff>
      <xdr:row>1730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D109D-8776-2C4A-AF4C-8038911AFD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d/Downloads/Analyze%20NFLX%20Data_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File"/>
      <sheetName val="Summary Statistics"/>
      <sheetName val="P&amp;L Statement Dashboard"/>
      <sheetName val="Forecast Scenarios"/>
      <sheetName val="MISC DATA"/>
    </sheetNames>
    <sheetDataSet>
      <sheetData sheetId="0">
        <row r="2">
          <cell r="E2">
            <v>24855000000</v>
          </cell>
          <cell r="F2">
            <v>10499000000</v>
          </cell>
          <cell r="G2">
            <v>12977000000</v>
          </cell>
          <cell r="H2" t="str">
            <v xml:space="preserve"> $-   </v>
          </cell>
          <cell r="I2">
            <v>845000000</v>
          </cell>
        </row>
        <row r="3">
          <cell r="E3">
            <v>26743000000</v>
          </cell>
          <cell r="F3">
            <v>11019000000</v>
          </cell>
          <cell r="G3">
            <v>12913000000</v>
          </cell>
          <cell r="H3" t="str">
            <v xml:space="preserve"> $-   </v>
          </cell>
          <cell r="I3">
            <v>853000000</v>
          </cell>
        </row>
        <row r="4">
          <cell r="E4">
            <v>42650000000</v>
          </cell>
          <cell r="F4">
            <v>15620000000</v>
          </cell>
          <cell r="G4">
            <v>20686000000</v>
          </cell>
          <cell r="H4" t="str">
            <v xml:space="preserve"> $-   </v>
          </cell>
          <cell r="I4">
            <v>1295000000</v>
          </cell>
        </row>
        <row r="5">
          <cell r="E5">
            <v>40990000000</v>
          </cell>
          <cell r="F5">
            <v>11096000000</v>
          </cell>
          <cell r="G5">
            <v>21275000000</v>
          </cell>
          <cell r="H5" t="str">
            <v xml:space="preserve"> $-   </v>
          </cell>
          <cell r="I5">
            <v>1364000000</v>
          </cell>
        </row>
        <row r="6">
          <cell r="E6">
            <v>6205003000</v>
          </cell>
          <cell r="F6">
            <v>3106967000</v>
          </cell>
          <cell r="G6">
            <v>2440721000</v>
          </cell>
          <cell r="H6" t="str">
            <v xml:space="preserve"> $-   </v>
          </cell>
          <cell r="I6" t="str">
            <v xml:space="preserve"> $-   </v>
          </cell>
        </row>
        <row r="7">
          <cell r="E7">
            <v>6493814000</v>
          </cell>
          <cell r="F7">
            <v>3241668000</v>
          </cell>
          <cell r="G7">
            <v>2591828000</v>
          </cell>
          <cell r="H7" t="str">
            <v xml:space="preserve"> $-   </v>
          </cell>
          <cell r="I7" t="str">
            <v xml:space="preserve"> $-   </v>
          </cell>
        </row>
        <row r="8">
          <cell r="E8">
            <v>9843861000</v>
          </cell>
          <cell r="F8">
            <v>5390248000</v>
          </cell>
          <cell r="G8">
            <v>3601903000</v>
          </cell>
          <cell r="H8" t="str">
            <v xml:space="preserve"> $-   </v>
          </cell>
          <cell r="I8" t="str">
            <v xml:space="preserve"> $-   </v>
          </cell>
        </row>
        <row r="9">
          <cell r="E9">
            <v>9737018000</v>
          </cell>
          <cell r="F9">
            <v>5314246000</v>
          </cell>
          <cell r="G9">
            <v>3596992000</v>
          </cell>
          <cell r="H9" t="str">
            <v xml:space="preserve"> $-   </v>
          </cell>
          <cell r="I9" t="str">
            <v xml:space="preserve"> $-   </v>
          </cell>
        </row>
        <row r="10"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 t="str">
            <v xml:space="preserve"> $-   </v>
          </cell>
        </row>
        <row r="11"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 t="str">
            <v xml:space="preserve"> $-   </v>
          </cell>
        </row>
        <row r="12"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 t="str">
            <v xml:space="preserve"> $-   </v>
          </cell>
        </row>
        <row r="13"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 t="str">
            <v xml:space="preserve"> $-   </v>
          </cell>
        </row>
        <row r="14"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 t="str">
            <v xml:space="preserve"> $-   </v>
          </cell>
        </row>
        <row r="15"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 t="str">
            <v xml:space="preserve"> $-   </v>
          </cell>
        </row>
        <row r="16"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 t="str">
            <v xml:space="preserve"> $-   </v>
          </cell>
        </row>
        <row r="17"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 t="str">
            <v xml:space="preserve"> $-   </v>
          </cell>
        </row>
        <row r="18">
          <cell r="E18">
            <v>87959167000</v>
          </cell>
          <cell r="F18">
            <v>85451348000</v>
          </cell>
          <cell r="G18">
            <v>1447234000</v>
          </cell>
          <cell r="H18" t="str">
            <v xml:space="preserve"> $-   </v>
          </cell>
          <cell r="I18">
            <v>162186000</v>
          </cell>
        </row>
        <row r="19">
          <cell r="E19">
            <v>119569127000</v>
          </cell>
          <cell r="F19">
            <v>116586761000</v>
          </cell>
          <cell r="G19">
            <v>2011595000</v>
          </cell>
          <cell r="H19" t="str">
            <v xml:space="preserve"> $-   </v>
          </cell>
          <cell r="I19">
            <v>188680000</v>
          </cell>
        </row>
        <row r="20">
          <cell r="E20">
            <v>135961803000</v>
          </cell>
          <cell r="F20">
            <v>132432490000</v>
          </cell>
          <cell r="G20">
            <v>2858458000</v>
          </cell>
          <cell r="H20" t="str">
            <v xml:space="preserve"> $-   </v>
          </cell>
          <cell r="I20">
            <v>248635000</v>
          </cell>
        </row>
        <row r="21">
          <cell r="E21">
            <v>146849686000</v>
          </cell>
          <cell r="F21">
            <v>142577080000</v>
          </cell>
          <cell r="G21">
            <v>2382097000</v>
          </cell>
          <cell r="H21" t="str">
            <v xml:space="preserve"> $-   </v>
          </cell>
          <cell r="I21">
            <v>364735000</v>
          </cell>
        </row>
        <row r="22"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</row>
        <row r="23"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</row>
        <row r="24"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</row>
        <row r="25"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</row>
        <row r="26"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</row>
        <row r="27"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</row>
        <row r="28"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</row>
        <row r="29"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</row>
        <row r="30"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</row>
        <row r="31"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</row>
        <row r="32"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</row>
        <row r="33"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</row>
        <row r="34">
          <cell r="E34">
            <v>90559000000</v>
          </cell>
          <cell r="F34">
            <v>86936000000</v>
          </cell>
          <cell r="G34">
            <v>1665000000</v>
          </cell>
          <cell r="H34" t="str">
            <v xml:space="preserve"> $-   </v>
          </cell>
          <cell r="I34" t="str">
            <v xml:space="preserve"> $-   </v>
          </cell>
        </row>
        <row r="35">
          <cell r="E35">
            <v>89804000000</v>
          </cell>
          <cell r="F35">
            <v>85915000000</v>
          </cell>
          <cell r="G35">
            <v>1759000000</v>
          </cell>
          <cell r="H35" t="str">
            <v xml:space="preserve"> $-   </v>
          </cell>
          <cell r="I35" t="str">
            <v xml:space="preserve"> $-   </v>
          </cell>
        </row>
        <row r="36">
          <cell r="E36">
            <v>81201000000</v>
          </cell>
          <cell r="F36">
            <v>76433000000</v>
          </cell>
          <cell r="G36">
            <v>1907000000</v>
          </cell>
          <cell r="H36" t="str">
            <v xml:space="preserve"> $-   </v>
          </cell>
          <cell r="I36" t="str">
            <v xml:space="preserve"> $-   </v>
          </cell>
        </row>
        <row r="37">
          <cell r="E37">
            <v>67702000000</v>
          </cell>
          <cell r="F37">
            <v>63682000000</v>
          </cell>
          <cell r="G37">
            <v>2010000000</v>
          </cell>
          <cell r="H37" t="str">
            <v xml:space="preserve"> $-   </v>
          </cell>
          <cell r="I37" t="str">
            <v xml:space="preserve"> $-   </v>
          </cell>
        </row>
        <row r="38">
          <cell r="E38">
            <v>3641390000</v>
          </cell>
          <cell r="F38">
            <v>2392091000</v>
          </cell>
          <cell r="G38">
            <v>108059000</v>
          </cell>
          <cell r="H38" t="str">
            <v xml:space="preserve"> $-   </v>
          </cell>
          <cell r="I38">
            <v>166876000</v>
          </cell>
        </row>
        <row r="39">
          <cell r="E39">
            <v>4319063000</v>
          </cell>
          <cell r="F39">
            <v>2894917000</v>
          </cell>
          <cell r="G39">
            <v>109115000</v>
          </cell>
          <cell r="H39" t="str">
            <v xml:space="preserve"> $-   </v>
          </cell>
          <cell r="I39">
            <v>216119000</v>
          </cell>
        </row>
        <row r="40">
          <cell r="E40">
            <v>5302940000</v>
          </cell>
          <cell r="F40">
            <v>3643979000</v>
          </cell>
          <cell r="G40">
            <v>247412000</v>
          </cell>
          <cell r="H40" t="str">
            <v xml:space="preserve"> $-   </v>
          </cell>
          <cell r="I40">
            <v>313082000</v>
          </cell>
        </row>
        <row r="41">
          <cell r="E41">
            <v>6439746000</v>
          </cell>
          <cell r="F41">
            <v>4482700000</v>
          </cell>
          <cell r="G41">
            <v>203046000</v>
          </cell>
          <cell r="H41" t="str">
            <v xml:space="preserve"> $-   </v>
          </cell>
          <cell r="I41">
            <v>492140000</v>
          </cell>
        </row>
        <row r="42"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</row>
        <row r="43"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</row>
        <row r="44"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</row>
        <row r="45"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</row>
        <row r="46">
          <cell r="E46">
            <v>5781000000</v>
          </cell>
          <cell r="F46">
            <v>3477000000</v>
          </cell>
          <cell r="G46">
            <v>443000000</v>
          </cell>
          <cell r="H46" t="str">
            <v xml:space="preserve"> $-   </v>
          </cell>
          <cell r="I46">
            <v>673000000</v>
          </cell>
        </row>
        <row r="47">
          <cell r="E47">
            <v>5838000000</v>
          </cell>
          <cell r="F47">
            <v>3490000000</v>
          </cell>
          <cell r="G47">
            <v>458000000</v>
          </cell>
          <cell r="H47" t="str">
            <v xml:space="preserve"> $-   </v>
          </cell>
          <cell r="I47">
            <v>706000000</v>
          </cell>
        </row>
        <row r="48">
          <cell r="E48">
            <v>6053000000</v>
          </cell>
          <cell r="F48">
            <v>3586000000</v>
          </cell>
          <cell r="G48">
            <v>468000000</v>
          </cell>
          <cell r="H48" t="str">
            <v xml:space="preserve"> $-   </v>
          </cell>
          <cell r="I48">
            <v>745000000</v>
          </cell>
        </row>
        <row r="49">
          <cell r="E49">
            <v>6098000000</v>
          </cell>
          <cell r="F49">
            <v>3501000000</v>
          </cell>
          <cell r="G49">
            <v>542000000</v>
          </cell>
          <cell r="H49" t="str">
            <v xml:space="preserve"> $-   </v>
          </cell>
          <cell r="I49">
            <v>796000000</v>
          </cell>
        </row>
        <row r="50">
          <cell r="E50">
            <v>14945000000</v>
          </cell>
          <cell r="F50">
            <v>6395000000</v>
          </cell>
          <cell r="G50">
            <v>3812000000</v>
          </cell>
          <cell r="H50" t="str">
            <v xml:space="preserve"> $-   </v>
          </cell>
          <cell r="I50">
            <v>1782000000</v>
          </cell>
        </row>
        <row r="51">
          <cell r="E51">
            <v>14813500000</v>
          </cell>
          <cell r="F51">
            <v>6722300000</v>
          </cell>
          <cell r="G51">
            <v>3329800000</v>
          </cell>
          <cell r="H51" t="str">
            <v xml:space="preserve"> $-   </v>
          </cell>
          <cell r="I51">
            <v>1712500000</v>
          </cell>
        </row>
        <row r="52">
          <cell r="E52">
            <v>16378600000</v>
          </cell>
          <cell r="F52">
            <v>7685700000</v>
          </cell>
          <cell r="G52">
            <v>3667900000</v>
          </cell>
          <cell r="H52" t="str">
            <v xml:space="preserve"> $-   </v>
          </cell>
          <cell r="I52">
            <v>1897600000</v>
          </cell>
        </row>
        <row r="53">
          <cell r="E53">
            <v>16453200000</v>
          </cell>
          <cell r="F53">
            <v>7433500000</v>
          </cell>
          <cell r="G53">
            <v>3676500000</v>
          </cell>
          <cell r="H53" t="str">
            <v xml:space="preserve"> $-   </v>
          </cell>
          <cell r="I53">
            <v>2009700000</v>
          </cell>
        </row>
        <row r="54">
          <cell r="E54">
            <v>25364000000</v>
          </cell>
          <cell r="F54">
            <v>17074000000</v>
          </cell>
          <cell r="G54" t="str">
            <v xml:space="preserve"> $-   </v>
          </cell>
          <cell r="H54" t="str">
            <v xml:space="preserve"> $-   </v>
          </cell>
          <cell r="I54">
            <v>3727000000</v>
          </cell>
        </row>
        <row r="55">
          <cell r="E55">
            <v>23939000000</v>
          </cell>
          <cell r="F55">
            <v>15341000000</v>
          </cell>
          <cell r="G55" t="str">
            <v xml:space="preserve"> $-   </v>
          </cell>
          <cell r="H55" t="str">
            <v xml:space="preserve"> $-   </v>
          </cell>
          <cell r="I55">
            <v>3489000000</v>
          </cell>
        </row>
        <row r="56">
          <cell r="E56">
            <v>22728000000</v>
          </cell>
          <cell r="F56">
            <v>14373000000</v>
          </cell>
          <cell r="G56" t="str">
            <v xml:space="preserve"> $-   </v>
          </cell>
          <cell r="H56" t="str">
            <v xml:space="preserve"> $-   </v>
          </cell>
          <cell r="I56">
            <v>3547000000</v>
          </cell>
        </row>
        <row r="57">
          <cell r="E57">
            <v>20872000000</v>
          </cell>
          <cell r="F57">
            <v>13049000000</v>
          </cell>
          <cell r="G57" t="str">
            <v xml:space="preserve"> $-   </v>
          </cell>
          <cell r="H57" t="str">
            <v xml:space="preserve"> $-   </v>
          </cell>
          <cell r="I57">
            <v>3672000000</v>
          </cell>
        </row>
        <row r="58">
          <cell r="E58">
            <v>71214000000</v>
          </cell>
          <cell r="F58">
            <v>37745000000</v>
          </cell>
          <cell r="G58">
            <v>21491000000</v>
          </cell>
          <cell r="H58" t="str">
            <v xml:space="preserve"> $-   </v>
          </cell>
          <cell r="I58" t="str">
            <v xml:space="preserve"> $-   </v>
          </cell>
        </row>
        <row r="59">
          <cell r="E59">
            <v>68874000000</v>
          </cell>
          <cell r="F59">
            <v>34660000000</v>
          </cell>
          <cell r="G59">
            <v>22005000000</v>
          </cell>
          <cell r="H59" t="str">
            <v xml:space="preserve"> $-   </v>
          </cell>
          <cell r="I59" t="str">
            <v xml:space="preserve"> $-   </v>
          </cell>
        </row>
        <row r="60">
          <cell r="E60">
            <v>64406000000</v>
          </cell>
          <cell r="F60">
            <v>33611000000</v>
          </cell>
          <cell r="G60">
            <v>18491000000</v>
          </cell>
          <cell r="H60" t="str">
            <v xml:space="preserve"> $-   </v>
          </cell>
          <cell r="I60" t="str">
            <v xml:space="preserve"> $-   </v>
          </cell>
        </row>
        <row r="61">
          <cell r="E61">
            <v>58327000000</v>
          </cell>
          <cell r="F61">
            <v>36581000000</v>
          </cell>
          <cell r="G61">
            <v>16417000000</v>
          </cell>
          <cell r="H61" t="str">
            <v xml:space="preserve"> $-   </v>
          </cell>
          <cell r="I61" t="str">
            <v xml:space="preserve"> $-   </v>
          </cell>
        </row>
        <row r="62">
          <cell r="E62">
            <v>958511000</v>
          </cell>
          <cell r="F62">
            <v>386355000</v>
          </cell>
          <cell r="G62">
            <v>61732000</v>
          </cell>
          <cell r="H62" t="str">
            <v xml:space="preserve"> $-   </v>
          </cell>
          <cell r="I62">
            <v>325173000</v>
          </cell>
        </row>
        <row r="63">
          <cell r="E63">
            <v>974053000</v>
          </cell>
          <cell r="F63">
            <v>380051000</v>
          </cell>
          <cell r="G63">
            <v>53073000</v>
          </cell>
          <cell r="H63" t="str">
            <v xml:space="preserve"> $-   </v>
          </cell>
          <cell r="I63">
            <v>291910000</v>
          </cell>
        </row>
        <row r="64">
          <cell r="E64">
            <v>984363000</v>
          </cell>
          <cell r="F64">
            <v>380964000</v>
          </cell>
          <cell r="G64">
            <v>56621000</v>
          </cell>
          <cell r="H64" t="str">
            <v xml:space="preserve"> $-   </v>
          </cell>
          <cell r="I64">
            <v>282608000</v>
          </cell>
        </row>
        <row r="65">
          <cell r="E65">
            <v>981310000</v>
          </cell>
          <cell r="F65">
            <v>365248000</v>
          </cell>
          <cell r="G65">
            <v>53546000</v>
          </cell>
          <cell r="H65" t="str">
            <v xml:space="preserve"> $-   </v>
          </cell>
          <cell r="I65">
            <v>306301000</v>
          </cell>
        </row>
        <row r="66">
          <cell r="E66">
            <v>9047657000</v>
          </cell>
          <cell r="F66">
            <v>6709936000</v>
          </cell>
          <cell r="G66" t="str">
            <v xml:space="preserve"> $-   </v>
          </cell>
          <cell r="H66" t="str">
            <v xml:space="preserve"> $-   </v>
          </cell>
          <cell r="I66">
            <v>1470287000</v>
          </cell>
        </row>
        <row r="67">
          <cell r="E67">
            <v>10381653000</v>
          </cell>
          <cell r="F67">
            <v>8093563000</v>
          </cell>
          <cell r="G67" t="str">
            <v xml:space="preserve"> $-   </v>
          </cell>
          <cell r="H67" t="str">
            <v xml:space="preserve"> $-   </v>
          </cell>
          <cell r="I67">
            <v>1485558000</v>
          </cell>
        </row>
        <row r="68">
          <cell r="E68">
            <v>10325494000</v>
          </cell>
          <cell r="F68">
            <v>8666624000</v>
          </cell>
          <cell r="G68" t="str">
            <v xml:space="preserve"> $-   </v>
          </cell>
          <cell r="H68" t="str">
            <v xml:space="preserve"> $-   </v>
          </cell>
          <cell r="I68">
            <v>1402573000</v>
          </cell>
        </row>
        <row r="69">
          <cell r="E69">
            <v>7531780000</v>
          </cell>
          <cell r="F69">
            <v>5251228000</v>
          </cell>
          <cell r="G69" t="str">
            <v xml:space="preserve"> $-   </v>
          </cell>
          <cell r="H69" t="str">
            <v xml:space="preserve"> $-   </v>
          </cell>
          <cell r="I69">
            <v>1351314000</v>
          </cell>
        </row>
        <row r="70"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</row>
        <row r="71"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</row>
        <row r="72"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</row>
        <row r="73"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</row>
        <row r="74"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 t="str">
            <v xml:space="preserve"> $-   </v>
          </cell>
        </row>
        <row r="75"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 t="str">
            <v xml:space="preserve"> $-   </v>
          </cell>
        </row>
        <row r="76"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 t="str">
            <v xml:space="preserve"> $-   </v>
          </cell>
        </row>
        <row r="77"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 t="str">
            <v xml:space="preserve"> $-   </v>
          </cell>
        </row>
        <row r="78">
          <cell r="E78">
            <v>4657000000</v>
          </cell>
          <cell r="F78">
            <v>2319000000</v>
          </cell>
          <cell r="G78">
            <v>1542000000</v>
          </cell>
          <cell r="H78" t="str">
            <v xml:space="preserve"> $-   </v>
          </cell>
          <cell r="I78">
            <v>264000000</v>
          </cell>
        </row>
        <row r="79">
          <cell r="E79">
            <v>5156000000</v>
          </cell>
          <cell r="F79">
            <v>2355000000</v>
          </cell>
          <cell r="G79">
            <v>1693000000</v>
          </cell>
          <cell r="H79" t="str">
            <v xml:space="preserve"> $-   </v>
          </cell>
          <cell r="I79">
            <v>270000000</v>
          </cell>
        </row>
        <row r="80">
          <cell r="E80">
            <v>5368000000</v>
          </cell>
          <cell r="F80">
            <v>2325000000</v>
          </cell>
          <cell r="G80">
            <v>1817000000</v>
          </cell>
          <cell r="H80" t="str">
            <v xml:space="preserve"> $-   </v>
          </cell>
          <cell r="I80">
            <v>294000000</v>
          </cell>
        </row>
        <row r="81">
          <cell r="E81">
            <v>5598000000</v>
          </cell>
          <cell r="F81">
            <v>1935000000</v>
          </cell>
          <cell r="G81">
            <v>2013000000</v>
          </cell>
          <cell r="H81" t="str">
            <v xml:space="preserve"> $-   </v>
          </cell>
          <cell r="I81">
            <v>320000000</v>
          </cell>
        </row>
        <row r="82">
          <cell r="E82">
            <v>33315000000</v>
          </cell>
          <cell r="F82">
            <v>21618000000</v>
          </cell>
          <cell r="G82" t="str">
            <v xml:space="preserve"> $-   </v>
          </cell>
          <cell r="H82" t="str">
            <v xml:space="preserve"> $-   </v>
          </cell>
          <cell r="I82">
            <v>8002000000</v>
          </cell>
        </row>
        <row r="83">
          <cell r="E83">
            <v>34507000000</v>
          </cell>
          <cell r="F83">
            <v>19828000000</v>
          </cell>
          <cell r="G83">
            <v>1278000000</v>
          </cell>
          <cell r="H83" t="str">
            <v xml:space="preserve"> $-   </v>
          </cell>
          <cell r="I83">
            <v>8389000000</v>
          </cell>
        </row>
        <row r="84">
          <cell r="E84">
            <v>35239000000</v>
          </cell>
          <cell r="F84">
            <v>21193000000</v>
          </cell>
          <cell r="G84">
            <v>919000000</v>
          </cell>
          <cell r="H84" t="str">
            <v xml:space="preserve"> $-   </v>
          </cell>
          <cell r="I84">
            <v>8476000000</v>
          </cell>
        </row>
        <row r="85">
          <cell r="E85">
            <v>35653000000</v>
          </cell>
          <cell r="F85">
            <v>22837000000</v>
          </cell>
          <cell r="G85">
            <v>761000000</v>
          </cell>
          <cell r="H85" t="str">
            <v xml:space="preserve"> $-   </v>
          </cell>
          <cell r="I85">
            <v>8445000000</v>
          </cell>
        </row>
        <row r="86">
          <cell r="E86">
            <v>2069600000</v>
          </cell>
          <cell r="F86">
            <v>1208100000</v>
          </cell>
          <cell r="G86">
            <v>483100000</v>
          </cell>
          <cell r="H86" t="str">
            <v xml:space="preserve"> $-   </v>
          </cell>
          <cell r="I86" t="str">
            <v xml:space="preserve"> $-   </v>
          </cell>
        </row>
        <row r="87">
          <cell r="E87">
            <v>2118300000</v>
          </cell>
          <cell r="F87">
            <v>1264600000</v>
          </cell>
          <cell r="G87">
            <v>527400000</v>
          </cell>
          <cell r="H87" t="str">
            <v xml:space="preserve"> $-   </v>
          </cell>
          <cell r="I87" t="str">
            <v xml:space="preserve"> $-   </v>
          </cell>
        </row>
        <row r="88">
          <cell r="E88">
            <v>2068100000</v>
          </cell>
          <cell r="F88">
            <v>1199000000</v>
          </cell>
          <cell r="G88">
            <v>510500000</v>
          </cell>
          <cell r="H88" t="str">
            <v xml:space="preserve"> $-   </v>
          </cell>
          <cell r="I88" t="str">
            <v xml:space="preserve"> $-   </v>
          </cell>
        </row>
        <row r="89">
          <cell r="E89">
            <v>2238000000</v>
          </cell>
          <cell r="F89">
            <v>1252700000</v>
          </cell>
          <cell r="G89">
            <v>559800000</v>
          </cell>
          <cell r="H89" t="str">
            <v xml:space="preserve"> $-   </v>
          </cell>
          <cell r="I89" t="str">
            <v xml:space="preserve"> $-   </v>
          </cell>
        </row>
        <row r="90"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</row>
        <row r="91"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 t="str">
            <v xml:space="preserve"> $-   </v>
          </cell>
        </row>
        <row r="92"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</row>
        <row r="93"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</row>
        <row r="94"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 t="str">
            <v xml:space="preserve"> $-   </v>
          </cell>
        </row>
        <row r="95"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 t="str">
            <v xml:space="preserve"> $-   </v>
          </cell>
        </row>
        <row r="96"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 t="str">
            <v xml:space="preserve"> $-   </v>
          </cell>
        </row>
        <row r="97"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 t="str">
            <v xml:space="preserve"> $-   </v>
          </cell>
        </row>
        <row r="98">
          <cell r="E98">
            <v>3334213000</v>
          </cell>
          <cell r="F98">
            <v>2154132000</v>
          </cell>
          <cell r="G98">
            <v>380532000</v>
          </cell>
          <cell r="H98" t="str">
            <v xml:space="preserve"> $-   </v>
          </cell>
          <cell r="I98">
            <v>53677000</v>
          </cell>
        </row>
        <row r="99">
          <cell r="E99">
            <v>3594136000</v>
          </cell>
          <cell r="F99">
            <v>2323642000</v>
          </cell>
          <cell r="G99">
            <v>398177000</v>
          </cell>
          <cell r="H99" t="str">
            <v xml:space="preserve"> $-   </v>
          </cell>
          <cell r="I99">
            <v>57238000</v>
          </cell>
        </row>
        <row r="100">
          <cell r="E100">
            <v>4021964000</v>
          </cell>
          <cell r="F100">
            <v>2597017000</v>
          </cell>
          <cell r="G100">
            <v>462637000</v>
          </cell>
          <cell r="H100" t="str">
            <v xml:space="preserve"> $-   </v>
          </cell>
          <cell r="I100">
            <v>63724000</v>
          </cell>
        </row>
        <row r="101">
          <cell r="E101">
            <v>3974295000</v>
          </cell>
          <cell r="F101">
            <v>2549280000</v>
          </cell>
          <cell r="G101">
            <v>448592000</v>
          </cell>
          <cell r="H101" t="str">
            <v xml:space="preserve"> $-   </v>
          </cell>
          <cell r="I101">
            <v>68707000</v>
          </cell>
        </row>
        <row r="102"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 t="str">
            <v xml:space="preserve"> $-   </v>
          </cell>
        </row>
        <row r="103"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 t="str">
            <v xml:space="preserve"> $-   </v>
          </cell>
        </row>
        <row r="104"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 t="str">
            <v xml:space="preserve"> $-   </v>
          </cell>
        </row>
        <row r="105"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 t="str">
            <v xml:space="preserve"> $-   </v>
          </cell>
        </row>
        <row r="106">
          <cell r="E106">
            <v>10259000000</v>
          </cell>
          <cell r="F106">
            <v>1899000000</v>
          </cell>
          <cell r="G106">
            <v>3927000000</v>
          </cell>
          <cell r="H106" t="str">
            <v xml:space="preserve"> $-   </v>
          </cell>
          <cell r="I106">
            <v>2877000000</v>
          </cell>
        </row>
        <row r="107">
          <cell r="E107">
            <v>11230000000</v>
          </cell>
          <cell r="F107">
            <v>1954000000</v>
          </cell>
          <cell r="G107">
            <v>3862000000</v>
          </cell>
          <cell r="H107" t="str">
            <v xml:space="preserve"> $-   </v>
          </cell>
          <cell r="I107">
            <v>3132000000</v>
          </cell>
        </row>
        <row r="108">
          <cell r="E108">
            <v>12296000000</v>
          </cell>
          <cell r="F108">
            <v>1982000000</v>
          </cell>
          <cell r="G108">
            <v>3808000000</v>
          </cell>
          <cell r="H108" t="str">
            <v xml:space="preserve"> $-   </v>
          </cell>
          <cell r="I108">
            <v>3603000000</v>
          </cell>
        </row>
        <row r="109">
          <cell r="E109">
            <v>12200000000</v>
          </cell>
          <cell r="F109">
            <v>2261000000</v>
          </cell>
          <cell r="G109">
            <v>3750000000</v>
          </cell>
          <cell r="H109" t="str">
            <v xml:space="preserve"> $-   </v>
          </cell>
          <cell r="I109">
            <v>3630000000</v>
          </cell>
        </row>
        <row r="110">
          <cell r="E110">
            <v>2875960000</v>
          </cell>
          <cell r="F110">
            <v>722479000</v>
          </cell>
          <cell r="G110">
            <v>389486000</v>
          </cell>
          <cell r="H110" t="str">
            <v xml:space="preserve"> $-   </v>
          </cell>
          <cell r="I110">
            <v>644276000</v>
          </cell>
        </row>
        <row r="111">
          <cell r="E111">
            <v>3361407000</v>
          </cell>
          <cell r="F111">
            <v>859873000</v>
          </cell>
          <cell r="G111">
            <v>487084000</v>
          </cell>
          <cell r="H111" t="str">
            <v xml:space="preserve"> $-   </v>
          </cell>
          <cell r="I111">
            <v>800145000</v>
          </cell>
        </row>
        <row r="112">
          <cell r="E112">
            <v>4100048000</v>
          </cell>
          <cell r="F112">
            <v>1094265000</v>
          </cell>
          <cell r="G112">
            <v>515059000</v>
          </cell>
          <cell r="H112" t="str">
            <v xml:space="preserve"> $-   </v>
          </cell>
          <cell r="I112">
            <v>1003802000</v>
          </cell>
        </row>
        <row r="113">
          <cell r="E113">
            <v>4771516000</v>
          </cell>
          <cell r="F113">
            <v>1308868000</v>
          </cell>
          <cell r="G113">
            <v>564531000</v>
          </cell>
          <cell r="H113" t="str">
            <v xml:space="preserve"> $-   </v>
          </cell>
          <cell r="I113">
            <v>1285328000</v>
          </cell>
        </row>
        <row r="114">
          <cell r="E114">
            <v>74452000000</v>
          </cell>
          <cell r="F114">
            <v>54181000000</v>
          </cell>
          <cell r="G114">
            <v>19526000000</v>
          </cell>
          <cell r="H114" t="str">
            <v xml:space="preserve"> $-   </v>
          </cell>
          <cell r="I114" t="str">
            <v xml:space="preserve"> $-   </v>
          </cell>
        </row>
        <row r="115">
          <cell r="E115">
            <v>88988000000</v>
          </cell>
          <cell r="F115">
            <v>62752000000</v>
          </cell>
          <cell r="G115">
            <v>26058000000</v>
          </cell>
          <cell r="H115" t="str">
            <v xml:space="preserve"> $-   </v>
          </cell>
          <cell r="I115" t="str">
            <v xml:space="preserve"> $-   </v>
          </cell>
        </row>
        <row r="116">
          <cell r="E116">
            <v>107006000000</v>
          </cell>
          <cell r="F116">
            <v>71651000000</v>
          </cell>
          <cell r="G116">
            <v>33122000000</v>
          </cell>
          <cell r="H116" t="str">
            <v xml:space="preserve"> $-   </v>
          </cell>
          <cell r="I116" t="str">
            <v xml:space="preserve"> $-   </v>
          </cell>
        </row>
        <row r="117">
          <cell r="E117">
            <v>135987000000</v>
          </cell>
          <cell r="F117">
            <v>88265000000</v>
          </cell>
          <cell r="G117">
            <v>43536000000</v>
          </cell>
          <cell r="H117" t="str">
            <v xml:space="preserve"> $-   </v>
          </cell>
          <cell r="I117" t="str">
            <v xml:space="preserve"> $-   </v>
          </cell>
        </row>
        <row r="118">
          <cell r="E118">
            <v>17517600000</v>
          </cell>
          <cell r="F118">
            <v>14757700000</v>
          </cell>
          <cell r="G118">
            <v>1924300000</v>
          </cell>
          <cell r="H118" t="str">
            <v xml:space="preserve"> $-   </v>
          </cell>
          <cell r="I118">
            <v>95300000</v>
          </cell>
        </row>
        <row r="119">
          <cell r="E119">
            <v>19108800000</v>
          </cell>
          <cell r="F119">
            <v>16120100000</v>
          </cell>
          <cell r="G119">
            <v>2061000000</v>
          </cell>
          <cell r="H119" t="str">
            <v xml:space="preserve"> $-   </v>
          </cell>
          <cell r="I119">
            <v>106900000</v>
          </cell>
        </row>
        <row r="120">
          <cell r="E120">
            <v>20862000000</v>
          </cell>
          <cell r="F120">
            <v>17600500000</v>
          </cell>
          <cell r="G120">
            <v>2245600000</v>
          </cell>
          <cell r="H120" t="str">
            <v xml:space="preserve"> $-   </v>
          </cell>
          <cell r="I120">
            <v>127400000</v>
          </cell>
        </row>
        <row r="121">
          <cell r="E121">
            <v>21609000000</v>
          </cell>
          <cell r="F121">
            <v>18295800000</v>
          </cell>
          <cell r="G121">
            <v>2280300000</v>
          </cell>
          <cell r="H121" t="str">
            <v xml:space="preserve"> $-   </v>
          </cell>
          <cell r="I121">
            <v>143400000</v>
          </cell>
        </row>
        <row r="122">
          <cell r="E122">
            <v>61497200000</v>
          </cell>
          <cell r="F122">
            <v>48213600000</v>
          </cell>
          <cell r="G122">
            <v>8680500000</v>
          </cell>
          <cell r="H122" t="str">
            <v xml:space="preserve"> $-   </v>
          </cell>
          <cell r="I122">
            <v>233000000</v>
          </cell>
        </row>
        <row r="123">
          <cell r="E123">
            <v>71023500000</v>
          </cell>
          <cell r="F123">
            <v>56237100000</v>
          </cell>
          <cell r="G123">
            <v>9952900000</v>
          </cell>
          <cell r="H123" t="str">
            <v xml:space="preserve"> $-   </v>
          </cell>
          <cell r="I123">
            <v>245300000</v>
          </cell>
        </row>
        <row r="124">
          <cell r="E124">
            <v>73874100000</v>
          </cell>
          <cell r="F124">
            <v>56854900000</v>
          </cell>
          <cell r="G124">
            <v>11748400000</v>
          </cell>
          <cell r="H124" t="str">
            <v xml:space="preserve"> $-   </v>
          </cell>
          <cell r="I124">
            <v>220900000</v>
          </cell>
        </row>
        <row r="125">
          <cell r="E125">
            <v>79156500000</v>
          </cell>
          <cell r="F125">
            <v>61116900000</v>
          </cell>
          <cell r="G125">
            <v>12534800000</v>
          </cell>
          <cell r="H125" t="str">
            <v xml:space="preserve"> $-   </v>
          </cell>
          <cell r="I125">
            <v>230100000</v>
          </cell>
        </row>
        <row r="126">
          <cell r="E126">
            <v>16428000000</v>
          </cell>
          <cell r="F126">
            <v>3079000000</v>
          </cell>
          <cell r="G126">
            <v>1333000000</v>
          </cell>
          <cell r="H126" t="str">
            <v xml:space="preserve"> $-   </v>
          </cell>
          <cell r="I126">
            <v>6881000000</v>
          </cell>
        </row>
        <row r="127">
          <cell r="E127">
            <v>14771000000</v>
          </cell>
          <cell r="F127">
            <v>2938000000</v>
          </cell>
          <cell r="G127">
            <v>1286000000</v>
          </cell>
          <cell r="H127" t="str">
            <v xml:space="preserve"> $-   </v>
          </cell>
          <cell r="I127">
            <v>5866000000</v>
          </cell>
        </row>
        <row r="128">
          <cell r="E128">
            <v>12691000000</v>
          </cell>
          <cell r="F128">
            <v>2511000000</v>
          </cell>
          <cell r="G128">
            <v>1095000000</v>
          </cell>
          <cell r="H128" t="str">
            <v xml:space="preserve"> $-   </v>
          </cell>
          <cell r="I128">
            <v>9720000000</v>
          </cell>
        </row>
        <row r="129">
          <cell r="E129">
            <v>6383000000</v>
          </cell>
          <cell r="F129">
            <v>2065000000</v>
          </cell>
          <cell r="G129">
            <v>791000000</v>
          </cell>
          <cell r="H129" t="str">
            <v xml:space="preserve"> $-   </v>
          </cell>
          <cell r="I129">
            <v>29372000000</v>
          </cell>
        </row>
        <row r="130">
          <cell r="E130">
            <v>14581000000</v>
          </cell>
          <cell r="F130">
            <v>2942000000</v>
          </cell>
          <cell r="G130">
            <v>2256000000</v>
          </cell>
          <cell r="H130" t="str">
            <v xml:space="preserve"> $-   </v>
          </cell>
          <cell r="I130">
            <v>3927000000</v>
          </cell>
        </row>
        <row r="131">
          <cell r="E131">
            <v>18470000000</v>
          </cell>
          <cell r="F131">
            <v>3317000000</v>
          </cell>
          <cell r="G131">
            <v>2725000000</v>
          </cell>
          <cell r="H131" t="str">
            <v xml:space="preserve"> $-   </v>
          </cell>
          <cell r="I131">
            <v>4550000000</v>
          </cell>
        </row>
        <row r="132">
          <cell r="E132">
            <v>8698000000</v>
          </cell>
          <cell r="F132">
            <v>3185000000</v>
          </cell>
          <cell r="G132">
            <v>2000000000</v>
          </cell>
          <cell r="H132" t="str">
            <v xml:space="preserve"> $-   </v>
          </cell>
          <cell r="I132">
            <v>4603000000</v>
          </cell>
        </row>
        <row r="133">
          <cell r="E133">
            <v>7869000000</v>
          </cell>
          <cell r="F133">
            <v>2900000000</v>
          </cell>
          <cell r="G133">
            <v>2094000000</v>
          </cell>
          <cell r="H133" t="str">
            <v xml:space="preserve"> $-   </v>
          </cell>
          <cell r="I133">
            <v>4301000000</v>
          </cell>
        </row>
        <row r="134"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 t="str">
            <v xml:space="preserve"> $-   </v>
          </cell>
        </row>
        <row r="135"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 t="str">
            <v xml:space="preserve"> $-   </v>
          </cell>
        </row>
        <row r="136"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 t="str">
            <v xml:space="preserve"> $-   </v>
          </cell>
        </row>
        <row r="137"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 t="str">
            <v xml:space="preserve"> $-   </v>
          </cell>
        </row>
        <row r="138">
          <cell r="E138">
            <v>4292100000</v>
          </cell>
          <cell r="F138">
            <v>2948900000</v>
          </cell>
          <cell r="G138">
            <v>512900000</v>
          </cell>
          <cell r="H138" t="str">
            <v xml:space="preserve"> $-   </v>
          </cell>
          <cell r="I138" t="str">
            <v xml:space="preserve"> $-   </v>
          </cell>
        </row>
        <row r="139">
          <cell r="E139">
            <v>4614700000</v>
          </cell>
          <cell r="F139">
            <v>3163900000</v>
          </cell>
          <cell r="G139">
            <v>548000000</v>
          </cell>
          <cell r="H139" t="str">
            <v xml:space="preserve"> $-   </v>
          </cell>
          <cell r="I139" t="str">
            <v xml:space="preserve"> $-   </v>
          </cell>
        </row>
        <row r="140">
          <cell r="E140">
            <v>5345500000</v>
          </cell>
          <cell r="F140">
            <v>3651700000</v>
          </cell>
          <cell r="G140">
            <v>645100000</v>
          </cell>
          <cell r="H140" t="str">
            <v xml:space="preserve"> $-   </v>
          </cell>
          <cell r="I140" t="str">
            <v xml:space="preserve"> $-   </v>
          </cell>
        </row>
        <row r="141">
          <cell r="E141">
            <v>5568700000</v>
          </cell>
          <cell r="F141">
            <v>3789200000</v>
          </cell>
          <cell r="G141">
            <v>669100000</v>
          </cell>
          <cell r="H141" t="str">
            <v xml:space="preserve"> $-   </v>
          </cell>
          <cell r="I141" t="str">
            <v xml:space="preserve"> $-   </v>
          </cell>
        </row>
        <row r="142"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</row>
        <row r="143"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</row>
        <row r="144"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</row>
        <row r="145"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</row>
        <row r="146"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 t="str">
            <v xml:space="preserve"> $-   </v>
          </cell>
        </row>
        <row r="147"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 t="str">
            <v xml:space="preserve"> $-   </v>
          </cell>
        </row>
        <row r="148"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 t="str">
            <v xml:space="preserve"> $-   </v>
          </cell>
        </row>
        <row r="149"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 t="str">
            <v xml:space="preserve"> $-   </v>
          </cell>
        </row>
        <row r="150"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</row>
        <row r="151"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</row>
        <row r="152">
          <cell r="E152">
            <v>5863500000</v>
          </cell>
          <cell r="F152">
            <v>4335300000</v>
          </cell>
          <cell r="G152">
            <v>1148900000</v>
          </cell>
          <cell r="H152" t="str">
            <v xml:space="preserve"> $-   </v>
          </cell>
          <cell r="I152" t="str">
            <v xml:space="preserve"> $-   </v>
          </cell>
        </row>
        <row r="153">
          <cell r="E153">
            <v>6140000000</v>
          </cell>
          <cell r="F153">
            <v>4502300000</v>
          </cell>
          <cell r="G153">
            <v>1174200000</v>
          </cell>
          <cell r="H153" t="str">
            <v xml:space="preserve"> $-   </v>
          </cell>
          <cell r="I153" t="str">
            <v xml:space="preserve"> $-   </v>
          </cell>
        </row>
        <row r="154">
          <cell r="E154">
            <v>6330300000</v>
          </cell>
          <cell r="F154">
            <v>4679100000</v>
          </cell>
          <cell r="G154">
            <v>1158900000</v>
          </cell>
          <cell r="H154" t="str">
            <v xml:space="preserve"> $-   </v>
          </cell>
          <cell r="I154" t="str">
            <v xml:space="preserve"> $-   </v>
          </cell>
        </row>
        <row r="155">
          <cell r="E155">
            <v>5966900000</v>
          </cell>
          <cell r="F155">
            <v>4321100000</v>
          </cell>
          <cell r="G155">
            <v>1108100000</v>
          </cell>
          <cell r="H155" t="str">
            <v xml:space="preserve"> $-   </v>
          </cell>
          <cell r="I155" t="str">
            <v xml:space="preserve"> $-   </v>
          </cell>
        </row>
        <row r="156">
          <cell r="E156">
            <v>2853926000</v>
          </cell>
          <cell r="F156">
            <v>1329500000</v>
          </cell>
          <cell r="G156">
            <v>220758000</v>
          </cell>
          <cell r="H156" t="str">
            <v xml:space="preserve"> $-   </v>
          </cell>
          <cell r="I156">
            <v>380402000</v>
          </cell>
        </row>
        <row r="157">
          <cell r="E157">
            <v>2879000000</v>
          </cell>
          <cell r="F157">
            <v>1289000000</v>
          </cell>
          <cell r="G157">
            <v>234000000</v>
          </cell>
          <cell r="H157" t="str">
            <v xml:space="preserve"> $-   </v>
          </cell>
          <cell r="I157">
            <v>407000000</v>
          </cell>
        </row>
        <row r="158">
          <cell r="E158">
            <v>3011000000</v>
          </cell>
          <cell r="F158">
            <v>1350000000</v>
          </cell>
          <cell r="G158">
            <v>236000000</v>
          </cell>
          <cell r="H158" t="str">
            <v xml:space="preserve"> $-   </v>
          </cell>
          <cell r="I158">
            <v>424000000</v>
          </cell>
        </row>
        <row r="159">
          <cell r="E159">
            <v>3159000000</v>
          </cell>
          <cell r="F159">
            <v>1404000000</v>
          </cell>
          <cell r="G159">
            <v>243000000</v>
          </cell>
          <cell r="H159" t="str">
            <v xml:space="preserve"> $-   </v>
          </cell>
          <cell r="I159">
            <v>440000000</v>
          </cell>
        </row>
        <row r="160">
          <cell r="E160">
            <v>33781000000</v>
          </cell>
          <cell r="F160">
            <v>480000000</v>
          </cell>
          <cell r="G160">
            <v>23392000000</v>
          </cell>
          <cell r="H160" t="str">
            <v xml:space="preserve"> $-   </v>
          </cell>
          <cell r="I160">
            <v>1712000000</v>
          </cell>
        </row>
        <row r="161">
          <cell r="E161">
            <v>34828000000</v>
          </cell>
          <cell r="F161">
            <v>442000000</v>
          </cell>
          <cell r="G161">
            <v>23150000000</v>
          </cell>
          <cell r="H161" t="str">
            <v xml:space="preserve"> $-   </v>
          </cell>
          <cell r="I161">
            <v>1832000000</v>
          </cell>
        </row>
        <row r="162">
          <cell r="E162">
            <v>35895000000</v>
          </cell>
          <cell r="F162">
            <v>373000000</v>
          </cell>
          <cell r="G162">
            <v>23153000000</v>
          </cell>
          <cell r="H162" t="str">
            <v xml:space="preserve"> $-   </v>
          </cell>
          <cell r="I162">
            <v>2044000000</v>
          </cell>
        </row>
        <row r="163">
          <cell r="E163">
            <v>34441000000</v>
          </cell>
          <cell r="F163">
            <v>475000000</v>
          </cell>
          <cell r="G163">
            <v>22892000000</v>
          </cell>
          <cell r="H163" t="str">
            <v xml:space="preserve"> $-   </v>
          </cell>
          <cell r="I163">
            <v>1988000000</v>
          </cell>
        </row>
        <row r="164">
          <cell r="E164">
            <v>2089100000</v>
          </cell>
          <cell r="F164">
            <v>1251500000</v>
          </cell>
          <cell r="G164">
            <v>607600000</v>
          </cell>
          <cell r="H164" t="str">
            <v xml:space="preserve"> $-   </v>
          </cell>
          <cell r="I164" t="str">
            <v xml:space="preserve"> $-   </v>
          </cell>
        </row>
        <row r="165">
          <cell r="E165">
            <v>2393500000</v>
          </cell>
          <cell r="F165">
            <v>1414300000</v>
          </cell>
          <cell r="G165">
            <v>680300000</v>
          </cell>
          <cell r="H165" t="str">
            <v xml:space="preserve"> $-   </v>
          </cell>
          <cell r="I165" t="str">
            <v xml:space="preserve"> $-   </v>
          </cell>
        </row>
        <row r="166">
          <cell r="E166">
            <v>2706700000</v>
          </cell>
          <cell r="F166">
            <v>1561100000</v>
          </cell>
          <cell r="G166">
            <v>756900000</v>
          </cell>
          <cell r="H166" t="str">
            <v xml:space="preserve"> $-   </v>
          </cell>
          <cell r="I166" t="str">
            <v xml:space="preserve"> $-   </v>
          </cell>
        </row>
        <row r="167">
          <cell r="E167">
            <v>3291300000</v>
          </cell>
          <cell r="F167">
            <v>1855100000</v>
          </cell>
          <cell r="G167">
            <v>946000000</v>
          </cell>
          <cell r="H167" t="str">
            <v xml:space="preserve"> $-   </v>
          </cell>
          <cell r="I167" t="str">
            <v xml:space="preserve"> $-   </v>
          </cell>
        </row>
        <row r="168">
          <cell r="E168">
            <v>9147530000</v>
          </cell>
          <cell r="F168">
            <v>4406595000</v>
          </cell>
          <cell r="G168">
            <v>2967837000</v>
          </cell>
          <cell r="H168" t="str">
            <v xml:space="preserve"> $-   </v>
          </cell>
          <cell r="I168" t="str">
            <v xml:space="preserve"> $-   </v>
          </cell>
        </row>
        <row r="169">
          <cell r="E169">
            <v>9475313000</v>
          </cell>
          <cell r="F169">
            <v>4540406000</v>
          </cell>
          <cell r="G169">
            <v>3104684000</v>
          </cell>
          <cell r="H169" t="str">
            <v xml:space="preserve"> $-   </v>
          </cell>
          <cell r="I169" t="str">
            <v xml:space="preserve"> $-   </v>
          </cell>
        </row>
        <row r="170">
          <cell r="E170">
            <v>10187340000</v>
          </cell>
          <cell r="F170">
            <v>4860309000</v>
          </cell>
          <cell r="G170">
            <v>3373980000</v>
          </cell>
          <cell r="H170" t="str">
            <v xml:space="preserve"> $-   </v>
          </cell>
          <cell r="I170" t="str">
            <v xml:space="preserve"> $-   </v>
          </cell>
        </row>
        <row r="171">
          <cell r="E171">
            <v>10635676000</v>
          </cell>
          <cell r="F171">
            <v>5026940000</v>
          </cell>
          <cell r="G171">
            <v>3548341000</v>
          </cell>
          <cell r="H171" t="str">
            <v xml:space="preserve"> $-   </v>
          </cell>
          <cell r="I171" t="str">
            <v xml:space="preserve"> $-   </v>
          </cell>
        </row>
        <row r="172"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 t="str">
            <v xml:space="preserve"> $-   </v>
          </cell>
        </row>
        <row r="173"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 t="str">
            <v xml:space="preserve"> $-   </v>
          </cell>
        </row>
        <row r="174"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 t="str">
            <v xml:space="preserve"> $-   </v>
          </cell>
        </row>
        <row r="175"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 t="str">
            <v xml:space="preserve"> $-   </v>
          </cell>
        </row>
        <row r="176">
          <cell r="E176">
            <v>100078000000</v>
          </cell>
          <cell r="F176">
            <v>3753000000</v>
          </cell>
          <cell r="G176">
            <v>70829000000</v>
          </cell>
          <cell r="H176" t="str">
            <v xml:space="preserve"> $-   </v>
          </cell>
          <cell r="I176">
            <v>9433000000</v>
          </cell>
        </row>
        <row r="177">
          <cell r="E177">
            <v>101697000000</v>
          </cell>
          <cell r="F177">
            <v>3034000000</v>
          </cell>
          <cell r="G177">
            <v>68128000000</v>
          </cell>
          <cell r="H177" t="str">
            <v xml:space="preserve"> $-   </v>
          </cell>
          <cell r="I177">
            <v>4642000000</v>
          </cell>
        </row>
        <row r="178">
          <cell r="E178">
            <v>95181000000</v>
          </cell>
          <cell r="F178">
            <v>2656000000</v>
          </cell>
          <cell r="G178">
            <v>74181000000</v>
          </cell>
          <cell r="H178" t="str">
            <v xml:space="preserve"> $-   </v>
          </cell>
          <cell r="I178">
            <v>3211000000</v>
          </cell>
        </row>
        <row r="179">
          <cell r="E179">
            <v>93056000000</v>
          </cell>
          <cell r="F179">
            <v>2204000000</v>
          </cell>
          <cell r="G179">
            <v>56358000000</v>
          </cell>
          <cell r="H179" t="str">
            <v xml:space="preserve"> $-   </v>
          </cell>
          <cell r="I179">
            <v>3995000000</v>
          </cell>
        </row>
        <row r="180"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 t="str">
            <v xml:space="preserve"> $-   </v>
          </cell>
        </row>
        <row r="181"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 t="str">
            <v xml:space="preserve"> $-   </v>
          </cell>
        </row>
        <row r="182"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 t="str">
            <v xml:space="preserve"> $-   </v>
          </cell>
        </row>
        <row r="183"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 t="str">
            <v xml:space="preserve"> $-   </v>
          </cell>
        </row>
        <row r="184">
          <cell r="E184">
            <v>10914585000</v>
          </cell>
          <cell r="F184">
            <v>6525830000</v>
          </cell>
          <cell r="G184">
            <v>2750537000</v>
          </cell>
          <cell r="H184" t="str">
            <v xml:space="preserve"> $-   </v>
          </cell>
          <cell r="I184" t="str">
            <v xml:space="preserve"> $-   </v>
          </cell>
        </row>
        <row r="185">
          <cell r="E185">
            <v>11503963000</v>
          </cell>
          <cell r="F185">
            <v>6938381000</v>
          </cell>
          <cell r="G185">
            <v>2950995000</v>
          </cell>
          <cell r="H185" t="str">
            <v xml:space="preserve"> $-   </v>
          </cell>
          <cell r="I185" t="str">
            <v xml:space="preserve"> $-   </v>
          </cell>
        </row>
        <row r="186">
          <cell r="E186">
            <v>11881176000</v>
          </cell>
          <cell r="F186">
            <v>7261397000</v>
          </cell>
          <cell r="G186">
            <v>3065486000</v>
          </cell>
          <cell r="H186" t="str">
            <v xml:space="preserve"> $-   </v>
          </cell>
          <cell r="I186" t="str">
            <v xml:space="preserve"> $-   </v>
          </cell>
        </row>
        <row r="187">
          <cell r="E187">
            <v>12103887000</v>
          </cell>
          <cell r="F187">
            <v>7483577000</v>
          </cell>
          <cell r="G187">
            <v>3205407000</v>
          </cell>
          <cell r="H187" t="str">
            <v xml:space="preserve"> $-   </v>
          </cell>
          <cell r="I187" t="str">
            <v xml:space="preserve"> $-   </v>
          </cell>
        </row>
        <row r="188">
          <cell r="E188">
            <v>10737000000</v>
          </cell>
          <cell r="F188">
            <v>429000000</v>
          </cell>
          <cell r="G188">
            <v>5650000000</v>
          </cell>
          <cell r="H188" t="str">
            <v xml:space="preserve"> $-   </v>
          </cell>
          <cell r="I188">
            <v>1167000000</v>
          </cell>
        </row>
        <row r="189">
          <cell r="E189">
            <v>10543000000</v>
          </cell>
          <cell r="F189">
            <v>301000000</v>
          </cell>
          <cell r="G189">
            <v>5625000000</v>
          </cell>
          <cell r="H189" t="str">
            <v xml:space="preserve"> $-   </v>
          </cell>
          <cell r="I189">
            <v>698000000</v>
          </cell>
        </row>
        <row r="190">
          <cell r="E190">
            <v>9998000000</v>
          </cell>
          <cell r="F190">
            <v>239000000</v>
          </cell>
          <cell r="G190">
            <v>5715000000</v>
          </cell>
          <cell r="H190" t="str">
            <v xml:space="preserve"> $-   </v>
          </cell>
          <cell r="I190">
            <v>342000000</v>
          </cell>
        </row>
        <row r="191">
          <cell r="E191">
            <v>10346000000</v>
          </cell>
          <cell r="F191">
            <v>233000000</v>
          </cell>
          <cell r="G191">
            <v>5996000000</v>
          </cell>
          <cell r="H191" t="str">
            <v xml:space="preserve"> $-   </v>
          </cell>
          <cell r="I191">
            <v>533000000</v>
          </cell>
        </row>
        <row r="192">
          <cell r="E192">
            <v>45457000000</v>
          </cell>
          <cell r="F192">
            <v>34473000000</v>
          </cell>
          <cell r="G192">
            <v>8755000000</v>
          </cell>
          <cell r="H192" t="str">
            <v xml:space="preserve"> $-   </v>
          </cell>
          <cell r="I192" t="str">
            <v xml:space="preserve"> $-   </v>
          </cell>
        </row>
        <row r="193">
          <cell r="E193">
            <v>40611000000</v>
          </cell>
          <cell r="F193">
            <v>31212000000</v>
          </cell>
          <cell r="G193">
            <v>8106000000</v>
          </cell>
          <cell r="H193" t="str">
            <v xml:space="preserve"> $-   </v>
          </cell>
          <cell r="I193" t="str">
            <v xml:space="preserve"> $-   </v>
          </cell>
        </row>
        <row r="194">
          <cell r="E194">
            <v>40339000000</v>
          </cell>
          <cell r="F194">
            <v>31292000000</v>
          </cell>
          <cell r="G194">
            <v>7592000000</v>
          </cell>
          <cell r="H194" t="str">
            <v xml:space="preserve"> $-   </v>
          </cell>
          <cell r="I194" t="str">
            <v xml:space="preserve"> $-   </v>
          </cell>
        </row>
        <row r="195">
          <cell r="E195">
            <v>39528000000</v>
          </cell>
          <cell r="F195">
            <v>30337000000</v>
          </cell>
          <cell r="G195">
            <v>7618000000</v>
          </cell>
          <cell r="H195" t="str">
            <v xml:space="preserve"> $-   </v>
          </cell>
          <cell r="I195" t="str">
            <v xml:space="preserve"> $-   </v>
          </cell>
        </row>
        <row r="196"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 t="str">
            <v xml:space="preserve"> $-   </v>
          </cell>
        </row>
        <row r="197"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 t="str">
            <v xml:space="preserve"> $-   </v>
          </cell>
        </row>
        <row r="198"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 t="str">
            <v xml:space="preserve"> $-   </v>
          </cell>
        </row>
        <row r="199"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 t="str">
            <v xml:space="preserve"> $-   </v>
          </cell>
        </row>
        <row r="200"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 t="str">
            <v xml:space="preserve"> $-   </v>
          </cell>
        </row>
        <row r="201"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 t="str">
            <v xml:space="preserve"> $-   </v>
          </cell>
        </row>
        <row r="202"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 t="str">
            <v xml:space="preserve"> $-   </v>
          </cell>
        </row>
        <row r="203"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 t="str">
            <v xml:space="preserve"> $-   </v>
          </cell>
        </row>
        <row r="204"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 t="str">
            <v xml:space="preserve"> $-   </v>
          </cell>
        </row>
        <row r="205"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 t="str">
            <v xml:space="preserve"> $-   </v>
          </cell>
        </row>
        <row r="206"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 t="str">
            <v xml:space="preserve"> $-   </v>
          </cell>
        </row>
        <row r="207"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 t="str">
            <v xml:space="preserve"> $-   </v>
          </cell>
        </row>
        <row r="208"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</row>
        <row r="209"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</row>
        <row r="210"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</row>
        <row r="211"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</row>
        <row r="212">
          <cell r="E212">
            <v>8735700000</v>
          </cell>
          <cell r="F212">
            <v>7174000000</v>
          </cell>
          <cell r="G212">
            <v>488300000</v>
          </cell>
          <cell r="H212" t="str">
            <v xml:space="preserve"> $-   </v>
          </cell>
          <cell r="I212">
            <v>282900000</v>
          </cell>
        </row>
        <row r="213">
          <cell r="E213">
            <v>8468100000</v>
          </cell>
          <cell r="F213">
            <v>6875400000</v>
          </cell>
          <cell r="G213">
            <v>497400000</v>
          </cell>
          <cell r="H213" t="str">
            <v xml:space="preserve"> $-   </v>
          </cell>
          <cell r="I213">
            <v>299900000</v>
          </cell>
        </row>
        <row r="214">
          <cell r="E214">
            <v>8570000000</v>
          </cell>
          <cell r="F214">
            <v>6903500000</v>
          </cell>
          <cell r="G214">
            <v>547000000</v>
          </cell>
          <cell r="H214" t="str">
            <v xml:space="preserve"> $-   </v>
          </cell>
          <cell r="I214">
            <v>280900000</v>
          </cell>
        </row>
        <row r="215">
          <cell r="E215">
            <v>7997000000</v>
          </cell>
          <cell r="F215">
            <v>6460300000</v>
          </cell>
          <cell r="G215">
            <v>646000000</v>
          </cell>
          <cell r="H215" t="str">
            <v xml:space="preserve"> $-   </v>
          </cell>
          <cell r="I215">
            <v>285500000</v>
          </cell>
        </row>
        <row r="216"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 t="str">
            <v xml:space="preserve"> $-   </v>
          </cell>
        </row>
        <row r="217"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 t="str">
            <v xml:space="preserve"> $-   </v>
          </cell>
        </row>
        <row r="218"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 t="str">
            <v xml:space="preserve"> $-   </v>
          </cell>
        </row>
        <row r="219"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 t="str">
            <v xml:space="preserve"> $-   </v>
          </cell>
        </row>
        <row r="220"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</row>
        <row r="221"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</row>
        <row r="222"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</row>
        <row r="223"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</row>
        <row r="224">
          <cell r="E224">
            <v>7436600000</v>
          </cell>
          <cell r="F224">
            <v>5879100000</v>
          </cell>
          <cell r="G224">
            <v>702300000</v>
          </cell>
          <cell r="H224" t="str">
            <v xml:space="preserve"> $-   </v>
          </cell>
          <cell r="I224" t="str">
            <v xml:space="preserve"> $-   </v>
          </cell>
        </row>
        <row r="225">
          <cell r="E225">
            <v>8305100000</v>
          </cell>
          <cell r="F225">
            <v>6548700000</v>
          </cell>
          <cell r="G225">
            <v>792700000</v>
          </cell>
          <cell r="H225" t="str">
            <v xml:space="preserve"> $-   </v>
          </cell>
          <cell r="I225" t="str">
            <v xml:space="preserve"> $-   </v>
          </cell>
        </row>
        <row r="226">
          <cell r="E226">
            <v>8023200000</v>
          </cell>
          <cell r="F226">
            <v>6320100000</v>
          </cell>
          <cell r="G226">
            <v>763400000</v>
          </cell>
          <cell r="H226" t="str">
            <v xml:space="preserve"> $-   </v>
          </cell>
          <cell r="I226" t="str">
            <v xml:space="preserve"> $-   </v>
          </cell>
        </row>
        <row r="227">
          <cell r="E227">
            <v>9071000000</v>
          </cell>
          <cell r="F227">
            <v>7137900000</v>
          </cell>
          <cell r="G227">
            <v>1707200000</v>
          </cell>
          <cell r="H227" t="str">
            <v xml:space="preserve"> $-   </v>
          </cell>
          <cell r="I227" t="str">
            <v xml:space="preserve"> $-   </v>
          </cell>
        </row>
        <row r="228">
          <cell r="E228">
            <v>1847186000</v>
          </cell>
          <cell r="F228">
            <v>667208000</v>
          </cell>
          <cell r="G228">
            <v>93782000</v>
          </cell>
          <cell r="H228" t="str">
            <v xml:space="preserve"> $-   </v>
          </cell>
          <cell r="I228">
            <v>445875000</v>
          </cell>
        </row>
        <row r="229">
          <cell r="E229">
            <v>2135539000</v>
          </cell>
          <cell r="F229">
            <v>771403000</v>
          </cell>
          <cell r="G229">
            <v>117073000</v>
          </cell>
          <cell r="H229" t="str">
            <v xml:space="preserve"> $-   </v>
          </cell>
          <cell r="I229">
            <v>560637000</v>
          </cell>
        </row>
        <row r="230">
          <cell r="E230">
            <v>2396998000</v>
          </cell>
          <cell r="F230">
            <v>864526000</v>
          </cell>
          <cell r="G230">
            <v>102077000</v>
          </cell>
          <cell r="H230" t="str">
            <v xml:space="preserve"> $-   </v>
          </cell>
          <cell r="I230">
            <v>628573000</v>
          </cell>
        </row>
        <row r="231">
          <cell r="E231">
            <v>2490821000</v>
          </cell>
          <cell r="F231">
            <v>904336000</v>
          </cell>
          <cell r="G231">
            <v>97578000</v>
          </cell>
          <cell r="H231" t="str">
            <v xml:space="preserve"> $-   </v>
          </cell>
          <cell r="I231">
            <v>639542000</v>
          </cell>
        </row>
        <row r="232">
          <cell r="E232">
            <v>13469300000</v>
          </cell>
          <cell r="F232">
            <v>10104400000</v>
          </cell>
          <cell r="G232">
            <v>2065900000</v>
          </cell>
          <cell r="H232" t="str">
            <v xml:space="preserve"> $-   </v>
          </cell>
          <cell r="I232" t="str">
            <v xml:space="preserve"> $-   </v>
          </cell>
        </row>
        <row r="233">
          <cell r="E233">
            <v>11838200000</v>
          </cell>
          <cell r="F233">
            <v>8910800000</v>
          </cell>
          <cell r="G233">
            <v>1778900000</v>
          </cell>
          <cell r="H233" t="str">
            <v xml:space="preserve"> $-   </v>
          </cell>
          <cell r="I233" t="str">
            <v xml:space="preserve"> $-   </v>
          </cell>
        </row>
        <row r="234">
          <cell r="E234">
            <v>11937000000</v>
          </cell>
          <cell r="F234">
            <v>9061400000</v>
          </cell>
          <cell r="G234">
            <v>1545300000</v>
          </cell>
          <cell r="H234" t="str">
            <v xml:space="preserve"> $-   </v>
          </cell>
          <cell r="I234" t="str">
            <v xml:space="preserve"> $-   </v>
          </cell>
        </row>
        <row r="235">
          <cell r="E235">
            <v>11642900000</v>
          </cell>
          <cell r="F235">
            <v>8552100000</v>
          </cell>
          <cell r="G235">
            <v>2209400000</v>
          </cell>
          <cell r="H235" t="str">
            <v xml:space="preserve"> $-   </v>
          </cell>
          <cell r="I235" t="str">
            <v xml:space="preserve"> $-   </v>
          </cell>
        </row>
        <row r="236">
          <cell r="E236">
            <v>101093000000</v>
          </cell>
          <cell r="F236">
            <v>96172000000</v>
          </cell>
          <cell r="G236">
            <v>2875000000</v>
          </cell>
          <cell r="H236" t="str">
            <v xml:space="preserve"> $-   </v>
          </cell>
          <cell r="I236">
            <v>158000000</v>
          </cell>
        </row>
        <row r="237">
          <cell r="E237">
            <v>91084000000</v>
          </cell>
          <cell r="F237">
            <v>85923000000</v>
          </cell>
          <cell r="G237">
            <v>3028000000</v>
          </cell>
          <cell r="H237" t="str">
            <v xml:space="preserve"> $-   </v>
          </cell>
          <cell r="I237">
            <v>223000000</v>
          </cell>
        </row>
        <row r="238">
          <cell r="E238">
            <v>102531000000</v>
          </cell>
          <cell r="F238">
            <v>96819000000</v>
          </cell>
          <cell r="G238">
            <v>3240000000</v>
          </cell>
          <cell r="H238" t="str">
            <v xml:space="preserve"> $-   </v>
          </cell>
          <cell r="I238">
            <v>281000000</v>
          </cell>
        </row>
        <row r="239">
          <cell r="E239">
            <v>121546000000</v>
          </cell>
          <cell r="F239">
            <v>115003000000</v>
          </cell>
          <cell r="G239">
            <v>3648000000</v>
          </cell>
          <cell r="H239" t="str">
            <v xml:space="preserve"> $-   </v>
          </cell>
          <cell r="I239">
            <v>459000000</v>
          </cell>
        </row>
        <row r="240"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 t="str">
            <v xml:space="preserve"> $-   </v>
          </cell>
        </row>
        <row r="241"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 t="str">
            <v xml:space="preserve"> $-   </v>
          </cell>
        </row>
        <row r="242"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 t="str">
            <v xml:space="preserve"> $-   </v>
          </cell>
        </row>
        <row r="243"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 t="str">
            <v xml:space="preserve"> $-   </v>
          </cell>
        </row>
        <row r="244">
          <cell r="E244">
            <v>17936000000</v>
          </cell>
          <cell r="F244">
            <v>12620000000</v>
          </cell>
          <cell r="G244">
            <v>2096000000</v>
          </cell>
          <cell r="H244" t="str">
            <v xml:space="preserve"> $-   </v>
          </cell>
          <cell r="I244">
            <v>-6000000</v>
          </cell>
        </row>
        <row r="245">
          <cell r="E245">
            <v>19261000000</v>
          </cell>
          <cell r="F245">
            <v>12522000000</v>
          </cell>
          <cell r="G245">
            <v>2211000000</v>
          </cell>
          <cell r="H245" t="str">
            <v xml:space="preserve"> $-   </v>
          </cell>
          <cell r="I245">
            <v>15000000</v>
          </cell>
        </row>
        <row r="246">
          <cell r="E246">
            <v>19171000000</v>
          </cell>
          <cell r="F246">
            <v>13241000000</v>
          </cell>
          <cell r="G246">
            <v>2245000000</v>
          </cell>
          <cell r="H246" t="str">
            <v xml:space="preserve"> $-   </v>
          </cell>
          <cell r="I246">
            <v>-82000000</v>
          </cell>
        </row>
        <row r="247">
          <cell r="E247">
            <v>18987000000</v>
          </cell>
          <cell r="F247">
            <v>12968000000</v>
          </cell>
          <cell r="G247">
            <v>2270000000</v>
          </cell>
          <cell r="H247" t="str">
            <v xml:space="preserve"> $-   </v>
          </cell>
          <cell r="I247">
            <v>120000000</v>
          </cell>
        </row>
        <row r="248">
          <cell r="E248">
            <v>6514099000</v>
          </cell>
          <cell r="F248">
            <v>5745428000</v>
          </cell>
          <cell r="G248" t="str">
            <v xml:space="preserve"> $-   </v>
          </cell>
          <cell r="H248" t="str">
            <v xml:space="preserve"> $-   </v>
          </cell>
          <cell r="I248">
            <v>169645000</v>
          </cell>
        </row>
        <row r="249">
          <cell r="E249">
            <v>7184794000</v>
          </cell>
          <cell r="F249">
            <v>6293699000</v>
          </cell>
          <cell r="G249" t="str">
            <v xml:space="preserve"> $-   </v>
          </cell>
          <cell r="H249" t="str">
            <v xml:space="preserve"> $-   </v>
          </cell>
          <cell r="I249">
            <v>190390000</v>
          </cell>
        </row>
        <row r="250">
          <cell r="E250">
            <v>9049918000</v>
          </cell>
          <cell r="F250">
            <v>8050222000</v>
          </cell>
          <cell r="G250" t="str">
            <v xml:space="preserve"> $-   </v>
          </cell>
          <cell r="H250" t="str">
            <v xml:space="preserve"> $-   </v>
          </cell>
          <cell r="I250">
            <v>265101000</v>
          </cell>
        </row>
        <row r="251">
          <cell r="E251">
            <v>10855810000</v>
          </cell>
          <cell r="F251">
            <v>9716541000</v>
          </cell>
          <cell r="G251" t="str">
            <v xml:space="preserve"> $-   </v>
          </cell>
          <cell r="H251" t="str">
            <v xml:space="preserve"> $-   </v>
          </cell>
          <cell r="I251">
            <v>314096000</v>
          </cell>
        </row>
        <row r="252">
          <cell r="E252">
            <v>2432680000</v>
          </cell>
          <cell r="F252">
            <v>728989000</v>
          </cell>
          <cell r="G252">
            <v>212572000</v>
          </cell>
          <cell r="H252" t="str">
            <v xml:space="preserve"> $-   </v>
          </cell>
          <cell r="I252">
            <v>622592000</v>
          </cell>
        </row>
        <row r="253">
          <cell r="E253">
            <v>2865751000</v>
          </cell>
          <cell r="F253">
            <v>991017000</v>
          </cell>
          <cell r="G253">
            <v>213519000</v>
          </cell>
          <cell r="H253" t="str">
            <v xml:space="preserve"> $-   </v>
          </cell>
          <cell r="I253">
            <v>741342000</v>
          </cell>
        </row>
        <row r="254">
          <cell r="E254">
            <v>3538756000</v>
          </cell>
          <cell r="F254">
            <v>1306606000</v>
          </cell>
          <cell r="G254">
            <v>257296000</v>
          </cell>
          <cell r="H254" t="str">
            <v xml:space="preserve"> $-   </v>
          </cell>
          <cell r="I254">
            <v>985781000</v>
          </cell>
        </row>
        <row r="255">
          <cell r="E255">
            <v>3663851000</v>
          </cell>
          <cell r="F255">
            <v>1321426000</v>
          </cell>
          <cell r="G255">
            <v>310921000</v>
          </cell>
          <cell r="H255" t="str">
            <v xml:space="preserve"> $-   </v>
          </cell>
          <cell r="I255">
            <v>1036178000</v>
          </cell>
        </row>
        <row r="256">
          <cell r="E256">
            <v>15456000000</v>
          </cell>
          <cell r="F256">
            <v>10645000000</v>
          </cell>
          <cell r="G256">
            <v>1879000000</v>
          </cell>
          <cell r="H256" t="str">
            <v xml:space="preserve"> $-   </v>
          </cell>
          <cell r="I256">
            <v>1590000000</v>
          </cell>
        </row>
        <row r="257">
          <cell r="E257">
            <v>15884000000</v>
          </cell>
          <cell r="F257">
            <v>10421000000</v>
          </cell>
          <cell r="G257">
            <v>2054000000</v>
          </cell>
          <cell r="H257" t="str">
            <v xml:space="preserve"> $-   </v>
          </cell>
          <cell r="I257">
            <v>1637000000</v>
          </cell>
        </row>
        <row r="258">
          <cell r="E258">
            <v>15714000000</v>
          </cell>
          <cell r="F258">
            <v>9447000000</v>
          </cell>
          <cell r="G258">
            <v>2067000000</v>
          </cell>
          <cell r="H258" t="str">
            <v xml:space="preserve"> $-   </v>
          </cell>
          <cell r="I258">
            <v>1626000000</v>
          </cell>
        </row>
        <row r="259">
          <cell r="E259">
            <v>16389000000</v>
          </cell>
          <cell r="F259">
            <v>9383000000</v>
          </cell>
          <cell r="G259">
            <v>2197000000</v>
          </cell>
          <cell r="H259" t="str">
            <v xml:space="preserve"> $-   </v>
          </cell>
          <cell r="I259">
            <v>1738000000</v>
          </cell>
        </row>
        <row r="260"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</row>
        <row r="261"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</row>
        <row r="262"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</row>
        <row r="263"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</row>
        <row r="264"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</row>
        <row r="265"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</row>
        <row r="266"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</row>
        <row r="267"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</row>
        <row r="268">
          <cell r="E268">
            <v>6104000000</v>
          </cell>
          <cell r="F268">
            <v>2990700000</v>
          </cell>
          <cell r="G268">
            <v>200900000</v>
          </cell>
          <cell r="H268" t="str">
            <v xml:space="preserve"> $-   </v>
          </cell>
          <cell r="I268" t="str">
            <v xml:space="preserve"> $-   </v>
          </cell>
        </row>
        <row r="269">
          <cell r="E269">
            <v>5474700000</v>
          </cell>
          <cell r="F269">
            <v>2954500000</v>
          </cell>
          <cell r="G269">
            <v>150200000</v>
          </cell>
          <cell r="H269" t="str">
            <v xml:space="preserve"> $-   </v>
          </cell>
          <cell r="I269" t="str">
            <v xml:space="preserve"> $-   </v>
          </cell>
        </row>
        <row r="270">
          <cell r="E270">
            <v>4743200000</v>
          </cell>
          <cell r="F270">
            <v>2964700000</v>
          </cell>
          <cell r="G270">
            <v>205200000</v>
          </cell>
          <cell r="H270" t="str">
            <v xml:space="preserve"> $-   </v>
          </cell>
          <cell r="I270" t="str">
            <v xml:space="preserve"> $-   </v>
          </cell>
        </row>
        <row r="271">
          <cell r="E271">
            <v>4308300000</v>
          </cell>
          <cell r="F271">
            <v>2761200000</v>
          </cell>
          <cell r="G271">
            <v>319000000</v>
          </cell>
          <cell r="H271" t="str">
            <v xml:space="preserve"> $-   </v>
          </cell>
          <cell r="I271" t="str">
            <v xml:space="preserve"> $-   </v>
          </cell>
        </row>
        <row r="272">
          <cell r="E272">
            <v>5513000000</v>
          </cell>
          <cell r="F272">
            <v>375000000</v>
          </cell>
          <cell r="G272">
            <v>3380000000</v>
          </cell>
          <cell r="H272" t="str">
            <v xml:space="preserve"> $-   </v>
          </cell>
          <cell r="I272">
            <v>490000000</v>
          </cell>
        </row>
        <row r="273">
          <cell r="E273">
            <v>5133000000</v>
          </cell>
          <cell r="F273">
            <v>216000000</v>
          </cell>
          <cell r="G273">
            <v>3142000000</v>
          </cell>
          <cell r="H273" t="str">
            <v xml:space="preserve"> $-   </v>
          </cell>
          <cell r="I273">
            <v>581000000</v>
          </cell>
        </row>
        <row r="274">
          <cell r="E274">
            <v>5342000000</v>
          </cell>
          <cell r="F274">
            <v>160000000</v>
          </cell>
          <cell r="G274">
            <v>3247000000</v>
          </cell>
          <cell r="H274" t="str">
            <v xml:space="preserve"> $-   </v>
          </cell>
          <cell r="I274">
            <v>464000000</v>
          </cell>
        </row>
        <row r="275">
          <cell r="E275">
            <v>5276000000</v>
          </cell>
          <cell r="F275">
            <v>237000000</v>
          </cell>
          <cell r="G275">
            <v>3113000000</v>
          </cell>
          <cell r="H275" t="str">
            <v xml:space="preserve"> $-   </v>
          </cell>
          <cell r="I275">
            <v>448000000</v>
          </cell>
        </row>
        <row r="276">
          <cell r="E276">
            <v>2921900000</v>
          </cell>
          <cell r="F276">
            <v>1630500000</v>
          </cell>
          <cell r="G276">
            <v>746300000</v>
          </cell>
          <cell r="H276" t="str">
            <v xml:space="preserve"> $-   </v>
          </cell>
          <cell r="I276" t="str">
            <v xml:space="preserve"> $-   </v>
          </cell>
        </row>
        <row r="277">
          <cell r="E277">
            <v>3194300000</v>
          </cell>
          <cell r="F277">
            <v>1756300000</v>
          </cell>
          <cell r="G277">
            <v>815800000</v>
          </cell>
          <cell r="H277" t="str">
            <v xml:space="preserve"> $-   </v>
          </cell>
          <cell r="I277" t="str">
            <v xml:space="preserve"> $-   </v>
          </cell>
        </row>
        <row r="278">
          <cell r="E278">
            <v>3297600000</v>
          </cell>
          <cell r="F278">
            <v>1844700000</v>
          </cell>
          <cell r="G278">
            <v>811700000</v>
          </cell>
          <cell r="H278" t="str">
            <v xml:space="preserve"> $-   </v>
          </cell>
          <cell r="I278" t="str">
            <v xml:space="preserve"> $-   </v>
          </cell>
        </row>
        <row r="279">
          <cell r="E279">
            <v>3394800000</v>
          </cell>
          <cell r="F279">
            <v>1883000000</v>
          </cell>
          <cell r="G279">
            <v>837600000</v>
          </cell>
          <cell r="H279" t="str">
            <v xml:space="preserve"> $-   </v>
          </cell>
          <cell r="I279" t="str">
            <v xml:space="preserve"> $-   </v>
          </cell>
        </row>
        <row r="280">
          <cell r="E280">
            <v>12316000000</v>
          </cell>
          <cell r="F280">
            <v>7081000000</v>
          </cell>
          <cell r="G280">
            <v>723000000</v>
          </cell>
          <cell r="H280" t="str">
            <v xml:space="preserve"> $-   </v>
          </cell>
          <cell r="I280">
            <v>2811000000</v>
          </cell>
        </row>
        <row r="281">
          <cell r="E281">
            <v>19080000000</v>
          </cell>
          <cell r="F281">
            <v>12930000000</v>
          </cell>
          <cell r="G281">
            <v>686000000</v>
          </cell>
          <cell r="H281" t="str">
            <v xml:space="preserve"> $-   </v>
          </cell>
          <cell r="I281">
            <v>2903000000</v>
          </cell>
        </row>
        <row r="282">
          <cell r="E282">
            <v>23125000000</v>
          </cell>
          <cell r="F282">
            <v>16049000000</v>
          </cell>
          <cell r="G282">
            <v>554000000</v>
          </cell>
          <cell r="H282" t="str">
            <v xml:space="preserve"> $-   </v>
          </cell>
          <cell r="I282">
            <v>2915000000</v>
          </cell>
        </row>
        <row r="283">
          <cell r="E283">
            <v>12764000000</v>
          </cell>
          <cell r="F283">
            <v>10295000000</v>
          </cell>
          <cell r="G283">
            <v>334000000</v>
          </cell>
          <cell r="H283" t="str">
            <v xml:space="preserve"> $-   </v>
          </cell>
          <cell r="I283">
            <v>2229000000</v>
          </cell>
        </row>
        <row r="284">
          <cell r="E284">
            <v>11359113000</v>
          </cell>
          <cell r="F284">
            <v>9641542000</v>
          </cell>
          <cell r="G284">
            <v>1042251000</v>
          </cell>
          <cell r="H284" t="str">
            <v xml:space="preserve"> $-   </v>
          </cell>
          <cell r="I284" t="str">
            <v xml:space="preserve"> $-   </v>
          </cell>
        </row>
        <row r="285">
          <cell r="E285">
            <v>12752076000</v>
          </cell>
          <cell r="F285">
            <v>10915981000</v>
          </cell>
          <cell r="G285">
            <v>1153445000</v>
          </cell>
          <cell r="H285" t="str">
            <v xml:space="preserve"> $-   </v>
          </cell>
          <cell r="I285" t="str">
            <v xml:space="preserve"> $-   </v>
          </cell>
        </row>
        <row r="286">
          <cell r="E286">
            <v>13470067000</v>
          </cell>
          <cell r="F286">
            <v>11462415000</v>
          </cell>
          <cell r="G286">
            <v>1259234000</v>
          </cell>
          <cell r="H286" t="str">
            <v xml:space="preserve"> $-   </v>
          </cell>
          <cell r="I286" t="str">
            <v xml:space="preserve"> $-   </v>
          </cell>
        </row>
        <row r="287">
          <cell r="E287">
            <v>13476084000</v>
          </cell>
          <cell r="F287">
            <v>11207604000</v>
          </cell>
          <cell r="G287">
            <v>1410170000</v>
          </cell>
          <cell r="H287" t="str">
            <v xml:space="preserve"> $-   </v>
          </cell>
          <cell r="I287" t="str">
            <v xml:space="preserve"> $-   </v>
          </cell>
        </row>
        <row r="288">
          <cell r="E288">
            <v>8155000000</v>
          </cell>
          <cell r="F288">
            <v>5345000000</v>
          </cell>
          <cell r="G288">
            <v>47000000</v>
          </cell>
          <cell r="H288" t="str">
            <v xml:space="preserve"> $-   </v>
          </cell>
          <cell r="I288">
            <v>1854000000</v>
          </cell>
        </row>
        <row r="289">
          <cell r="E289">
            <v>9108000000</v>
          </cell>
          <cell r="F289">
            <v>5973000000</v>
          </cell>
          <cell r="G289">
            <v>62000000</v>
          </cell>
          <cell r="H289" t="str">
            <v xml:space="preserve"> $-   </v>
          </cell>
          <cell r="I289">
            <v>2102000000</v>
          </cell>
        </row>
        <row r="290">
          <cell r="E290">
            <v>9754000000</v>
          </cell>
          <cell r="F290">
            <v>6426000000</v>
          </cell>
          <cell r="G290">
            <v>89000000</v>
          </cell>
          <cell r="H290" t="str">
            <v xml:space="preserve"> $-   </v>
          </cell>
          <cell r="I290">
            <v>2125000000</v>
          </cell>
        </row>
        <row r="291">
          <cell r="E291">
            <v>29003000000</v>
          </cell>
          <cell r="F291">
            <v>18655000000</v>
          </cell>
          <cell r="G291">
            <v>86000000</v>
          </cell>
          <cell r="H291" t="str">
            <v xml:space="preserve"> $-   </v>
          </cell>
          <cell r="I291">
            <v>6907000000</v>
          </cell>
        </row>
        <row r="292">
          <cell r="E292">
            <v>29119000000</v>
          </cell>
          <cell r="F292">
            <v>17900000000</v>
          </cell>
          <cell r="G292" t="str">
            <v xml:space="preserve"> $-   </v>
          </cell>
          <cell r="H292" t="str">
            <v xml:space="preserve"> $-   </v>
          </cell>
          <cell r="I292">
            <v>8742000000</v>
          </cell>
        </row>
        <row r="293">
          <cell r="E293">
            <v>32380000000</v>
          </cell>
          <cell r="F293">
            <v>20865000000</v>
          </cell>
          <cell r="G293" t="str">
            <v xml:space="preserve"> $-   </v>
          </cell>
          <cell r="H293" t="str">
            <v xml:space="preserve"> $-   </v>
          </cell>
          <cell r="I293">
            <v>9339000000</v>
          </cell>
        </row>
        <row r="294">
          <cell r="E294">
            <v>34914000000</v>
          </cell>
          <cell r="F294">
            <v>21334000000</v>
          </cell>
          <cell r="G294" t="str">
            <v xml:space="preserve"> $-   </v>
          </cell>
          <cell r="H294" t="str">
            <v xml:space="preserve"> $-   </v>
          </cell>
          <cell r="I294">
            <v>10276000000</v>
          </cell>
        </row>
        <row r="295">
          <cell r="E295">
            <v>37876000000</v>
          </cell>
          <cell r="F295">
            <v>23290000000</v>
          </cell>
          <cell r="G295" t="str">
            <v xml:space="preserve"> $-   </v>
          </cell>
          <cell r="H295" t="str">
            <v xml:space="preserve"> $-   </v>
          </cell>
          <cell r="I295">
            <v>11259000000</v>
          </cell>
        </row>
        <row r="296">
          <cell r="E296">
            <v>4111000000</v>
          </cell>
          <cell r="F296">
            <v>3477000000</v>
          </cell>
          <cell r="G296" t="str">
            <v xml:space="preserve"> $-   </v>
          </cell>
          <cell r="H296" t="str">
            <v xml:space="preserve"> $-   </v>
          </cell>
          <cell r="I296">
            <v>14000000</v>
          </cell>
        </row>
        <row r="297">
          <cell r="E297">
            <v>4531000000</v>
          </cell>
          <cell r="F297">
            <v>3748000000</v>
          </cell>
          <cell r="G297" t="str">
            <v xml:space="preserve"> $-   </v>
          </cell>
          <cell r="H297" t="str">
            <v xml:space="preserve"> $-   </v>
          </cell>
          <cell r="I297">
            <v>15000000</v>
          </cell>
        </row>
        <row r="298">
          <cell r="E298">
            <v>4945000000</v>
          </cell>
          <cell r="F298">
            <v>4157000000</v>
          </cell>
          <cell r="G298" t="str">
            <v xml:space="preserve"> $-   </v>
          </cell>
          <cell r="H298" t="str">
            <v xml:space="preserve"> $-   </v>
          </cell>
          <cell r="I298">
            <v>14000000</v>
          </cell>
        </row>
        <row r="299">
          <cell r="E299">
            <v>5142000000</v>
          </cell>
          <cell r="F299">
            <v>4195000000</v>
          </cell>
          <cell r="G299" t="str">
            <v xml:space="preserve"> $-   </v>
          </cell>
          <cell r="H299" t="str">
            <v xml:space="preserve"> $-   </v>
          </cell>
          <cell r="I299">
            <v>13000000</v>
          </cell>
        </row>
        <row r="300">
          <cell r="E300">
            <v>17085000000</v>
          </cell>
          <cell r="F300">
            <v>7153000000</v>
          </cell>
          <cell r="G300">
            <v>6043000000</v>
          </cell>
          <cell r="H300" t="str">
            <v xml:space="preserve"> $-   </v>
          </cell>
          <cell r="I300" t="str">
            <v xml:space="preserve"> $-   </v>
          </cell>
        </row>
        <row r="301">
          <cell r="E301">
            <v>17420000000</v>
          </cell>
          <cell r="F301">
            <v>7219000000</v>
          </cell>
          <cell r="G301">
            <v>6645000000</v>
          </cell>
          <cell r="H301" t="str">
            <v xml:space="preserve"> $-   </v>
          </cell>
          <cell r="I301" t="str">
            <v xml:space="preserve"> $-   </v>
          </cell>
        </row>
        <row r="302">
          <cell r="E302">
            <v>17277000000</v>
          </cell>
          <cell r="F302">
            <v>7168000000</v>
          </cell>
          <cell r="G302">
            <v>6552000000</v>
          </cell>
          <cell r="H302" t="str">
            <v xml:space="preserve"> $-   </v>
          </cell>
          <cell r="I302" t="str">
            <v xml:space="preserve"> $-   </v>
          </cell>
        </row>
        <row r="303">
          <cell r="E303">
            <v>16034000000</v>
          </cell>
          <cell r="F303">
            <v>6635000000</v>
          </cell>
          <cell r="G303">
            <v>6610000000</v>
          </cell>
          <cell r="H303" t="str">
            <v xml:space="preserve"> $-   </v>
          </cell>
          <cell r="I303" t="str">
            <v xml:space="preserve"> $-   </v>
          </cell>
        </row>
        <row r="304"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 t="str">
            <v xml:space="preserve"> $-   </v>
          </cell>
        </row>
        <row r="305"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 t="str">
            <v xml:space="preserve"> $-   </v>
          </cell>
        </row>
        <row r="306"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 t="str">
            <v xml:space="preserve"> $-   </v>
          </cell>
        </row>
        <row r="307"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 t="str">
            <v xml:space="preserve"> $-   </v>
          </cell>
        </row>
        <row r="308">
          <cell r="E308">
            <v>2666000000</v>
          </cell>
          <cell r="F308">
            <v>55000000</v>
          </cell>
          <cell r="G308">
            <v>1670000000</v>
          </cell>
          <cell r="H308" t="str">
            <v xml:space="preserve"> $-   </v>
          </cell>
          <cell r="I308">
            <v>46000000</v>
          </cell>
        </row>
        <row r="309">
          <cell r="E309">
            <v>2607000000</v>
          </cell>
          <cell r="F309">
            <v>45000000</v>
          </cell>
          <cell r="G309">
            <v>1611000000</v>
          </cell>
          <cell r="H309" t="str">
            <v xml:space="preserve"> $-   </v>
          </cell>
          <cell r="I309">
            <v>27000000</v>
          </cell>
        </row>
        <row r="310">
          <cell r="E310">
            <v>2819000000</v>
          </cell>
          <cell r="F310">
            <v>43000000</v>
          </cell>
          <cell r="G310">
            <v>1859000000</v>
          </cell>
          <cell r="H310" t="str">
            <v xml:space="preserve"> $-   </v>
          </cell>
          <cell r="I310">
            <v>147000000</v>
          </cell>
        </row>
        <row r="311">
          <cell r="E311">
            <v>2960000000</v>
          </cell>
          <cell r="F311">
            <v>40000000</v>
          </cell>
          <cell r="G311">
            <v>1836000000</v>
          </cell>
          <cell r="H311" t="str">
            <v xml:space="preserve"> $-   </v>
          </cell>
          <cell r="I311">
            <v>248000000</v>
          </cell>
        </row>
        <row r="312">
          <cell r="E312">
            <v>3214591000</v>
          </cell>
          <cell r="F312">
            <v>2359822000</v>
          </cell>
          <cell r="G312">
            <v>203733000</v>
          </cell>
          <cell r="H312" t="str">
            <v xml:space="preserve"> $-   </v>
          </cell>
          <cell r="I312">
            <v>96054000</v>
          </cell>
        </row>
        <row r="313">
          <cell r="E313">
            <v>4108269000</v>
          </cell>
          <cell r="F313">
            <v>2990513000</v>
          </cell>
          <cell r="G313">
            <v>273897000</v>
          </cell>
          <cell r="H313" t="str">
            <v xml:space="preserve"> $-   </v>
          </cell>
          <cell r="I313">
            <v>110474000</v>
          </cell>
        </row>
        <row r="314">
          <cell r="E314">
            <v>4501223000</v>
          </cell>
          <cell r="F314">
            <v>3326936000</v>
          </cell>
          <cell r="G314">
            <v>250214000</v>
          </cell>
          <cell r="H314" t="str">
            <v xml:space="preserve"> $-   </v>
          </cell>
          <cell r="I314">
            <v>130368000</v>
          </cell>
        </row>
        <row r="315">
          <cell r="E315">
            <v>3904384000</v>
          </cell>
          <cell r="F315">
            <v>3406170000</v>
          </cell>
          <cell r="G315">
            <v>276240000</v>
          </cell>
          <cell r="H315" t="str">
            <v xml:space="preserve"> $-   </v>
          </cell>
          <cell r="I315">
            <v>146368000</v>
          </cell>
        </row>
        <row r="316"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 t="str">
            <v xml:space="preserve"> $-   </v>
          </cell>
        </row>
        <row r="317"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 t="str">
            <v xml:space="preserve"> $-   </v>
          </cell>
        </row>
        <row r="318"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 t="str">
            <v xml:space="preserve"> $-   </v>
          </cell>
        </row>
        <row r="319"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 t="str">
            <v xml:space="preserve"> $-   </v>
          </cell>
        </row>
        <row r="320">
          <cell r="E320">
            <v>6566000000</v>
          </cell>
          <cell r="F320">
            <v>4562000000</v>
          </cell>
          <cell r="G320">
            <v>234000000</v>
          </cell>
          <cell r="H320" t="str">
            <v xml:space="preserve"> $-   </v>
          </cell>
          <cell r="I320">
            <v>628000000</v>
          </cell>
        </row>
        <row r="321">
          <cell r="E321">
            <v>7179000000</v>
          </cell>
          <cell r="F321">
            <v>5090000000</v>
          </cell>
          <cell r="G321">
            <v>252000000</v>
          </cell>
          <cell r="H321" t="str">
            <v xml:space="preserve"> $-   </v>
          </cell>
          <cell r="I321">
            <v>685000000</v>
          </cell>
        </row>
        <row r="322">
          <cell r="E322">
            <v>6456000000</v>
          </cell>
          <cell r="F322">
            <v>4281000000</v>
          </cell>
          <cell r="G322">
            <v>262000000</v>
          </cell>
          <cell r="H322" t="str">
            <v xml:space="preserve"> $-   </v>
          </cell>
          <cell r="I322">
            <v>750000000</v>
          </cell>
        </row>
        <row r="323">
          <cell r="E323">
            <v>6399000000</v>
          </cell>
          <cell r="F323">
            <v>4010000000</v>
          </cell>
          <cell r="G323">
            <v>281000000</v>
          </cell>
          <cell r="H323" t="str">
            <v xml:space="preserve"> $-   </v>
          </cell>
          <cell r="I323">
            <v>811000000</v>
          </cell>
        </row>
        <row r="324">
          <cell r="E324">
            <v>8110000000</v>
          </cell>
          <cell r="F324">
            <v>6781000000</v>
          </cell>
          <cell r="G324">
            <v>1105000000</v>
          </cell>
          <cell r="H324" t="str">
            <v xml:space="preserve"> $-   </v>
          </cell>
          <cell r="I324">
            <v>88000000</v>
          </cell>
        </row>
        <row r="325">
          <cell r="E325">
            <v>10863000000</v>
          </cell>
          <cell r="F325">
            <v>8995000000</v>
          </cell>
          <cell r="G325">
            <v>1264000000</v>
          </cell>
          <cell r="H325" t="str">
            <v xml:space="preserve"> $-   </v>
          </cell>
          <cell r="I325">
            <v>327000000</v>
          </cell>
        </row>
        <row r="326">
          <cell r="E326">
            <v>16560000000</v>
          </cell>
          <cell r="F326">
            <v>12678000000</v>
          </cell>
          <cell r="G326">
            <v>2012000000</v>
          </cell>
          <cell r="H326" t="str">
            <v xml:space="preserve"> $-   </v>
          </cell>
          <cell r="I326">
            <v>1406000000</v>
          </cell>
        </row>
        <row r="327">
          <cell r="E327">
            <v>22760000000</v>
          </cell>
          <cell r="F327">
            <v>17242000000</v>
          </cell>
          <cell r="G327">
            <v>2977000000</v>
          </cell>
          <cell r="H327" t="str">
            <v xml:space="preserve"> $-   </v>
          </cell>
          <cell r="I327">
            <v>1836000000</v>
          </cell>
        </row>
        <row r="328">
          <cell r="E328">
            <v>7452000000</v>
          </cell>
          <cell r="F328">
            <v>4747000000</v>
          </cell>
          <cell r="G328">
            <v>365000000</v>
          </cell>
          <cell r="H328" t="str">
            <v xml:space="preserve"> $-   </v>
          </cell>
          <cell r="I328">
            <v>1050000000</v>
          </cell>
        </row>
        <row r="329">
          <cell r="E329">
            <v>8106000000</v>
          </cell>
          <cell r="F329">
            <v>5755000000</v>
          </cell>
          <cell r="G329">
            <v>387000000</v>
          </cell>
          <cell r="H329" t="str">
            <v xml:space="preserve"> $-   </v>
          </cell>
          <cell r="I329">
            <v>954000000</v>
          </cell>
        </row>
        <row r="330">
          <cell r="E330">
            <v>9226000000</v>
          </cell>
          <cell r="F330">
            <v>6890000000</v>
          </cell>
          <cell r="G330">
            <v>388000000</v>
          </cell>
          <cell r="H330" t="str">
            <v xml:space="preserve"> $-   </v>
          </cell>
          <cell r="I330">
            <v>1013000000</v>
          </cell>
        </row>
        <row r="331">
          <cell r="E331">
            <v>7386000000</v>
          </cell>
          <cell r="F331">
            <v>5109000000</v>
          </cell>
          <cell r="G331">
            <v>374000000</v>
          </cell>
          <cell r="H331" t="str">
            <v xml:space="preserve"> $-   </v>
          </cell>
          <cell r="I331">
            <v>970000000</v>
          </cell>
        </row>
        <row r="332">
          <cell r="E332">
            <v>23771000000</v>
          </cell>
          <cell r="F332">
            <v>1403000000</v>
          </cell>
          <cell r="G332">
            <v>11188000000</v>
          </cell>
          <cell r="H332" t="str">
            <v xml:space="preserve"> $-   </v>
          </cell>
          <cell r="I332">
            <v>5024000000</v>
          </cell>
        </row>
        <row r="333">
          <cell r="E333">
            <v>24176000000</v>
          </cell>
          <cell r="F333">
            <v>1241000000</v>
          </cell>
          <cell r="G333">
            <v>11682000000</v>
          </cell>
          <cell r="H333" t="str">
            <v xml:space="preserve"> $-   </v>
          </cell>
          <cell r="I333">
            <v>4124000000</v>
          </cell>
        </row>
        <row r="334">
          <cell r="E334">
            <v>23869000000</v>
          </cell>
          <cell r="F334">
            <v>1088000000</v>
          </cell>
          <cell r="G334">
            <v>11648000000</v>
          </cell>
          <cell r="H334" t="str">
            <v xml:space="preserve"> $-   </v>
          </cell>
          <cell r="I334">
            <v>4073000000</v>
          </cell>
        </row>
        <row r="335">
          <cell r="E335">
            <v>25038000000</v>
          </cell>
          <cell r="F335">
            <v>1091000000</v>
          </cell>
          <cell r="G335">
            <v>12566000000</v>
          </cell>
          <cell r="H335" t="str">
            <v xml:space="preserve"> $-   </v>
          </cell>
          <cell r="I335">
            <v>4966000000</v>
          </cell>
        </row>
        <row r="336">
          <cell r="E336">
            <v>1204546000</v>
          </cell>
          <cell r="F336">
            <v>290054000</v>
          </cell>
          <cell r="G336">
            <v>170113000</v>
          </cell>
          <cell r="H336" t="str">
            <v xml:space="preserve"> $-   </v>
          </cell>
          <cell r="I336">
            <v>451405000</v>
          </cell>
        </row>
        <row r="337">
          <cell r="E337">
            <v>1746278000</v>
          </cell>
          <cell r="F337">
            <v>400281000</v>
          </cell>
          <cell r="G337">
            <v>147651000</v>
          </cell>
          <cell r="H337" t="str">
            <v xml:space="preserve"> $-   </v>
          </cell>
          <cell r="I337">
            <v>651052000</v>
          </cell>
        </row>
        <row r="338">
          <cell r="E338">
            <v>2173011000</v>
          </cell>
          <cell r="F338">
            <v>524880000</v>
          </cell>
          <cell r="G338">
            <v>129602000</v>
          </cell>
          <cell r="H338" t="str">
            <v xml:space="preserve"> $-   </v>
          </cell>
          <cell r="I338">
            <v>632760000</v>
          </cell>
        </row>
        <row r="339">
          <cell r="E339">
            <v>1357150000</v>
          </cell>
          <cell r="F339">
            <v>580994000</v>
          </cell>
          <cell r="G339">
            <v>112253000</v>
          </cell>
          <cell r="H339" t="str">
            <v xml:space="preserve"> $-   </v>
          </cell>
          <cell r="I339">
            <v>622211000</v>
          </cell>
        </row>
        <row r="340">
          <cell r="E340">
            <v>4474000000</v>
          </cell>
          <cell r="F340">
            <v>3103000000</v>
          </cell>
          <cell r="G340">
            <v>495000000</v>
          </cell>
          <cell r="H340" t="str">
            <v xml:space="preserve"> $-   </v>
          </cell>
          <cell r="I340" t="str">
            <v xml:space="preserve"> $-   </v>
          </cell>
        </row>
        <row r="341">
          <cell r="E341">
            <v>4979000000</v>
          </cell>
          <cell r="F341">
            <v>3469000000</v>
          </cell>
          <cell r="G341">
            <v>594000000</v>
          </cell>
          <cell r="H341" t="str">
            <v xml:space="preserve"> $-   </v>
          </cell>
          <cell r="I341" t="str">
            <v xml:space="preserve"> $-   </v>
          </cell>
        </row>
        <row r="342">
          <cell r="E342">
            <v>5244000000</v>
          </cell>
          <cell r="F342">
            <v>3630000000</v>
          </cell>
          <cell r="G342">
            <v>606000000</v>
          </cell>
          <cell r="H342" t="str">
            <v xml:space="preserve"> $-   </v>
          </cell>
          <cell r="I342" t="str">
            <v xml:space="preserve"> $-   </v>
          </cell>
        </row>
        <row r="343">
          <cell r="E343">
            <v>5259000000</v>
          </cell>
          <cell r="F343">
            <v>3642000000</v>
          </cell>
          <cell r="G343">
            <v>638000000</v>
          </cell>
          <cell r="H343" t="str">
            <v xml:space="preserve"> $-   </v>
          </cell>
          <cell r="I343" t="str">
            <v xml:space="preserve"> $-   </v>
          </cell>
        </row>
        <row r="344"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</row>
        <row r="345"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</row>
        <row r="346"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</row>
        <row r="347"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</row>
        <row r="348">
          <cell r="E348">
            <v>105156000000</v>
          </cell>
          <cell r="F348">
            <v>91948000000</v>
          </cell>
          <cell r="G348">
            <v>10104000000</v>
          </cell>
          <cell r="H348" t="str">
            <v xml:space="preserve"> $-   </v>
          </cell>
          <cell r="I348" t="str">
            <v xml:space="preserve"> $-   </v>
          </cell>
        </row>
        <row r="349">
          <cell r="E349">
            <v>112640000000</v>
          </cell>
          <cell r="F349">
            <v>98458000000</v>
          </cell>
          <cell r="G349">
            <v>10899000000</v>
          </cell>
          <cell r="H349" t="str">
            <v xml:space="preserve"> $-   </v>
          </cell>
          <cell r="I349" t="str">
            <v xml:space="preserve"> $-   </v>
          </cell>
        </row>
        <row r="350">
          <cell r="E350">
            <v>116199000000</v>
          </cell>
          <cell r="F350">
            <v>101065000000</v>
          </cell>
          <cell r="G350">
            <v>11445000000</v>
          </cell>
          <cell r="H350" t="str">
            <v xml:space="preserve"> $-   </v>
          </cell>
          <cell r="I350" t="str">
            <v xml:space="preserve"> $-   </v>
          </cell>
        </row>
        <row r="351">
          <cell r="E351">
            <v>118719000000</v>
          </cell>
          <cell r="F351">
            <v>102901000000</v>
          </cell>
          <cell r="G351">
            <v>12068000000</v>
          </cell>
          <cell r="H351" t="str">
            <v xml:space="preserve"> $-   </v>
          </cell>
          <cell r="I351" t="str">
            <v xml:space="preserve"> $-   </v>
          </cell>
        </row>
        <row r="352"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 t="str">
            <v xml:space="preserve"> $-   </v>
          </cell>
        </row>
        <row r="353"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</row>
        <row r="354">
          <cell r="E354">
            <v>79562000</v>
          </cell>
          <cell r="F354">
            <v>75508000</v>
          </cell>
          <cell r="G354">
            <v>15359000</v>
          </cell>
          <cell r="H354" t="str">
            <v xml:space="preserve"> $-   </v>
          </cell>
          <cell r="I354" t="str">
            <v xml:space="preserve"> $-   </v>
          </cell>
        </row>
        <row r="355">
          <cell r="E355">
            <v>99642000</v>
          </cell>
          <cell r="F355">
            <v>84477000</v>
          </cell>
          <cell r="G355">
            <v>25853000</v>
          </cell>
          <cell r="H355" t="str">
            <v xml:space="preserve"> $-   </v>
          </cell>
          <cell r="I355" t="str">
            <v xml:space="preserve"> $-   </v>
          </cell>
        </row>
        <row r="356"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 t="str">
            <v xml:space="preserve"> $-   </v>
          </cell>
        </row>
        <row r="357"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 t="str">
            <v xml:space="preserve"> $-   </v>
          </cell>
        </row>
        <row r="358"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 t="str">
            <v xml:space="preserve"> $-   </v>
          </cell>
        </row>
        <row r="359"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 t="str">
            <v xml:space="preserve"> $-   </v>
          </cell>
        </row>
        <row r="360"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 t="str">
            <v xml:space="preserve"> $-   </v>
          </cell>
        </row>
        <row r="361"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 t="str">
            <v xml:space="preserve"> $-   </v>
          </cell>
        </row>
        <row r="362"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 t="str">
            <v xml:space="preserve"> $-   </v>
          </cell>
        </row>
        <row r="363"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 t="str">
            <v xml:space="preserve"> $-   </v>
          </cell>
        </row>
        <row r="364"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</row>
        <row r="365"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</row>
        <row r="366"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</row>
        <row r="367"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</row>
        <row r="368">
          <cell r="E368">
            <v>4069746000</v>
          </cell>
          <cell r="F368">
            <v>3282301000</v>
          </cell>
          <cell r="G368">
            <v>194207000</v>
          </cell>
          <cell r="H368" t="str">
            <v xml:space="preserve"> $-   </v>
          </cell>
          <cell r="I368">
            <v>137058000</v>
          </cell>
        </row>
        <row r="369">
          <cell r="E369">
            <v>4250447000</v>
          </cell>
          <cell r="F369">
            <v>3575631000</v>
          </cell>
          <cell r="G369">
            <v>187244000</v>
          </cell>
          <cell r="H369" t="str">
            <v xml:space="preserve"> $-   </v>
          </cell>
          <cell r="I369">
            <v>182242000</v>
          </cell>
        </row>
        <row r="370">
          <cell r="E370">
            <v>12026000000</v>
          </cell>
          <cell r="F370">
            <v>3931000000</v>
          </cell>
          <cell r="G370">
            <v>3518000000</v>
          </cell>
          <cell r="H370" t="str">
            <v xml:space="preserve"> $-   </v>
          </cell>
          <cell r="I370">
            <v>1104000000</v>
          </cell>
        </row>
        <row r="371">
          <cell r="E371">
            <v>12669000000</v>
          </cell>
          <cell r="F371">
            <v>4100000000</v>
          </cell>
          <cell r="G371">
            <v>3805000000</v>
          </cell>
          <cell r="H371" t="str">
            <v xml:space="preserve"> $-   </v>
          </cell>
          <cell r="I371">
            <v>1151000000</v>
          </cell>
        </row>
        <row r="372">
          <cell r="E372">
            <v>11811000000</v>
          </cell>
          <cell r="F372">
            <v>3293000000</v>
          </cell>
          <cell r="G372">
            <v>3726000000</v>
          </cell>
          <cell r="H372" t="str">
            <v xml:space="preserve"> $-   </v>
          </cell>
          <cell r="I372">
            <v>1208000000</v>
          </cell>
        </row>
        <row r="373">
          <cell r="E373">
            <v>11069000000</v>
          </cell>
          <cell r="F373">
            <v>2782000000</v>
          </cell>
          <cell r="G373">
            <v>3597000000</v>
          </cell>
          <cell r="H373" t="str">
            <v xml:space="preserve"> $-   </v>
          </cell>
          <cell r="I373">
            <v>1301000000</v>
          </cell>
        </row>
        <row r="374">
          <cell r="E374">
            <v>4245964000</v>
          </cell>
          <cell r="F374">
            <v>2492655000</v>
          </cell>
          <cell r="G374">
            <v>1187331000</v>
          </cell>
          <cell r="H374" t="str">
            <v xml:space="preserve"> $-   </v>
          </cell>
          <cell r="I374" t="str">
            <v xml:space="preserve"> $-   </v>
          </cell>
        </row>
        <row r="375">
          <cell r="E375">
            <v>4193844000</v>
          </cell>
          <cell r="F375">
            <v>2444085000</v>
          </cell>
          <cell r="G375">
            <v>1147039000</v>
          </cell>
          <cell r="H375" t="str">
            <v xml:space="preserve"> $-   </v>
          </cell>
          <cell r="I375" t="str">
            <v xml:space="preserve"> $-   </v>
          </cell>
        </row>
        <row r="376">
          <cell r="E376">
            <v>4476886000</v>
          </cell>
          <cell r="F376">
            <v>2555549000</v>
          </cell>
          <cell r="G376">
            <v>1224930000</v>
          </cell>
          <cell r="H376" t="str">
            <v xml:space="preserve"> $-   </v>
          </cell>
          <cell r="I376" t="str">
            <v xml:space="preserve"> $-   </v>
          </cell>
        </row>
        <row r="377">
          <cell r="E377">
            <v>4905458000</v>
          </cell>
          <cell r="F377">
            <v>2775588000</v>
          </cell>
          <cell r="G377">
            <v>1348122000</v>
          </cell>
          <cell r="H377" t="str">
            <v xml:space="preserve"> $-   </v>
          </cell>
          <cell r="I377" t="str">
            <v xml:space="preserve"> $-   </v>
          </cell>
        </row>
        <row r="378">
          <cell r="E378">
            <v>18376000000</v>
          </cell>
          <cell r="F378">
            <v>7639000000</v>
          </cell>
          <cell r="G378">
            <v>3244000000</v>
          </cell>
          <cell r="H378" t="str">
            <v xml:space="preserve"> $-   </v>
          </cell>
          <cell r="I378">
            <v>4780000000</v>
          </cell>
        </row>
        <row r="379">
          <cell r="E379">
            <v>18095000000</v>
          </cell>
          <cell r="F379">
            <v>7507000000</v>
          </cell>
          <cell r="G379">
            <v>3502000000</v>
          </cell>
          <cell r="H379" t="str">
            <v xml:space="preserve"> $-   </v>
          </cell>
          <cell r="I379">
            <v>4541000000</v>
          </cell>
        </row>
        <row r="380">
          <cell r="E380">
            <v>18031000000</v>
          </cell>
          <cell r="F380">
            <v>7846000000</v>
          </cell>
          <cell r="G380">
            <v>3347000000</v>
          </cell>
          <cell r="H380" t="str">
            <v xml:space="preserve"> $-   </v>
          </cell>
          <cell r="I380">
            <v>4428000000</v>
          </cell>
        </row>
        <row r="381">
          <cell r="E381">
            <v>17900000000</v>
          </cell>
          <cell r="F381">
            <v>7778000000</v>
          </cell>
          <cell r="G381">
            <v>3328000000</v>
          </cell>
          <cell r="H381" t="str">
            <v xml:space="preserve"> $-   </v>
          </cell>
          <cell r="I381">
            <v>4189000000</v>
          </cell>
        </row>
        <row r="382">
          <cell r="E382">
            <v>7346472000</v>
          </cell>
          <cell r="F382">
            <v>4278241000</v>
          </cell>
          <cell r="G382">
            <v>1557646000</v>
          </cell>
          <cell r="H382" t="str">
            <v xml:space="preserve"> $-   </v>
          </cell>
          <cell r="I382">
            <v>149089000</v>
          </cell>
        </row>
        <row r="383">
          <cell r="E383">
            <v>8843200000</v>
          </cell>
          <cell r="F383">
            <v>5265500000</v>
          </cell>
          <cell r="G383">
            <v>1727600000</v>
          </cell>
          <cell r="H383" t="str">
            <v xml:space="preserve"> $-   </v>
          </cell>
          <cell r="I383">
            <v>172200000</v>
          </cell>
        </row>
        <row r="384">
          <cell r="E384">
            <v>10262700000</v>
          </cell>
          <cell r="F384">
            <v>6141100000</v>
          </cell>
          <cell r="G384">
            <v>2037000000</v>
          </cell>
          <cell r="H384" t="str">
            <v xml:space="preserve"> $-   </v>
          </cell>
          <cell r="I384">
            <v>199700000</v>
          </cell>
        </row>
        <row r="385">
          <cell r="E385">
            <v>12416000000</v>
          </cell>
          <cell r="F385">
            <v>7440200000</v>
          </cell>
          <cell r="G385">
            <v>2508600000</v>
          </cell>
          <cell r="H385" t="str">
            <v xml:space="preserve"> $-   </v>
          </cell>
          <cell r="I385">
            <v>325200000</v>
          </cell>
        </row>
        <row r="386"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</row>
        <row r="387"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</row>
        <row r="388"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</row>
        <row r="389"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</row>
        <row r="390">
          <cell r="E390">
            <v>126761000000</v>
          </cell>
          <cell r="F390">
            <v>102978000000</v>
          </cell>
          <cell r="G390" t="str">
            <v xml:space="preserve"> $-   </v>
          </cell>
          <cell r="H390" t="str">
            <v xml:space="preserve"> $-   </v>
          </cell>
          <cell r="I390" t="str">
            <v xml:space="preserve"> $-   </v>
          </cell>
        </row>
        <row r="391">
          <cell r="E391">
            <v>139367000000</v>
          </cell>
          <cell r="F391">
            <v>114000000000</v>
          </cell>
          <cell r="G391" t="str">
            <v xml:space="preserve"> $-   </v>
          </cell>
          <cell r="H391" t="str">
            <v xml:space="preserve"> $-   </v>
          </cell>
          <cell r="I391" t="str">
            <v xml:space="preserve"> $-   </v>
          </cell>
        </row>
        <row r="392">
          <cell r="E392">
            <v>153290000000</v>
          </cell>
          <cell r="F392">
            <v>126762000000</v>
          </cell>
          <cell r="G392" t="str">
            <v xml:space="preserve"> $-   </v>
          </cell>
          <cell r="H392" t="str">
            <v xml:space="preserve"> $-   </v>
          </cell>
          <cell r="I392" t="str">
            <v xml:space="preserve"> $-   </v>
          </cell>
        </row>
        <row r="393">
          <cell r="E393">
            <v>177526000000</v>
          </cell>
          <cell r="F393">
            <v>148669000000</v>
          </cell>
          <cell r="G393" t="str">
            <v xml:space="preserve"> $-   </v>
          </cell>
          <cell r="H393" t="str">
            <v xml:space="preserve"> $-   </v>
          </cell>
          <cell r="I393" t="str">
            <v xml:space="preserve"> $-   </v>
          </cell>
        </row>
        <row r="394">
          <cell r="E394">
            <v>230590000000</v>
          </cell>
          <cell r="F394">
            <v>163336000000</v>
          </cell>
          <cell r="G394">
            <v>17100000000</v>
          </cell>
          <cell r="H394" t="str">
            <v xml:space="preserve"> $-   </v>
          </cell>
          <cell r="I394">
            <v>13413000000</v>
          </cell>
        </row>
        <row r="395">
          <cell r="E395">
            <v>220156000000</v>
          </cell>
          <cell r="F395">
            <v>159323000000</v>
          </cell>
          <cell r="G395">
            <v>17573000000</v>
          </cell>
          <cell r="H395" t="str">
            <v xml:space="preserve"> $-   </v>
          </cell>
          <cell r="I395">
            <v>14186000000</v>
          </cell>
        </row>
        <row r="396">
          <cell r="E396">
            <v>200494000000</v>
          </cell>
          <cell r="F396">
            <v>144956000000</v>
          </cell>
          <cell r="G396">
            <v>17034000000</v>
          </cell>
          <cell r="H396" t="str">
            <v xml:space="preserve"> $-   </v>
          </cell>
          <cell r="I396">
            <v>16793000000</v>
          </cell>
        </row>
        <row r="397">
          <cell r="E397">
            <v>129925000000</v>
          </cell>
          <cell r="F397">
            <v>92785000000</v>
          </cell>
          <cell r="G397">
            <v>16473000000</v>
          </cell>
          <cell r="H397" t="str">
            <v xml:space="preserve"> $-   </v>
          </cell>
          <cell r="I397">
            <v>21037000000</v>
          </cell>
        </row>
        <row r="398">
          <cell r="E398">
            <v>1819814000</v>
          </cell>
          <cell r="F398">
            <v>343743000</v>
          </cell>
          <cell r="G398">
            <v>133796000</v>
          </cell>
          <cell r="H398" t="str">
            <v xml:space="preserve"> $-   </v>
          </cell>
          <cell r="I398">
            <v>579315000</v>
          </cell>
        </row>
        <row r="399">
          <cell r="E399">
            <v>2319919000</v>
          </cell>
          <cell r="F399">
            <v>455436000</v>
          </cell>
          <cell r="G399">
            <v>169815000</v>
          </cell>
          <cell r="H399" t="str">
            <v xml:space="preserve"> $-   </v>
          </cell>
          <cell r="I399">
            <v>778655000</v>
          </cell>
        </row>
        <row r="400">
          <cell r="E400">
            <v>2660147000</v>
          </cell>
          <cell r="F400">
            <v>538374000</v>
          </cell>
          <cell r="G400">
            <v>204161000</v>
          </cell>
          <cell r="H400" t="str">
            <v xml:space="preserve"> $-   </v>
          </cell>
          <cell r="I400">
            <v>986812000</v>
          </cell>
        </row>
        <row r="401">
          <cell r="E401">
            <v>1803573000</v>
          </cell>
          <cell r="F401">
            <v>541359000</v>
          </cell>
          <cell r="G401">
            <v>230734000</v>
          </cell>
          <cell r="H401" t="str">
            <v xml:space="preserve"> $-   </v>
          </cell>
          <cell r="I401">
            <v>1230853000</v>
          </cell>
        </row>
        <row r="402">
          <cell r="E402">
            <v>12835000000</v>
          </cell>
          <cell r="F402">
            <v>8300000000</v>
          </cell>
          <cell r="G402">
            <v>550000000</v>
          </cell>
          <cell r="H402" t="str">
            <v xml:space="preserve"> $-   </v>
          </cell>
          <cell r="I402">
            <v>1127000000</v>
          </cell>
        </row>
        <row r="403">
          <cell r="E403">
            <v>13120000000</v>
          </cell>
          <cell r="F403">
            <v>8033000000</v>
          </cell>
          <cell r="G403">
            <v>563000000</v>
          </cell>
          <cell r="H403" t="str">
            <v xml:space="preserve"> $-   </v>
          </cell>
          <cell r="I403">
            <v>1208000000</v>
          </cell>
        </row>
        <row r="404">
          <cell r="E404">
            <v>12436000000</v>
          </cell>
          <cell r="F404">
            <v>7881000000</v>
          </cell>
          <cell r="G404">
            <v>542000000</v>
          </cell>
          <cell r="H404" t="str">
            <v xml:space="preserve"> $-   </v>
          </cell>
          <cell r="I404">
            <v>1292000000</v>
          </cell>
        </row>
        <row r="405">
          <cell r="E405">
            <v>11683000000</v>
          </cell>
          <cell r="F405">
            <v>6201000000</v>
          </cell>
          <cell r="G405">
            <v>551000000</v>
          </cell>
          <cell r="H405" t="str">
            <v xml:space="preserve"> $-   </v>
          </cell>
          <cell r="I405">
            <v>1395000000</v>
          </cell>
        </row>
        <row r="406">
          <cell r="E406">
            <v>37773000000</v>
          </cell>
          <cell r="F406">
            <v>20964000000</v>
          </cell>
          <cell r="G406">
            <v>11349000000</v>
          </cell>
          <cell r="H406" t="str">
            <v xml:space="preserve"> $-   </v>
          </cell>
          <cell r="I406">
            <v>1658000000</v>
          </cell>
        </row>
        <row r="407">
          <cell r="E407">
            <v>40362000000</v>
          </cell>
          <cell r="F407">
            <v>22967000000</v>
          </cell>
          <cell r="G407">
            <v>12702000000</v>
          </cell>
          <cell r="H407" t="str">
            <v xml:space="preserve"> $-   </v>
          </cell>
          <cell r="I407">
            <v>1771000000</v>
          </cell>
        </row>
        <row r="408">
          <cell r="E408">
            <v>40704000000</v>
          </cell>
          <cell r="F408">
            <v>17096000000</v>
          </cell>
          <cell r="G408">
            <v>13936000000</v>
          </cell>
          <cell r="H408" t="str">
            <v xml:space="preserve"> $-   </v>
          </cell>
          <cell r="I408">
            <v>1835000000</v>
          </cell>
        </row>
        <row r="409">
          <cell r="E409">
            <v>39639000000</v>
          </cell>
          <cell r="F409">
            <v>15940000000</v>
          </cell>
          <cell r="G409">
            <v>14845000000</v>
          </cell>
          <cell r="H409" t="str">
            <v xml:space="preserve"> $-   </v>
          </cell>
          <cell r="I409">
            <v>1902000000</v>
          </cell>
        </row>
        <row r="410"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 t="str">
            <v xml:space="preserve"> $-   </v>
          </cell>
        </row>
        <row r="411"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 t="str">
            <v xml:space="preserve"> $-   </v>
          </cell>
        </row>
        <row r="412"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 t="str">
            <v xml:space="preserve"> $-   </v>
          </cell>
        </row>
        <row r="413"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 t="str">
            <v xml:space="preserve"> $-   </v>
          </cell>
        </row>
        <row r="414"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 t="str">
            <v xml:space="preserve"> $-   </v>
          </cell>
        </row>
        <row r="415"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 t="str">
            <v xml:space="preserve"> $-   </v>
          </cell>
        </row>
        <row r="416"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 t="str">
            <v xml:space="preserve"> $-   </v>
          </cell>
        </row>
        <row r="417"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 t="str">
            <v xml:space="preserve"> $-   </v>
          </cell>
        </row>
        <row r="418">
          <cell r="E418">
            <v>8984000000</v>
          </cell>
          <cell r="F418">
            <v>845000000</v>
          </cell>
          <cell r="G418">
            <v>3052000000</v>
          </cell>
          <cell r="H418" t="str">
            <v xml:space="preserve"> $-   </v>
          </cell>
          <cell r="I418">
            <v>848000000</v>
          </cell>
        </row>
        <row r="419">
          <cell r="E419">
            <v>9370000000</v>
          </cell>
          <cell r="F419">
            <v>698000000</v>
          </cell>
          <cell r="G419">
            <v>3194000000</v>
          </cell>
          <cell r="H419" t="str">
            <v xml:space="preserve"> $-   </v>
          </cell>
          <cell r="I419">
            <v>1086000000</v>
          </cell>
        </row>
        <row r="420">
          <cell r="E420">
            <v>9611000000</v>
          </cell>
          <cell r="F420">
            <v>614000000</v>
          </cell>
          <cell r="G420">
            <v>3340000000</v>
          </cell>
          <cell r="H420" t="str">
            <v xml:space="preserve"> $-   </v>
          </cell>
          <cell r="I420">
            <v>1443000000</v>
          </cell>
        </row>
        <row r="421">
          <cell r="E421">
            <v>10002000000</v>
          </cell>
          <cell r="F421">
            <v>623000000</v>
          </cell>
          <cell r="G421">
            <v>3615000000</v>
          </cell>
          <cell r="H421" t="str">
            <v xml:space="preserve"> $-   </v>
          </cell>
          <cell r="I421">
            <v>1512000000</v>
          </cell>
        </row>
        <row r="422">
          <cell r="E422">
            <v>16022128000</v>
          </cell>
          <cell r="F422">
            <v>10936727000</v>
          </cell>
          <cell r="G422">
            <v>3430125000</v>
          </cell>
          <cell r="H422" t="str">
            <v xml:space="preserve"> $-   </v>
          </cell>
          <cell r="I422" t="str">
            <v xml:space="preserve"> $-   </v>
          </cell>
        </row>
        <row r="423">
          <cell r="E423">
            <v>17504167000</v>
          </cell>
          <cell r="F423">
            <v>12068425000</v>
          </cell>
          <cell r="G423">
            <v>3699557000</v>
          </cell>
          <cell r="H423" t="str">
            <v xml:space="preserve"> $-   </v>
          </cell>
          <cell r="I423" t="str">
            <v xml:space="preserve"> $-   </v>
          </cell>
        </row>
        <row r="424">
          <cell r="E424">
            <v>18909588000</v>
          </cell>
          <cell r="F424">
            <v>13107081000</v>
          </cell>
          <cell r="G424">
            <v>4033414000</v>
          </cell>
          <cell r="H424" t="str">
            <v xml:space="preserve"> $-   </v>
          </cell>
          <cell r="I424" t="str">
            <v xml:space="preserve"> $-   </v>
          </cell>
        </row>
        <row r="425">
          <cell r="E425">
            <v>20368562000</v>
          </cell>
          <cell r="F425">
            <v>14062471000</v>
          </cell>
          <cell r="G425">
            <v>4365797000</v>
          </cell>
          <cell r="H425" t="str">
            <v xml:space="preserve"> $-   </v>
          </cell>
          <cell r="I425" t="str">
            <v xml:space="preserve"> $-   </v>
          </cell>
        </row>
        <row r="426">
          <cell r="E426">
            <v>7383000000</v>
          </cell>
          <cell r="F426">
            <v>4365000000</v>
          </cell>
          <cell r="G426">
            <v>1742000000</v>
          </cell>
          <cell r="H426" t="str">
            <v xml:space="preserve"> $-   </v>
          </cell>
          <cell r="I426">
            <v>75000000</v>
          </cell>
        </row>
        <row r="427">
          <cell r="E427">
            <v>7146000000</v>
          </cell>
          <cell r="F427">
            <v>4326000000</v>
          </cell>
          <cell r="G427">
            <v>1740000000</v>
          </cell>
          <cell r="H427" t="str">
            <v xml:space="preserve"> $-   </v>
          </cell>
          <cell r="I427">
            <v>79000000</v>
          </cell>
        </row>
        <row r="428">
          <cell r="E428">
            <v>7435000000</v>
          </cell>
          <cell r="F428">
            <v>4637000000</v>
          </cell>
          <cell r="G428">
            <v>1721000000</v>
          </cell>
          <cell r="H428" t="str">
            <v xml:space="preserve"> $-   </v>
          </cell>
          <cell r="I428">
            <v>94000000</v>
          </cell>
        </row>
        <row r="429">
          <cell r="E429">
            <v>7493000000</v>
          </cell>
          <cell r="F429">
            <v>4657000000</v>
          </cell>
          <cell r="G429">
            <v>1356000000</v>
          </cell>
          <cell r="H429" t="str">
            <v xml:space="preserve"> $-   </v>
          </cell>
          <cell r="I429">
            <v>81000000</v>
          </cell>
        </row>
        <row r="430">
          <cell r="E430">
            <v>6259300000</v>
          </cell>
          <cell r="F430">
            <v>4853500000</v>
          </cell>
          <cell r="G430">
            <v>649900000</v>
          </cell>
          <cell r="H430" t="str">
            <v xml:space="preserve"> $-   </v>
          </cell>
          <cell r="I430" t="str">
            <v xml:space="preserve"> $-   </v>
          </cell>
        </row>
        <row r="431">
          <cell r="E431">
            <v>8024900000</v>
          </cell>
          <cell r="F431">
            <v>6268600000</v>
          </cell>
          <cell r="G431">
            <v>826900000</v>
          </cell>
          <cell r="H431" t="str">
            <v xml:space="preserve"> $-   </v>
          </cell>
          <cell r="I431" t="str">
            <v xml:space="preserve"> $-   </v>
          </cell>
        </row>
        <row r="432">
          <cell r="E432">
            <v>10824000000</v>
          </cell>
          <cell r="F432">
            <v>8535700000</v>
          </cell>
          <cell r="G432">
            <v>1003000000</v>
          </cell>
          <cell r="H432" t="str">
            <v xml:space="preserve"> $-   </v>
          </cell>
          <cell r="I432" t="str">
            <v xml:space="preserve"> $-   </v>
          </cell>
        </row>
        <row r="433">
          <cell r="E433">
            <v>12157400000</v>
          </cell>
          <cell r="F433">
            <v>9502600000</v>
          </cell>
          <cell r="G433">
            <v>1100300000</v>
          </cell>
          <cell r="H433" t="str">
            <v xml:space="preserve"> $-   </v>
          </cell>
          <cell r="I433" t="str">
            <v xml:space="preserve"> $-   </v>
          </cell>
        </row>
        <row r="434"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 t="str">
            <v xml:space="preserve"> $-   </v>
          </cell>
        </row>
        <row r="435"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 t="str">
            <v xml:space="preserve"> $-   </v>
          </cell>
        </row>
        <row r="436"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 t="str">
            <v xml:space="preserve"> $-   </v>
          </cell>
        </row>
        <row r="437"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 t="str">
            <v xml:space="preserve"> $-   </v>
          </cell>
        </row>
        <row r="438">
          <cell r="E438">
            <v>45041000000</v>
          </cell>
          <cell r="F438">
            <v>25034000000</v>
          </cell>
          <cell r="G438">
            <v>8365000000</v>
          </cell>
          <cell r="H438" t="str">
            <v xml:space="preserve"> $-   </v>
          </cell>
          <cell r="I438">
            <v>2192000000</v>
          </cell>
        </row>
        <row r="439">
          <cell r="E439">
            <v>48813000000</v>
          </cell>
          <cell r="F439">
            <v>26420000000</v>
          </cell>
          <cell r="G439">
            <v>8565000000</v>
          </cell>
          <cell r="H439" t="str">
            <v xml:space="preserve"> $-   </v>
          </cell>
          <cell r="I439">
            <v>2288000000</v>
          </cell>
        </row>
        <row r="440">
          <cell r="E440">
            <v>52465000000</v>
          </cell>
          <cell r="F440">
            <v>28364000000</v>
          </cell>
          <cell r="G440">
            <v>8523000000</v>
          </cell>
          <cell r="H440" t="str">
            <v xml:space="preserve"> $-   </v>
          </cell>
          <cell r="I440">
            <v>2354000000</v>
          </cell>
        </row>
        <row r="441">
          <cell r="E441">
            <v>55632000000</v>
          </cell>
          <cell r="F441">
            <v>29993000000</v>
          </cell>
          <cell r="G441">
            <v>8754000000</v>
          </cell>
          <cell r="H441" t="str">
            <v xml:space="preserve"> $-   </v>
          </cell>
          <cell r="I441">
            <v>2527000000</v>
          </cell>
        </row>
        <row r="442">
          <cell r="E442">
            <v>5535000000</v>
          </cell>
          <cell r="F442">
            <v>1689000000</v>
          </cell>
          <cell r="G442">
            <v>1598000000</v>
          </cell>
          <cell r="H442" t="str">
            <v xml:space="preserve"> $-   </v>
          </cell>
          <cell r="I442">
            <v>276000000</v>
          </cell>
        </row>
        <row r="443">
          <cell r="E443">
            <v>6265000000</v>
          </cell>
          <cell r="F443">
            <v>2124000000</v>
          </cell>
          <cell r="G443">
            <v>1692000000</v>
          </cell>
          <cell r="H443" t="str">
            <v xml:space="preserve"> $-   </v>
          </cell>
          <cell r="I443">
            <v>329000000</v>
          </cell>
        </row>
        <row r="444">
          <cell r="E444">
            <v>6394000000</v>
          </cell>
          <cell r="F444">
            <v>2343000000</v>
          </cell>
          <cell r="G444">
            <v>1669000000</v>
          </cell>
          <cell r="H444" t="str">
            <v xml:space="preserve"> $-   </v>
          </cell>
          <cell r="I444">
            <v>330000000</v>
          </cell>
        </row>
        <row r="445">
          <cell r="E445">
            <v>6497000000</v>
          </cell>
          <cell r="F445">
            <v>2432000000</v>
          </cell>
          <cell r="G445">
            <v>1690000000</v>
          </cell>
          <cell r="H445" t="str">
            <v xml:space="preserve"> $-   </v>
          </cell>
          <cell r="I445">
            <v>322000000</v>
          </cell>
        </row>
        <row r="446">
          <cell r="E446">
            <v>5535000000</v>
          </cell>
          <cell r="F446">
            <v>1689000000</v>
          </cell>
          <cell r="G446">
            <v>1598000000</v>
          </cell>
          <cell r="H446" t="str">
            <v xml:space="preserve"> $-   </v>
          </cell>
          <cell r="I446">
            <v>276000000</v>
          </cell>
        </row>
        <row r="447">
          <cell r="E447">
            <v>6265000000</v>
          </cell>
          <cell r="F447">
            <v>2124000000</v>
          </cell>
          <cell r="G447">
            <v>1692000000</v>
          </cell>
          <cell r="H447" t="str">
            <v xml:space="preserve"> $-   </v>
          </cell>
          <cell r="I447">
            <v>329000000</v>
          </cell>
        </row>
        <row r="448">
          <cell r="E448">
            <v>6394000000</v>
          </cell>
          <cell r="F448">
            <v>2343000000</v>
          </cell>
          <cell r="G448">
            <v>1669000000</v>
          </cell>
          <cell r="H448" t="str">
            <v xml:space="preserve"> $-   </v>
          </cell>
          <cell r="I448">
            <v>330000000</v>
          </cell>
        </row>
        <row r="449">
          <cell r="E449">
            <v>6497000000</v>
          </cell>
          <cell r="F449">
            <v>2432000000</v>
          </cell>
          <cell r="G449">
            <v>1690000000</v>
          </cell>
          <cell r="H449" t="str">
            <v xml:space="preserve"> $-   </v>
          </cell>
          <cell r="I449">
            <v>322000000</v>
          </cell>
        </row>
        <row r="450">
          <cell r="E450">
            <v>15051000000</v>
          </cell>
          <cell r="F450">
            <v>12274000000</v>
          </cell>
          <cell r="G450">
            <v>916000000</v>
          </cell>
          <cell r="H450" t="str">
            <v xml:space="preserve"> $-   </v>
          </cell>
          <cell r="I450">
            <v>97000000</v>
          </cell>
        </row>
        <row r="451">
          <cell r="E451">
            <v>15499000000</v>
          </cell>
          <cell r="F451">
            <v>12471000000</v>
          </cell>
          <cell r="G451">
            <v>1036000000</v>
          </cell>
          <cell r="H451" t="str">
            <v xml:space="preserve"> $-   </v>
          </cell>
          <cell r="I451">
            <v>94000000</v>
          </cell>
        </row>
        <row r="452">
          <cell r="E452">
            <v>15165000000</v>
          </cell>
          <cell r="F452">
            <v>12155000000</v>
          </cell>
          <cell r="G452">
            <v>1017000000</v>
          </cell>
          <cell r="H452" t="str">
            <v xml:space="preserve"> $-   </v>
          </cell>
          <cell r="I452">
            <v>93000000</v>
          </cell>
        </row>
        <row r="453">
          <cell r="E453">
            <v>16661000000</v>
          </cell>
          <cell r="F453">
            <v>13107000000</v>
          </cell>
          <cell r="G453">
            <v>1145000000</v>
          </cell>
          <cell r="H453" t="str">
            <v xml:space="preserve"> $-   </v>
          </cell>
          <cell r="I453">
            <v>134000000</v>
          </cell>
        </row>
        <row r="454">
          <cell r="E454">
            <v>1279067000</v>
          </cell>
          <cell r="F454">
            <v>461898000</v>
          </cell>
          <cell r="G454">
            <v>68538000</v>
          </cell>
          <cell r="H454" t="str">
            <v xml:space="preserve"> $-   </v>
          </cell>
          <cell r="I454">
            <v>382553000</v>
          </cell>
        </row>
        <row r="455">
          <cell r="E455">
            <v>1482259000</v>
          </cell>
          <cell r="F455">
            <v>555660000</v>
          </cell>
          <cell r="G455">
            <v>69323000</v>
          </cell>
          <cell r="H455" t="str">
            <v xml:space="preserve"> $-   </v>
          </cell>
          <cell r="I455">
            <v>475464000</v>
          </cell>
        </row>
        <row r="456">
          <cell r="E456">
            <v>1616438000</v>
          </cell>
          <cell r="F456">
            <v>603321000</v>
          </cell>
          <cell r="G456">
            <v>89468000</v>
          </cell>
          <cell r="H456" t="str">
            <v xml:space="preserve"> $-   </v>
          </cell>
          <cell r="I456">
            <v>538513000</v>
          </cell>
        </row>
        <row r="457">
          <cell r="E457">
            <v>1763336000</v>
          </cell>
          <cell r="F457">
            <v>651282000</v>
          </cell>
          <cell r="G457">
            <v>139616000</v>
          </cell>
          <cell r="H457" t="str">
            <v xml:space="preserve"> $-   </v>
          </cell>
          <cell r="I457">
            <v>570527000</v>
          </cell>
        </row>
        <row r="458">
          <cell r="E458">
            <v>7394500000</v>
          </cell>
          <cell r="F458">
            <v>4741800000</v>
          </cell>
          <cell r="G458">
            <v>1732600000</v>
          </cell>
          <cell r="H458" t="str">
            <v xml:space="preserve"> $-   </v>
          </cell>
          <cell r="I458" t="str">
            <v xml:space="preserve"> $-   </v>
          </cell>
        </row>
        <row r="459">
          <cell r="E459">
            <v>7840300000</v>
          </cell>
          <cell r="F459">
            <v>5050500000</v>
          </cell>
          <cell r="G459">
            <v>1819500000</v>
          </cell>
          <cell r="H459" t="str">
            <v xml:space="preserve"> $-   </v>
          </cell>
          <cell r="I459" t="str">
            <v xml:space="preserve"> $-   </v>
          </cell>
        </row>
        <row r="460">
          <cell r="E460">
            <v>8602200000</v>
          </cell>
          <cell r="F460">
            <v>5568200000</v>
          </cell>
          <cell r="G460">
            <v>1993800000</v>
          </cell>
          <cell r="H460" t="str">
            <v xml:space="preserve"> $-   </v>
          </cell>
          <cell r="I460" t="str">
            <v xml:space="preserve"> $-   </v>
          </cell>
        </row>
        <row r="461">
          <cell r="E461">
            <v>15498400000</v>
          </cell>
          <cell r="F461">
            <v>10841700000</v>
          </cell>
          <cell r="G461">
            <v>3607000000</v>
          </cell>
          <cell r="H461" t="str">
            <v xml:space="preserve"> $-   </v>
          </cell>
          <cell r="I461" t="str">
            <v xml:space="preserve"> $-   </v>
          </cell>
        </row>
        <row r="462">
          <cell r="E462">
            <v>1663000000</v>
          </cell>
          <cell r="F462" t="str">
            <v xml:space="preserve"> $-   </v>
          </cell>
          <cell r="G462">
            <v>1123200000</v>
          </cell>
          <cell r="H462" t="str">
            <v xml:space="preserve"> $-   </v>
          </cell>
          <cell r="I462">
            <v>78300000</v>
          </cell>
        </row>
        <row r="463">
          <cell r="E463">
            <v>1558400000</v>
          </cell>
          <cell r="F463" t="str">
            <v xml:space="preserve"> $-   </v>
          </cell>
          <cell r="G463">
            <v>1058000000</v>
          </cell>
          <cell r="H463" t="str">
            <v xml:space="preserve"> $-   </v>
          </cell>
          <cell r="I463">
            <v>60400000</v>
          </cell>
        </row>
        <row r="464">
          <cell r="E464">
            <v>1584500000</v>
          </cell>
          <cell r="F464" t="str">
            <v xml:space="preserve"> $-   </v>
          </cell>
          <cell r="G464">
            <v>1105700000</v>
          </cell>
          <cell r="H464" t="str">
            <v xml:space="preserve"> $-   </v>
          </cell>
          <cell r="I464">
            <v>52500000</v>
          </cell>
        </row>
        <row r="465">
          <cell r="E465">
            <v>1637100000</v>
          </cell>
          <cell r="F465" t="str">
            <v xml:space="preserve"> $-   </v>
          </cell>
          <cell r="G465">
            <v>1209100000</v>
          </cell>
          <cell r="H465" t="str">
            <v xml:space="preserve"> $-   </v>
          </cell>
          <cell r="I465">
            <v>58700000</v>
          </cell>
        </row>
        <row r="466">
          <cell r="E466">
            <v>7155096000</v>
          </cell>
          <cell r="F466">
            <v>4376505000</v>
          </cell>
          <cell r="G466">
            <v>1616921000</v>
          </cell>
          <cell r="H466" t="str">
            <v xml:space="preserve"> $-   </v>
          </cell>
          <cell r="I466" t="str">
            <v xml:space="preserve"> $-   </v>
          </cell>
        </row>
        <row r="467">
          <cell r="E467">
            <v>7752728000</v>
          </cell>
          <cell r="F467">
            <v>4778479000</v>
          </cell>
          <cell r="G467">
            <v>1758765000</v>
          </cell>
          <cell r="H467" t="str">
            <v xml:space="preserve"> $-   </v>
          </cell>
          <cell r="I467" t="str">
            <v xml:space="preserve"> $-   </v>
          </cell>
        </row>
        <row r="468">
          <cell r="E468">
            <v>6956311000</v>
          </cell>
          <cell r="F468">
            <v>4388167000</v>
          </cell>
          <cell r="G468">
            <v>1647382000</v>
          </cell>
          <cell r="H468" t="str">
            <v xml:space="preserve"> $-   </v>
          </cell>
          <cell r="I468" t="str">
            <v xml:space="preserve"> $-   </v>
          </cell>
        </row>
        <row r="469">
          <cell r="E469">
            <v>6794342000</v>
          </cell>
          <cell r="F469">
            <v>4322373000</v>
          </cell>
          <cell r="G469">
            <v>1757523000</v>
          </cell>
          <cell r="H469" t="str">
            <v xml:space="preserve"> $-   </v>
          </cell>
          <cell r="I469" t="str">
            <v xml:space="preserve"> $-   </v>
          </cell>
        </row>
        <row r="470">
          <cell r="E470">
            <v>5997000000</v>
          </cell>
          <cell r="F470">
            <v>2499000000</v>
          </cell>
          <cell r="G470">
            <v>2337000000</v>
          </cell>
          <cell r="H470" t="str">
            <v xml:space="preserve"> $-   </v>
          </cell>
          <cell r="I470">
            <v>115000000</v>
          </cell>
        </row>
        <row r="471">
          <cell r="E471">
            <v>6121000000</v>
          </cell>
          <cell r="F471">
            <v>2491000000</v>
          </cell>
          <cell r="G471">
            <v>2335000000</v>
          </cell>
          <cell r="H471" t="str">
            <v xml:space="preserve"> $-   </v>
          </cell>
          <cell r="I471">
            <v>115000000</v>
          </cell>
        </row>
        <row r="472">
          <cell r="E472">
            <v>6282000000</v>
          </cell>
          <cell r="F472">
            <v>2559000000</v>
          </cell>
          <cell r="G472">
            <v>2320000000</v>
          </cell>
          <cell r="H472" t="str">
            <v xml:space="preserve"> $-   </v>
          </cell>
          <cell r="I472">
            <v>105000000</v>
          </cell>
        </row>
        <row r="473">
          <cell r="E473">
            <v>6440000000</v>
          </cell>
          <cell r="F473">
            <v>2582000000</v>
          </cell>
          <cell r="G473">
            <v>2326000000</v>
          </cell>
          <cell r="H473" t="str">
            <v xml:space="preserve"> $-   </v>
          </cell>
          <cell r="I473">
            <v>99000000</v>
          </cell>
        </row>
        <row r="474">
          <cell r="E474">
            <v>5921000000</v>
          </cell>
          <cell r="F474">
            <v>4616600000</v>
          </cell>
          <cell r="G474">
            <v>625200000</v>
          </cell>
          <cell r="H474" t="str">
            <v xml:space="preserve"> $-   </v>
          </cell>
          <cell r="I474">
            <v>278300000</v>
          </cell>
        </row>
        <row r="475">
          <cell r="E475">
            <v>6285600000</v>
          </cell>
          <cell r="F475">
            <v>4990500000</v>
          </cell>
          <cell r="G475">
            <v>665400000</v>
          </cell>
          <cell r="H475" t="str">
            <v xml:space="preserve"> $-   </v>
          </cell>
          <cell r="I475">
            <v>304400000</v>
          </cell>
        </row>
        <row r="476">
          <cell r="E476">
            <v>6764000000</v>
          </cell>
          <cell r="F476">
            <v>5341500000</v>
          </cell>
          <cell r="G476">
            <v>673500000</v>
          </cell>
          <cell r="H476" t="str">
            <v xml:space="preserve"> $-   </v>
          </cell>
          <cell r="I476">
            <v>319300000</v>
          </cell>
        </row>
        <row r="477">
          <cell r="E477">
            <v>6933500000</v>
          </cell>
          <cell r="F477">
            <v>5392400000</v>
          </cell>
          <cell r="G477">
            <v>622900000</v>
          </cell>
          <cell r="H477" t="str">
            <v xml:space="preserve"> $-   </v>
          </cell>
          <cell r="I477">
            <v>290200000</v>
          </cell>
        </row>
        <row r="478">
          <cell r="E478">
            <v>17912000000</v>
          </cell>
          <cell r="F478">
            <v>11235000000</v>
          </cell>
          <cell r="G478">
            <v>965000000</v>
          </cell>
          <cell r="H478" t="str">
            <v xml:space="preserve"> $-   </v>
          </cell>
          <cell r="I478">
            <v>2145000000</v>
          </cell>
        </row>
        <row r="479">
          <cell r="E479">
            <v>22756000000</v>
          </cell>
          <cell r="F479">
            <v>13545000000</v>
          </cell>
          <cell r="G479">
            <v>1274000000</v>
          </cell>
          <cell r="H479" t="str">
            <v xml:space="preserve"> $-   </v>
          </cell>
          <cell r="I479">
            <v>2668000000</v>
          </cell>
        </row>
        <row r="480">
          <cell r="E480">
            <v>23925000000</v>
          </cell>
          <cell r="F480">
            <v>14323000000</v>
          </cell>
          <cell r="G480">
            <v>1213000000</v>
          </cell>
          <cell r="H480" t="str">
            <v xml:space="preserve"> $-   </v>
          </cell>
          <cell r="I480">
            <v>3066000000</v>
          </cell>
        </row>
        <row r="481">
          <cell r="E481">
            <v>23459000000</v>
          </cell>
          <cell r="F481">
            <v>13728000000</v>
          </cell>
          <cell r="G481">
            <v>1135000000</v>
          </cell>
          <cell r="H481" t="str">
            <v xml:space="preserve"> $-   </v>
          </cell>
          <cell r="I481">
            <v>3144000000</v>
          </cell>
        </row>
        <row r="482">
          <cell r="E482">
            <v>8186280000</v>
          </cell>
          <cell r="F482">
            <v>5583549000</v>
          </cell>
          <cell r="G482">
            <v>889879000</v>
          </cell>
          <cell r="H482" t="str">
            <v xml:space="preserve"> $-   </v>
          </cell>
          <cell r="I482">
            <v>341969000</v>
          </cell>
        </row>
        <row r="483">
          <cell r="E483">
            <v>11764050000</v>
          </cell>
          <cell r="F483">
            <v>8198377000</v>
          </cell>
          <cell r="G483">
            <v>1516508000</v>
          </cell>
          <cell r="H483" t="str">
            <v xml:space="preserve"> $-   </v>
          </cell>
          <cell r="I483">
            <v>528737000</v>
          </cell>
        </row>
        <row r="484">
          <cell r="E484">
            <v>12795106000</v>
          </cell>
          <cell r="F484">
            <v>9119305000</v>
          </cell>
          <cell r="G484">
            <v>1278506000</v>
          </cell>
          <cell r="H484" t="str">
            <v xml:space="preserve"> $-   </v>
          </cell>
          <cell r="I484">
            <v>590935000</v>
          </cell>
        </row>
        <row r="485">
          <cell r="E485">
            <v>13781837000</v>
          </cell>
          <cell r="F485">
            <v>9824834000</v>
          </cell>
          <cell r="G485">
            <v>1947135000</v>
          </cell>
          <cell r="H485" t="str">
            <v xml:space="preserve"> $-   </v>
          </cell>
          <cell r="I485">
            <v>638024000</v>
          </cell>
        </row>
        <row r="486">
          <cell r="E486">
            <v>10397000000</v>
          </cell>
          <cell r="F486">
            <v>2268000000</v>
          </cell>
          <cell r="G486">
            <v>2743000000</v>
          </cell>
          <cell r="H486" t="str">
            <v xml:space="preserve"> $-   </v>
          </cell>
          <cell r="I486">
            <v>2780000000</v>
          </cell>
        </row>
        <row r="487">
          <cell r="E487">
            <v>20638000000</v>
          </cell>
          <cell r="F487">
            <v>2332000000</v>
          </cell>
          <cell r="G487">
            <v>8290000000</v>
          </cell>
          <cell r="H487" t="str">
            <v xml:space="preserve"> $-   </v>
          </cell>
          <cell r="I487">
            <v>3319000000</v>
          </cell>
        </row>
        <row r="488">
          <cell r="E488">
            <v>13145000000</v>
          </cell>
          <cell r="F488">
            <v>2104000000</v>
          </cell>
          <cell r="G488">
            <v>7741000000</v>
          </cell>
          <cell r="H488" t="str">
            <v xml:space="preserve"> $-   </v>
          </cell>
          <cell r="I488">
            <v>3129000000</v>
          </cell>
        </row>
        <row r="489">
          <cell r="E489">
            <v>12197000000</v>
          </cell>
          <cell r="F489">
            <v>1582000000</v>
          </cell>
          <cell r="G489">
            <v>6476000000</v>
          </cell>
          <cell r="H489" t="str">
            <v xml:space="preserve"> $-   </v>
          </cell>
          <cell r="I489">
            <v>1792000000</v>
          </cell>
        </row>
        <row r="490"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</row>
        <row r="491"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</row>
        <row r="492"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</row>
        <row r="493"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</row>
        <row r="494"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</row>
        <row r="495"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</row>
        <row r="496"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</row>
        <row r="497"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</row>
        <row r="498">
          <cell r="E498">
            <v>11838700000</v>
          </cell>
          <cell r="F498">
            <v>6385400000</v>
          </cell>
          <cell r="G498">
            <v>4018300000</v>
          </cell>
          <cell r="H498" t="str">
            <v xml:space="preserve"> $-   </v>
          </cell>
          <cell r="I498" t="str">
            <v xml:space="preserve"> $-   </v>
          </cell>
        </row>
        <row r="499">
          <cell r="E499">
            <v>13253400000</v>
          </cell>
          <cell r="F499">
            <v>7161200000</v>
          </cell>
          <cell r="G499">
            <v>4360300000</v>
          </cell>
          <cell r="H499" t="str">
            <v xml:space="preserve"> $-   </v>
          </cell>
          <cell r="I499" t="str">
            <v xml:space="preserve"> $-   </v>
          </cell>
        </row>
        <row r="500">
          <cell r="E500">
            <v>14280500000</v>
          </cell>
          <cell r="F500">
            <v>7679100000</v>
          </cell>
          <cell r="G500">
            <v>4577600000</v>
          </cell>
          <cell r="H500" t="str">
            <v xml:space="preserve"> $-   </v>
          </cell>
          <cell r="I500" t="str">
            <v xml:space="preserve"> $-   </v>
          </cell>
        </row>
        <row r="501">
          <cell r="E501">
            <v>13545100000</v>
          </cell>
          <cell r="F501">
            <v>7223500000</v>
          </cell>
          <cell r="G501">
            <v>4345500000</v>
          </cell>
          <cell r="H501" t="str">
            <v xml:space="preserve"> $-   </v>
          </cell>
          <cell r="I501" t="str">
            <v xml:space="preserve"> $-   </v>
          </cell>
        </row>
        <row r="502">
          <cell r="E502">
            <v>12354000000</v>
          </cell>
          <cell r="F502">
            <v>7191000000</v>
          </cell>
          <cell r="G502">
            <v>1895000000</v>
          </cell>
          <cell r="H502" t="str">
            <v xml:space="preserve"> $-   </v>
          </cell>
          <cell r="I502">
            <v>1024000000</v>
          </cell>
        </row>
        <row r="503">
          <cell r="E503">
            <v>12919000000</v>
          </cell>
          <cell r="F503">
            <v>7807000000</v>
          </cell>
          <cell r="G503">
            <v>1877000000</v>
          </cell>
          <cell r="H503" t="str">
            <v xml:space="preserve"> $-   </v>
          </cell>
          <cell r="I503">
            <v>1071000000</v>
          </cell>
        </row>
        <row r="504">
          <cell r="E504">
            <v>12554000000</v>
          </cell>
          <cell r="F504">
            <v>7060000000</v>
          </cell>
          <cell r="G504">
            <v>1937000000</v>
          </cell>
          <cell r="H504" t="str">
            <v xml:space="preserve"> $-   </v>
          </cell>
          <cell r="I504">
            <v>1130000000</v>
          </cell>
        </row>
        <row r="505">
          <cell r="E505">
            <v>12075000000</v>
          </cell>
          <cell r="F505">
            <v>6357000000</v>
          </cell>
          <cell r="G505">
            <v>2031000000</v>
          </cell>
          <cell r="H505" t="str">
            <v xml:space="preserve"> $-   </v>
          </cell>
          <cell r="I505">
            <v>1216000000</v>
          </cell>
        </row>
        <row r="506">
          <cell r="E506">
            <v>2073000000</v>
          </cell>
          <cell r="F506">
            <v>759500000</v>
          </cell>
          <cell r="G506">
            <v>673500000</v>
          </cell>
          <cell r="H506" t="str">
            <v xml:space="preserve"> $-   </v>
          </cell>
          <cell r="I506">
            <v>160000000</v>
          </cell>
        </row>
        <row r="507">
          <cell r="E507">
            <v>2303900000</v>
          </cell>
          <cell r="F507">
            <v>787300000</v>
          </cell>
          <cell r="G507">
            <v>715800000</v>
          </cell>
          <cell r="H507" t="str">
            <v xml:space="preserve"> $-   </v>
          </cell>
          <cell r="I507">
            <v>189600000</v>
          </cell>
        </row>
        <row r="508">
          <cell r="E508">
            <v>2436400000</v>
          </cell>
          <cell r="F508">
            <v>844700000</v>
          </cell>
          <cell r="G508">
            <v>751700000</v>
          </cell>
          <cell r="H508" t="str">
            <v xml:space="preserve"> $-   </v>
          </cell>
          <cell r="I508">
            <v>201800000</v>
          </cell>
        </row>
        <row r="509">
          <cell r="E509">
            <v>2663600000</v>
          </cell>
          <cell r="F509">
            <v>887400000</v>
          </cell>
          <cell r="G509">
            <v>884300000</v>
          </cell>
          <cell r="H509" t="str">
            <v xml:space="preserve"> $-   </v>
          </cell>
          <cell r="I509">
            <v>198000000</v>
          </cell>
        </row>
        <row r="510">
          <cell r="E510">
            <v>11862000000</v>
          </cell>
          <cell r="F510">
            <v>7747000000</v>
          </cell>
          <cell r="G510">
            <v>296000000</v>
          </cell>
          <cell r="H510" t="str">
            <v xml:space="preserve"> $-   </v>
          </cell>
          <cell r="I510">
            <v>1562000000</v>
          </cell>
        </row>
        <row r="511">
          <cell r="E511">
            <v>12581000000</v>
          </cell>
          <cell r="F511">
            <v>8364000000</v>
          </cell>
          <cell r="G511">
            <v>309000000</v>
          </cell>
          <cell r="H511" t="str">
            <v xml:space="preserve"> $-   </v>
          </cell>
          <cell r="I511">
            <v>1622000000</v>
          </cell>
        </row>
        <row r="512">
          <cell r="E512">
            <v>13413000000</v>
          </cell>
          <cell r="F512">
            <v>8742000000</v>
          </cell>
          <cell r="G512">
            <v>322000000</v>
          </cell>
          <cell r="H512" t="str">
            <v xml:space="preserve"> $-   </v>
          </cell>
          <cell r="I512">
            <v>1720000000</v>
          </cell>
        </row>
        <row r="513">
          <cell r="E513">
            <v>11524000000</v>
          </cell>
          <cell r="F513">
            <v>7256000000</v>
          </cell>
          <cell r="G513">
            <v>336000000</v>
          </cell>
          <cell r="H513" t="str">
            <v xml:space="preserve"> $-   </v>
          </cell>
          <cell r="I513">
            <v>1919000000</v>
          </cell>
        </row>
        <row r="514">
          <cell r="E514">
            <v>10181700000</v>
          </cell>
          <cell r="F514">
            <v>2025900000</v>
          </cell>
          <cell r="G514">
            <v>6597000000</v>
          </cell>
          <cell r="H514" t="str">
            <v xml:space="preserve"> $-   </v>
          </cell>
          <cell r="I514" t="str">
            <v xml:space="preserve"> $-   </v>
          </cell>
        </row>
        <row r="515">
          <cell r="E515">
            <v>10968800000</v>
          </cell>
          <cell r="F515">
            <v>2158200000</v>
          </cell>
          <cell r="G515">
            <v>6985900000</v>
          </cell>
          <cell r="H515" t="str">
            <v xml:space="preserve"> $-   </v>
          </cell>
          <cell r="I515" t="str">
            <v xml:space="preserve"> $-   </v>
          </cell>
        </row>
        <row r="516">
          <cell r="E516">
            <v>10780400000</v>
          </cell>
          <cell r="F516">
            <v>2100600000</v>
          </cell>
          <cell r="G516">
            <v>7073500000</v>
          </cell>
          <cell r="H516" t="str">
            <v xml:space="preserve"> $-   </v>
          </cell>
          <cell r="I516" t="str">
            <v xml:space="preserve"> $-   </v>
          </cell>
        </row>
        <row r="517">
          <cell r="E517">
            <v>11262300000</v>
          </cell>
          <cell r="F517">
            <v>2181100000</v>
          </cell>
          <cell r="G517">
            <v>7337800000</v>
          </cell>
          <cell r="H517" t="str">
            <v xml:space="preserve"> $-   </v>
          </cell>
          <cell r="I517" t="str">
            <v xml:space="preserve"> $-   </v>
          </cell>
        </row>
        <row r="518"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 t="str">
            <v xml:space="preserve"> $-   </v>
          </cell>
        </row>
        <row r="519"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 t="str">
            <v xml:space="preserve"> $-   </v>
          </cell>
        </row>
        <row r="520"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 t="str">
            <v xml:space="preserve"> $-   </v>
          </cell>
        </row>
        <row r="521"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 t="str">
            <v xml:space="preserve"> $-   </v>
          </cell>
        </row>
        <row r="522">
          <cell r="E522">
            <v>24669000000</v>
          </cell>
          <cell r="F522">
            <v>14717000000</v>
          </cell>
          <cell r="G522">
            <v>6010000000</v>
          </cell>
          <cell r="H522" t="str">
            <v xml:space="preserve"> $-   </v>
          </cell>
          <cell r="I522" t="str">
            <v xml:space="preserve"> $-   </v>
          </cell>
        </row>
        <row r="523">
          <cell r="E523">
            <v>17733000000</v>
          </cell>
          <cell r="F523">
            <v>9971000000</v>
          </cell>
          <cell r="G523">
            <v>4375000000</v>
          </cell>
          <cell r="H523" t="str">
            <v xml:space="preserve"> $-   </v>
          </cell>
          <cell r="I523" t="str">
            <v xml:space="preserve"> $-   </v>
          </cell>
        </row>
        <row r="524">
          <cell r="E524">
            <v>16249000000</v>
          </cell>
          <cell r="F524">
            <v>9241000000</v>
          </cell>
          <cell r="G524">
            <v>4065000000</v>
          </cell>
          <cell r="H524" t="str">
            <v xml:space="preserve"> $-   </v>
          </cell>
          <cell r="I524" t="str">
            <v xml:space="preserve"> $-   </v>
          </cell>
        </row>
        <row r="525">
          <cell r="E525">
            <v>14522000000</v>
          </cell>
          <cell r="F525">
            <v>8260000000</v>
          </cell>
          <cell r="G525">
            <v>3758000000</v>
          </cell>
          <cell r="H525" t="str">
            <v xml:space="preserve"> $-   </v>
          </cell>
          <cell r="I525" t="str">
            <v xml:space="preserve"> $-   </v>
          </cell>
        </row>
        <row r="526">
          <cell r="E526">
            <v>11682636000</v>
          </cell>
          <cell r="F526">
            <v>1699428000</v>
          </cell>
          <cell r="G526">
            <v>3862434000</v>
          </cell>
          <cell r="H526" t="str">
            <v xml:space="preserve"> $-   </v>
          </cell>
          <cell r="I526">
            <v>3169703000</v>
          </cell>
        </row>
        <row r="527">
          <cell r="E527">
            <v>14487118000</v>
          </cell>
          <cell r="F527">
            <v>2066893000</v>
          </cell>
          <cell r="G527">
            <v>4621096000</v>
          </cell>
          <cell r="H527" t="str">
            <v xml:space="preserve"> $-   </v>
          </cell>
          <cell r="I527">
            <v>3600976000</v>
          </cell>
        </row>
        <row r="528">
          <cell r="E528">
            <v>18035340000</v>
          </cell>
          <cell r="F528">
            <v>2534389000</v>
          </cell>
          <cell r="G528">
            <v>5285634000</v>
          </cell>
          <cell r="H528" t="str">
            <v xml:space="preserve"> $-   </v>
          </cell>
          <cell r="I528">
            <v>3997041000</v>
          </cell>
        </row>
        <row r="529">
          <cell r="E529">
            <v>8757428000</v>
          </cell>
          <cell r="F529">
            <v>2177757000</v>
          </cell>
          <cell r="G529">
            <v>3174320000</v>
          </cell>
          <cell r="H529" t="str">
            <v xml:space="preserve"> $-   </v>
          </cell>
          <cell r="I529">
            <v>3313644000</v>
          </cell>
        </row>
        <row r="530">
          <cell r="E530">
            <v>1887376000</v>
          </cell>
          <cell r="F530">
            <v>944617000</v>
          </cell>
          <cell r="G530">
            <v>531180000</v>
          </cell>
          <cell r="H530" t="str">
            <v xml:space="preserve"> $-   </v>
          </cell>
          <cell r="I530" t="str">
            <v xml:space="preserve"> $-   </v>
          </cell>
        </row>
        <row r="531">
          <cell r="E531">
            <v>2152766000</v>
          </cell>
          <cell r="F531">
            <v>1064403000</v>
          </cell>
          <cell r="G531">
            <v>621413000</v>
          </cell>
          <cell r="H531" t="str">
            <v xml:space="preserve"> $-   </v>
          </cell>
          <cell r="I531" t="str">
            <v xml:space="preserve"> $-   </v>
          </cell>
        </row>
        <row r="532">
          <cell r="E532">
            <v>2443776000</v>
          </cell>
          <cell r="F532">
            <v>1197885000</v>
          </cell>
          <cell r="G532">
            <v>734119000</v>
          </cell>
          <cell r="H532" t="str">
            <v xml:space="preserve"> $-   </v>
          </cell>
          <cell r="I532" t="str">
            <v xml:space="preserve"> $-   </v>
          </cell>
        </row>
        <row r="533">
          <cell r="E533">
            <v>2725867000</v>
          </cell>
          <cell r="F533">
            <v>1291506000</v>
          </cell>
          <cell r="G533">
            <v>825296000</v>
          </cell>
          <cell r="H533" t="str">
            <v xml:space="preserve"> $-   </v>
          </cell>
          <cell r="I533" t="str">
            <v xml:space="preserve"> $-   </v>
          </cell>
        </row>
        <row r="534">
          <cell r="E534">
            <v>1747502000</v>
          </cell>
          <cell r="F534">
            <v>625507000</v>
          </cell>
          <cell r="G534">
            <v>47233000</v>
          </cell>
          <cell r="H534" t="str">
            <v xml:space="preserve"> $-   </v>
          </cell>
          <cell r="I534">
            <v>560669000</v>
          </cell>
        </row>
        <row r="535">
          <cell r="E535">
            <v>2387702000</v>
          </cell>
          <cell r="F535">
            <v>834228000</v>
          </cell>
          <cell r="G535">
            <v>62179000</v>
          </cell>
          <cell r="H535" t="str">
            <v xml:space="preserve"> $-   </v>
          </cell>
          <cell r="I535">
            <v>978973000</v>
          </cell>
        </row>
        <row r="536">
          <cell r="E536">
            <v>2614748000</v>
          </cell>
          <cell r="F536">
            <v>883564000</v>
          </cell>
          <cell r="G536">
            <v>50948000</v>
          </cell>
          <cell r="H536" t="str">
            <v xml:space="preserve"> $-   </v>
          </cell>
          <cell r="I536">
            <v>758861000</v>
          </cell>
        </row>
        <row r="537">
          <cell r="E537">
            <v>2744965000</v>
          </cell>
          <cell r="F537">
            <v>905168000</v>
          </cell>
          <cell r="G537">
            <v>65082000</v>
          </cell>
          <cell r="H537" t="str">
            <v xml:space="preserve"> $-   </v>
          </cell>
          <cell r="I537">
            <v>765895000</v>
          </cell>
        </row>
        <row r="538">
          <cell r="E538">
            <v>1859177000</v>
          </cell>
          <cell r="F538">
            <v>354561000</v>
          </cell>
          <cell r="G538">
            <v>200849000</v>
          </cell>
          <cell r="H538" t="str">
            <v xml:space="preserve"> $-   </v>
          </cell>
          <cell r="I538">
            <v>653132000</v>
          </cell>
        </row>
        <row r="539">
          <cell r="E539">
            <v>2388768000</v>
          </cell>
          <cell r="F539">
            <v>443974000</v>
          </cell>
          <cell r="G539">
            <v>238134000</v>
          </cell>
          <cell r="H539" t="str">
            <v xml:space="preserve"> $-   </v>
          </cell>
          <cell r="I539">
            <v>679298000</v>
          </cell>
        </row>
        <row r="540">
          <cell r="E540">
            <v>1954000000</v>
          </cell>
          <cell r="F540">
            <v>523043000</v>
          </cell>
          <cell r="G540">
            <v>249925000</v>
          </cell>
          <cell r="H540" t="str">
            <v xml:space="preserve"> $-   </v>
          </cell>
          <cell r="I540">
            <v>819216000</v>
          </cell>
        </row>
        <row r="541">
          <cell r="E541">
            <v>1857339000</v>
          </cell>
          <cell r="F541">
            <v>613909000</v>
          </cell>
          <cell r="G541">
            <v>272747000</v>
          </cell>
          <cell r="H541" t="str">
            <v xml:space="preserve"> $-   </v>
          </cell>
          <cell r="I541">
            <v>927920000</v>
          </cell>
        </row>
        <row r="542">
          <cell r="E542">
            <v>6273787000</v>
          </cell>
          <cell r="F542">
            <v>3667434000</v>
          </cell>
          <cell r="G542">
            <v>747356000</v>
          </cell>
          <cell r="H542" t="str">
            <v xml:space="preserve"> $-   </v>
          </cell>
          <cell r="I542">
            <v>740791000</v>
          </cell>
        </row>
        <row r="543">
          <cell r="E543">
            <v>7301204000</v>
          </cell>
          <cell r="F543">
            <v>3997940000</v>
          </cell>
          <cell r="G543">
            <v>914149000</v>
          </cell>
          <cell r="H543" t="str">
            <v xml:space="preserve"> $-   </v>
          </cell>
          <cell r="I543">
            <v>859680000</v>
          </cell>
        </row>
        <row r="544">
          <cell r="E544">
            <v>7741856000</v>
          </cell>
          <cell r="F544">
            <v>4449139000</v>
          </cell>
          <cell r="G544">
            <v>1034507000</v>
          </cell>
          <cell r="H544" t="str">
            <v xml:space="preserve"> $-   </v>
          </cell>
          <cell r="I544">
            <v>625361000</v>
          </cell>
        </row>
        <row r="545">
          <cell r="E545">
            <v>7954827000</v>
          </cell>
          <cell r="F545">
            <v>4416194000</v>
          </cell>
          <cell r="G545">
            <v>1086274000</v>
          </cell>
          <cell r="H545" t="str">
            <v xml:space="preserve"> $-   </v>
          </cell>
          <cell r="I545">
            <v>688195000</v>
          </cell>
        </row>
        <row r="546">
          <cell r="E546">
            <v>535153000</v>
          </cell>
          <cell r="F546">
            <v>172167000</v>
          </cell>
          <cell r="G546">
            <v>24573000</v>
          </cell>
          <cell r="H546" t="str">
            <v xml:space="preserve"> $-   </v>
          </cell>
          <cell r="I546">
            <v>169173000</v>
          </cell>
        </row>
        <row r="547">
          <cell r="E547">
            <v>610590000</v>
          </cell>
          <cell r="F547">
            <v>197336000</v>
          </cell>
          <cell r="G547">
            <v>26684000</v>
          </cell>
          <cell r="H547" t="str">
            <v xml:space="preserve"> $-   </v>
          </cell>
          <cell r="I547">
            <v>192420000</v>
          </cell>
        </row>
        <row r="548">
          <cell r="E548">
            <v>970938000</v>
          </cell>
          <cell r="F548">
            <v>312546000</v>
          </cell>
          <cell r="G548">
            <v>40878000</v>
          </cell>
          <cell r="H548" t="str">
            <v xml:space="preserve"> $-   </v>
          </cell>
          <cell r="I548">
            <v>360592000</v>
          </cell>
        </row>
        <row r="549">
          <cell r="E549">
            <v>1194407000</v>
          </cell>
          <cell r="F549">
            <v>363508000</v>
          </cell>
          <cell r="G549">
            <v>40090000</v>
          </cell>
          <cell r="H549" t="str">
            <v xml:space="preserve"> $-   </v>
          </cell>
          <cell r="I549">
            <v>453423000</v>
          </cell>
        </row>
        <row r="550">
          <cell r="E550">
            <v>1365000000</v>
          </cell>
          <cell r="F550" t="str">
            <v xml:space="preserve"> $-   </v>
          </cell>
          <cell r="G550">
            <v>921000000</v>
          </cell>
          <cell r="H550" t="str">
            <v xml:space="preserve"> $-   </v>
          </cell>
          <cell r="I550">
            <v>471000000</v>
          </cell>
        </row>
        <row r="551">
          <cell r="E551">
            <v>1466000000</v>
          </cell>
          <cell r="F551" t="str">
            <v xml:space="preserve"> $-   </v>
          </cell>
          <cell r="G551">
            <v>888000000</v>
          </cell>
          <cell r="H551" t="str">
            <v xml:space="preserve"> $-   </v>
          </cell>
          <cell r="I551">
            <v>256000000</v>
          </cell>
        </row>
        <row r="552">
          <cell r="E552">
            <v>1665000000</v>
          </cell>
          <cell r="F552" t="str">
            <v xml:space="preserve"> $-   </v>
          </cell>
          <cell r="G552">
            <v>958000000</v>
          </cell>
          <cell r="H552" t="str">
            <v xml:space="preserve"> $-   </v>
          </cell>
          <cell r="I552">
            <v>136000000</v>
          </cell>
        </row>
        <row r="553">
          <cell r="E553">
            <v>1403000000</v>
          </cell>
          <cell r="F553" t="str">
            <v xml:space="preserve"> $-   </v>
          </cell>
          <cell r="G553">
            <v>1048000000</v>
          </cell>
          <cell r="H553" t="str">
            <v xml:space="preserve"> $-   </v>
          </cell>
          <cell r="I553">
            <v>61000000</v>
          </cell>
        </row>
        <row r="554"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 t="str">
            <v xml:space="preserve"> $-   </v>
          </cell>
        </row>
        <row r="555"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 t="str">
            <v xml:space="preserve"> $-   </v>
          </cell>
        </row>
        <row r="556"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 t="str">
            <v xml:space="preserve"> $-   </v>
          </cell>
        </row>
        <row r="557"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 t="str">
            <v xml:space="preserve"> $-   </v>
          </cell>
        </row>
        <row r="558">
          <cell r="E558">
            <v>10302079000</v>
          </cell>
          <cell r="F558">
            <v>6583627000</v>
          </cell>
          <cell r="G558">
            <v>917162000</v>
          </cell>
          <cell r="H558" t="str">
            <v xml:space="preserve"> $-   </v>
          </cell>
          <cell r="I558">
            <v>1144585000</v>
          </cell>
        </row>
        <row r="559">
          <cell r="E559">
            <v>11390947000</v>
          </cell>
          <cell r="F559">
            <v>7588885000</v>
          </cell>
          <cell r="G559">
            <v>888051000</v>
          </cell>
          <cell r="H559" t="str">
            <v xml:space="preserve"> $-   </v>
          </cell>
          <cell r="I559">
            <v>1261044000</v>
          </cell>
        </row>
        <row r="560">
          <cell r="E560">
            <v>12494921000</v>
          </cell>
          <cell r="F560">
            <v>8126187000</v>
          </cell>
          <cell r="G560">
            <v>863455000</v>
          </cell>
          <cell r="H560" t="str">
            <v xml:space="preserve"> $-   </v>
          </cell>
          <cell r="I560">
            <v>1318638000</v>
          </cell>
        </row>
        <row r="561">
          <cell r="E561">
            <v>11513251000</v>
          </cell>
          <cell r="F561">
            <v>7449273000</v>
          </cell>
          <cell r="G561">
            <v>1074998000</v>
          </cell>
          <cell r="H561" t="str">
            <v xml:space="preserve"> $-   </v>
          </cell>
          <cell r="I561">
            <v>1337276000</v>
          </cell>
        </row>
        <row r="562"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 t="str">
            <v xml:space="preserve"> $-   </v>
          </cell>
        </row>
        <row r="563"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 t="str">
            <v xml:space="preserve"> $-   </v>
          </cell>
        </row>
        <row r="564"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 t="str">
            <v xml:space="preserve"> $-   </v>
          </cell>
        </row>
        <row r="565"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 t="str">
            <v xml:space="preserve"> $-   </v>
          </cell>
        </row>
        <row r="566">
          <cell r="E566">
            <v>24888000000</v>
          </cell>
          <cell r="F566">
            <v>17994000000</v>
          </cell>
          <cell r="G566">
            <v>1095000000</v>
          </cell>
          <cell r="H566" t="str">
            <v xml:space="preserve"> $-   </v>
          </cell>
          <cell r="I566">
            <v>2153000000</v>
          </cell>
        </row>
        <row r="567">
          <cell r="E567">
            <v>27429000000</v>
          </cell>
          <cell r="F567">
            <v>21571000000</v>
          </cell>
          <cell r="G567">
            <v>1154000000</v>
          </cell>
          <cell r="H567" t="str">
            <v xml:space="preserve"> $-   </v>
          </cell>
          <cell r="I567">
            <v>2314000000</v>
          </cell>
        </row>
        <row r="568">
          <cell r="E568">
            <v>29447000000</v>
          </cell>
          <cell r="F568">
            <v>21406000000</v>
          </cell>
          <cell r="G568">
            <v>1200000000</v>
          </cell>
          <cell r="H568" t="str">
            <v xml:space="preserve"> $-   </v>
          </cell>
          <cell r="I568">
            <v>2450000000</v>
          </cell>
        </row>
        <row r="569">
          <cell r="E569">
            <v>31360000000</v>
          </cell>
          <cell r="F569">
            <v>22688000000</v>
          </cell>
          <cell r="G569">
            <v>1576000000</v>
          </cell>
          <cell r="H569" t="str">
            <v xml:space="preserve"> $-   </v>
          </cell>
          <cell r="I569">
            <v>3936000000</v>
          </cell>
        </row>
        <row r="570">
          <cell r="E570">
            <v>5992215000</v>
          </cell>
          <cell r="F570">
            <v>4156845000</v>
          </cell>
          <cell r="G570">
            <v>1264632000</v>
          </cell>
          <cell r="H570" t="str">
            <v xml:space="preserve"> $-   </v>
          </cell>
          <cell r="I570">
            <v>39940000</v>
          </cell>
        </row>
        <row r="571">
          <cell r="E571">
            <v>6080257000</v>
          </cell>
          <cell r="F571">
            <v>4197404000</v>
          </cell>
          <cell r="G571">
            <v>1282709000</v>
          </cell>
          <cell r="H571" t="str">
            <v xml:space="preserve"> $-   </v>
          </cell>
          <cell r="I571">
            <v>48071000</v>
          </cell>
        </row>
        <row r="572">
          <cell r="E572">
            <v>6564721000</v>
          </cell>
          <cell r="F572">
            <v>4583294000</v>
          </cell>
          <cell r="G572">
            <v>1337487000</v>
          </cell>
          <cell r="H572" t="str">
            <v xml:space="preserve"> $-   </v>
          </cell>
          <cell r="I572">
            <v>49292000</v>
          </cell>
        </row>
        <row r="573">
          <cell r="E573">
            <v>6616632000</v>
          </cell>
          <cell r="F573">
            <v>4428855000</v>
          </cell>
          <cell r="G573">
            <v>1420281000</v>
          </cell>
          <cell r="H573" t="str">
            <v xml:space="preserve"> $-   </v>
          </cell>
          <cell r="I573">
            <v>46012000</v>
          </cell>
        </row>
        <row r="574">
          <cell r="E574">
            <v>4771259000</v>
          </cell>
          <cell r="F574">
            <v>1038034000</v>
          </cell>
          <cell r="G574">
            <v>3151043000</v>
          </cell>
          <cell r="H574" t="str">
            <v xml:space="preserve"> $-   </v>
          </cell>
          <cell r="I574">
            <v>71731000</v>
          </cell>
        </row>
        <row r="575">
          <cell r="E575">
            <v>5763485000</v>
          </cell>
          <cell r="F575">
            <v>1179081000</v>
          </cell>
          <cell r="G575">
            <v>3919856000</v>
          </cell>
          <cell r="H575" t="str">
            <v xml:space="preserve"> $-   </v>
          </cell>
          <cell r="I575">
            <v>76773000</v>
          </cell>
        </row>
        <row r="576">
          <cell r="E576">
            <v>6672317000</v>
          </cell>
          <cell r="F576">
            <v>1309559000</v>
          </cell>
          <cell r="G576">
            <v>4785243000</v>
          </cell>
          <cell r="H576" t="str">
            <v xml:space="preserve"> $-   </v>
          </cell>
          <cell r="I576">
            <v>156458000</v>
          </cell>
        </row>
        <row r="577">
          <cell r="E577">
            <v>8773564000</v>
          </cell>
          <cell r="F577">
            <v>1596698000</v>
          </cell>
          <cell r="G577">
            <v>6280728000</v>
          </cell>
          <cell r="H577" t="str">
            <v xml:space="preserve"> $-   </v>
          </cell>
          <cell r="I577">
            <v>317141000</v>
          </cell>
        </row>
        <row r="578">
          <cell r="E578">
            <v>409396000</v>
          </cell>
          <cell r="F578">
            <v>114028000</v>
          </cell>
          <cell r="G578">
            <v>58323000</v>
          </cell>
          <cell r="H578" t="str">
            <v xml:space="preserve"> $-   </v>
          </cell>
          <cell r="I578">
            <v>74453000</v>
          </cell>
        </row>
        <row r="579">
          <cell r="E579">
            <v>520613000</v>
          </cell>
          <cell r="F579">
            <v>140012000</v>
          </cell>
          <cell r="G579">
            <v>63268000</v>
          </cell>
          <cell r="H579" t="str">
            <v xml:space="preserve"> $-   </v>
          </cell>
          <cell r="I579">
            <v>95232000</v>
          </cell>
        </row>
        <row r="580">
          <cell r="E580">
            <v>647155000</v>
          </cell>
          <cell r="F580">
            <v>172416000</v>
          </cell>
          <cell r="G580">
            <v>71369000</v>
          </cell>
          <cell r="H580" t="str">
            <v xml:space="preserve"> $-   </v>
          </cell>
          <cell r="I580">
            <v>115076000</v>
          </cell>
        </row>
        <row r="581">
          <cell r="E581">
            <v>782270000</v>
          </cell>
          <cell r="F581">
            <v>203965000</v>
          </cell>
          <cell r="G581">
            <v>80791000</v>
          </cell>
          <cell r="H581" t="str">
            <v xml:space="preserve"> $-   </v>
          </cell>
          <cell r="I581">
            <v>133457000</v>
          </cell>
        </row>
        <row r="582">
          <cell r="E582">
            <v>146917000000</v>
          </cell>
          <cell r="F582">
            <v>123050000000</v>
          </cell>
          <cell r="G582">
            <v>10850000000</v>
          </cell>
          <cell r="H582" t="str">
            <v xml:space="preserve"> $-   </v>
          </cell>
          <cell r="I582" t="str">
            <v xml:space="preserve"> $-   </v>
          </cell>
        </row>
        <row r="583">
          <cell r="E583">
            <v>144077000000</v>
          </cell>
          <cell r="F583">
            <v>131903000000</v>
          </cell>
          <cell r="G583">
            <v>11842000000</v>
          </cell>
          <cell r="H583" t="str">
            <v xml:space="preserve"> $-   </v>
          </cell>
          <cell r="I583" t="str">
            <v xml:space="preserve"> $-   </v>
          </cell>
        </row>
        <row r="584">
          <cell r="E584">
            <v>149558000000</v>
          </cell>
          <cell r="F584">
            <v>131409000000</v>
          </cell>
          <cell r="G584">
            <v>10502000000</v>
          </cell>
          <cell r="H584" t="str">
            <v xml:space="preserve"> $-   </v>
          </cell>
          <cell r="I584" t="str">
            <v xml:space="preserve"> $-   </v>
          </cell>
        </row>
        <row r="585">
          <cell r="E585">
            <v>151800000000</v>
          </cell>
          <cell r="F585">
            <v>135488000000</v>
          </cell>
          <cell r="G585">
            <v>12196000000</v>
          </cell>
          <cell r="H585" t="str">
            <v xml:space="preserve"> $-   </v>
          </cell>
          <cell r="I585" t="str">
            <v xml:space="preserve"> $-   </v>
          </cell>
        </row>
        <row r="586">
          <cell r="E586">
            <v>3326106000</v>
          </cell>
          <cell r="F586">
            <v>1606661000</v>
          </cell>
          <cell r="G586">
            <v>1007431000</v>
          </cell>
          <cell r="H586" t="str">
            <v xml:space="preserve"> $-   </v>
          </cell>
          <cell r="I586" t="str">
            <v xml:space="preserve"> $-   </v>
          </cell>
        </row>
        <row r="587">
          <cell r="E587">
            <v>3733507000</v>
          </cell>
          <cell r="F587">
            <v>1836105000</v>
          </cell>
          <cell r="G587">
            <v>1110776000</v>
          </cell>
          <cell r="H587" t="str">
            <v xml:space="preserve"> $-   </v>
          </cell>
          <cell r="I587" t="str">
            <v xml:space="preserve"> $-   </v>
          </cell>
        </row>
        <row r="588">
          <cell r="E588">
            <v>3869187000</v>
          </cell>
          <cell r="F588">
            <v>1920253000</v>
          </cell>
          <cell r="G588">
            <v>1121590000</v>
          </cell>
          <cell r="H588" t="str">
            <v xml:space="preserve"> $-   </v>
          </cell>
          <cell r="I588" t="str">
            <v xml:space="preserve"> $-   </v>
          </cell>
        </row>
        <row r="589">
          <cell r="E589">
            <v>3962036000</v>
          </cell>
          <cell r="F589">
            <v>1997259000</v>
          </cell>
          <cell r="G589">
            <v>1169470000</v>
          </cell>
          <cell r="H589" t="str">
            <v xml:space="preserve"> $-   </v>
          </cell>
          <cell r="I589" t="str">
            <v xml:space="preserve"> $-   </v>
          </cell>
        </row>
        <row r="590"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 t="str">
            <v xml:space="preserve"> $-   </v>
          </cell>
        </row>
        <row r="591"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 t="str">
            <v xml:space="preserve"> $-   </v>
          </cell>
        </row>
        <row r="592"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 t="str">
            <v xml:space="preserve"> $-   </v>
          </cell>
        </row>
        <row r="593"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 t="str">
            <v xml:space="preserve"> $-   </v>
          </cell>
        </row>
        <row r="594">
          <cell r="E594">
            <v>3134800000</v>
          </cell>
          <cell r="F594">
            <v>2093200000</v>
          </cell>
          <cell r="G594">
            <v>873100000</v>
          </cell>
          <cell r="H594" t="str">
            <v xml:space="preserve"> $-   </v>
          </cell>
          <cell r="I594">
            <v>7400000</v>
          </cell>
        </row>
        <row r="595">
          <cell r="E595">
            <v>3703600000</v>
          </cell>
          <cell r="F595">
            <v>2408500000</v>
          </cell>
          <cell r="G595">
            <v>938700000</v>
          </cell>
          <cell r="H595" t="str">
            <v xml:space="preserve"> $-   </v>
          </cell>
          <cell r="I595">
            <v>9400000</v>
          </cell>
        </row>
        <row r="596">
          <cell r="E596">
            <v>4013600000</v>
          </cell>
          <cell r="F596">
            <v>2646700000</v>
          </cell>
          <cell r="G596">
            <v>943300000</v>
          </cell>
          <cell r="H596" t="str">
            <v xml:space="preserve"> $-   </v>
          </cell>
          <cell r="I596">
            <v>13100000</v>
          </cell>
        </row>
        <row r="597">
          <cell r="E597">
            <v>4579400000</v>
          </cell>
          <cell r="F597">
            <v>2997500000</v>
          </cell>
          <cell r="G597">
            <v>1047600000</v>
          </cell>
          <cell r="H597" t="str">
            <v xml:space="preserve"> $-   </v>
          </cell>
          <cell r="I597">
            <v>21600000</v>
          </cell>
        </row>
        <row r="598"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 t="str">
            <v xml:space="preserve"> $-   </v>
          </cell>
        </row>
        <row r="599"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 t="str">
            <v xml:space="preserve"> $-   </v>
          </cell>
        </row>
        <row r="600"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 t="str">
            <v xml:space="preserve"> $-   </v>
          </cell>
        </row>
        <row r="601"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 t="str">
            <v xml:space="preserve"> $-   </v>
          </cell>
        </row>
        <row r="602">
          <cell r="E602">
            <v>44287000000</v>
          </cell>
          <cell r="F602">
            <v>16448000000</v>
          </cell>
          <cell r="G602">
            <v>20359000000</v>
          </cell>
          <cell r="H602" t="str">
            <v xml:space="preserve"> $-   </v>
          </cell>
          <cell r="I602">
            <v>2386000000</v>
          </cell>
        </row>
        <row r="603">
          <cell r="E603">
            <v>45567000000</v>
          </cell>
          <cell r="F603">
            <v>17052000000</v>
          </cell>
          <cell r="G603">
            <v>22113000000</v>
          </cell>
          <cell r="H603" t="str">
            <v xml:space="preserve"> $-   </v>
          </cell>
          <cell r="I603">
            <v>2587000000</v>
          </cell>
        </row>
        <row r="604">
          <cell r="E604">
            <v>47453000000</v>
          </cell>
          <cell r="F604">
            <v>16984000000</v>
          </cell>
          <cell r="G604">
            <v>25715000000</v>
          </cell>
          <cell r="H604" t="str">
            <v xml:space="preserve"> $-   </v>
          </cell>
          <cell r="I604">
            <v>2611000000</v>
          </cell>
        </row>
        <row r="605">
          <cell r="E605">
            <v>50365000000</v>
          </cell>
          <cell r="F605">
            <v>17327000000</v>
          </cell>
          <cell r="G605">
            <v>27330000000</v>
          </cell>
          <cell r="H605" t="str">
            <v xml:space="preserve"> $-   </v>
          </cell>
          <cell r="I605">
            <v>2631000000</v>
          </cell>
        </row>
        <row r="606">
          <cell r="E606">
            <v>15255000000</v>
          </cell>
          <cell r="F606">
            <v>6717000000</v>
          </cell>
          <cell r="G606">
            <v>5353000000</v>
          </cell>
          <cell r="H606" t="str">
            <v xml:space="preserve"> $-   </v>
          </cell>
          <cell r="I606">
            <v>1051000000</v>
          </cell>
        </row>
        <row r="607">
          <cell r="E607">
            <v>14892000000</v>
          </cell>
          <cell r="F607">
            <v>6459000000</v>
          </cell>
          <cell r="G607">
            <v>4315000000</v>
          </cell>
          <cell r="H607" t="str">
            <v xml:space="preserve"> $-   </v>
          </cell>
          <cell r="I607">
            <v>1741000000</v>
          </cell>
        </row>
        <row r="608">
          <cell r="E608">
            <v>15049000000</v>
          </cell>
          <cell r="F608">
            <v>6996000000</v>
          </cell>
          <cell r="G608">
            <v>5759000000</v>
          </cell>
          <cell r="H608" t="str">
            <v xml:space="preserve"> $-   </v>
          </cell>
          <cell r="I608">
            <v>1232000000</v>
          </cell>
        </row>
        <row r="609">
          <cell r="E609">
            <v>15026000000</v>
          </cell>
          <cell r="F609">
            <v>6173000000</v>
          </cell>
          <cell r="G609">
            <v>4969000000</v>
          </cell>
          <cell r="H609" t="str">
            <v xml:space="preserve"> $-   </v>
          </cell>
          <cell r="I609">
            <v>1550000000</v>
          </cell>
        </row>
        <row r="610"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 t="str">
            <v xml:space="preserve"> $-   </v>
          </cell>
        </row>
        <row r="611"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 t="str">
            <v xml:space="preserve"> $-   </v>
          </cell>
        </row>
        <row r="612"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 t="str">
            <v xml:space="preserve"> $-   </v>
          </cell>
        </row>
        <row r="613"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 t="str">
            <v xml:space="preserve"> $-   </v>
          </cell>
        </row>
        <row r="614">
          <cell r="E614">
            <v>5795800000</v>
          </cell>
          <cell r="F614">
            <v>3956200000</v>
          </cell>
          <cell r="G614">
            <v>763300000</v>
          </cell>
          <cell r="H614" t="str">
            <v xml:space="preserve"> $-   </v>
          </cell>
          <cell r="I614" t="str">
            <v xml:space="preserve"> $-   </v>
          </cell>
        </row>
        <row r="615">
          <cell r="E615">
            <v>6063400000</v>
          </cell>
          <cell r="F615">
            <v>4092700000</v>
          </cell>
          <cell r="G615">
            <v>907800000</v>
          </cell>
          <cell r="H615" t="str">
            <v xml:space="preserve"> $-   </v>
          </cell>
          <cell r="I615" t="str">
            <v xml:space="preserve"> $-   </v>
          </cell>
        </row>
        <row r="616">
          <cell r="E616">
            <v>6413800000</v>
          </cell>
          <cell r="F616">
            <v>4328300000</v>
          </cell>
          <cell r="G616">
            <v>814900000</v>
          </cell>
          <cell r="H616" t="str">
            <v xml:space="preserve"> $-   </v>
          </cell>
          <cell r="I616" t="str">
            <v xml:space="preserve"> $-   </v>
          </cell>
        </row>
        <row r="617">
          <cell r="E617">
            <v>6595200000</v>
          </cell>
          <cell r="F617">
            <v>4393200000</v>
          </cell>
          <cell r="G617">
            <v>1102800000</v>
          </cell>
          <cell r="H617" t="str">
            <v xml:space="preserve"> $-   </v>
          </cell>
          <cell r="I617" t="str">
            <v xml:space="preserve"> $-   </v>
          </cell>
        </row>
        <row r="618">
          <cell r="E618">
            <v>4436000000</v>
          </cell>
          <cell r="F618">
            <v>2564000000</v>
          </cell>
          <cell r="G618">
            <v>824000000</v>
          </cell>
          <cell r="H618" t="str">
            <v xml:space="preserve"> $-   </v>
          </cell>
          <cell r="I618" t="str">
            <v xml:space="preserve"> $-   </v>
          </cell>
        </row>
        <row r="619">
          <cell r="E619">
            <v>4814000000</v>
          </cell>
          <cell r="F619">
            <v>2776000000</v>
          </cell>
          <cell r="G619">
            <v>977000000</v>
          </cell>
          <cell r="H619" t="str">
            <v xml:space="preserve"> $-   </v>
          </cell>
          <cell r="I619" t="str">
            <v xml:space="preserve"> $-   </v>
          </cell>
        </row>
        <row r="620">
          <cell r="E620">
            <v>5066000000</v>
          </cell>
          <cell r="F620">
            <v>2881000000</v>
          </cell>
          <cell r="G620">
            <v>975000000</v>
          </cell>
          <cell r="H620" t="str">
            <v xml:space="preserve"> $-   </v>
          </cell>
          <cell r="I620" t="str">
            <v xml:space="preserve"> $-   </v>
          </cell>
        </row>
        <row r="621">
          <cell r="E621">
            <v>5254000000</v>
          </cell>
          <cell r="F621">
            <v>2909000000</v>
          </cell>
          <cell r="G621">
            <v>1034000000</v>
          </cell>
          <cell r="H621" t="str">
            <v xml:space="preserve"> $-   </v>
          </cell>
          <cell r="I621" t="str">
            <v xml:space="preserve"> $-   </v>
          </cell>
        </row>
        <row r="622">
          <cell r="E622">
            <v>6182000000</v>
          </cell>
          <cell r="F622">
            <v>4148000000</v>
          </cell>
          <cell r="G622">
            <v>1294000000</v>
          </cell>
          <cell r="H622" t="str">
            <v xml:space="preserve"> $-   </v>
          </cell>
          <cell r="I622">
            <v>118000000</v>
          </cell>
        </row>
        <row r="623">
          <cell r="E623">
            <v>6505000000</v>
          </cell>
          <cell r="F623">
            <v>4372000000</v>
          </cell>
          <cell r="G623">
            <v>1334000000</v>
          </cell>
          <cell r="H623" t="str">
            <v xml:space="preserve"> $-   </v>
          </cell>
          <cell r="I623">
            <v>133000000</v>
          </cell>
        </row>
        <row r="624">
          <cell r="E624">
            <v>7151000000</v>
          </cell>
          <cell r="F624">
            <v>4777000000</v>
          </cell>
          <cell r="G624">
            <v>1426000000</v>
          </cell>
          <cell r="H624" t="str">
            <v xml:space="preserve"> $-   </v>
          </cell>
          <cell r="I624">
            <v>139000000</v>
          </cell>
        </row>
        <row r="625">
          <cell r="E625">
            <v>7412000000</v>
          </cell>
          <cell r="F625">
            <v>4907000000</v>
          </cell>
          <cell r="G625">
            <v>1415000000</v>
          </cell>
          <cell r="H625" t="str">
            <v xml:space="preserve"> $-   </v>
          </cell>
          <cell r="I625">
            <v>148000000</v>
          </cell>
        </row>
        <row r="626"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 t="str">
            <v xml:space="preserve"> $-   </v>
          </cell>
        </row>
        <row r="627"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 t="str">
            <v xml:space="preserve"> $-   </v>
          </cell>
        </row>
        <row r="628"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 t="str">
            <v xml:space="preserve"> $-   </v>
          </cell>
        </row>
        <row r="629"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 t="str">
            <v xml:space="preserve"> $-   </v>
          </cell>
        </row>
        <row r="630">
          <cell r="E630">
            <v>27351573000</v>
          </cell>
          <cell r="F630">
            <v>25986382000</v>
          </cell>
          <cell r="G630">
            <v>175148000</v>
          </cell>
          <cell r="H630" t="str">
            <v xml:space="preserve"> $-   </v>
          </cell>
          <cell r="I630" t="str">
            <v xml:space="preserve"> $-   </v>
          </cell>
        </row>
        <row r="631">
          <cell r="E631">
            <v>21531577000</v>
          </cell>
          <cell r="F631">
            <v>20132544000</v>
          </cell>
          <cell r="G631">
            <v>182711000</v>
          </cell>
          <cell r="H631" t="str">
            <v xml:space="preserve"> $-   </v>
          </cell>
          <cell r="I631" t="str">
            <v xml:space="preserve"> $-   </v>
          </cell>
        </row>
        <row r="632">
          <cell r="E632">
            <v>18114048000</v>
          </cell>
          <cell r="F632">
            <v>17019352000</v>
          </cell>
          <cell r="G632">
            <v>408225000</v>
          </cell>
          <cell r="H632" t="str">
            <v xml:space="preserve"> $-   </v>
          </cell>
          <cell r="I632" t="str">
            <v xml:space="preserve"> $-   </v>
          </cell>
        </row>
        <row r="633">
          <cell r="E633">
            <v>19036525000</v>
          </cell>
          <cell r="F633">
            <v>18246209000</v>
          </cell>
          <cell r="G633">
            <v>191073000</v>
          </cell>
          <cell r="H633" t="str">
            <v xml:space="preserve"> $-   </v>
          </cell>
          <cell r="I633" t="str">
            <v xml:space="preserve"> $-   </v>
          </cell>
        </row>
        <row r="634">
          <cell r="E634">
            <v>4954619000</v>
          </cell>
          <cell r="F634">
            <v>3266524000</v>
          </cell>
          <cell r="G634">
            <v>966829000</v>
          </cell>
          <cell r="H634" t="str">
            <v xml:space="preserve"> $-   </v>
          </cell>
          <cell r="I634" t="str">
            <v xml:space="preserve"> $-   </v>
          </cell>
        </row>
        <row r="635">
          <cell r="E635">
            <v>4877885000</v>
          </cell>
          <cell r="F635">
            <v>3163268000</v>
          </cell>
          <cell r="G635">
            <v>936900000</v>
          </cell>
          <cell r="H635" t="str">
            <v xml:space="preserve"> $-   </v>
          </cell>
          <cell r="I635" t="str">
            <v xml:space="preserve"> $-   </v>
          </cell>
        </row>
        <row r="636">
          <cell r="E636">
            <v>4561030000</v>
          </cell>
          <cell r="F636">
            <v>3073712000</v>
          </cell>
          <cell r="G636">
            <v>971611000</v>
          </cell>
          <cell r="H636" t="str">
            <v xml:space="preserve"> $-   </v>
          </cell>
          <cell r="I636" t="str">
            <v xml:space="preserve"> $-   </v>
          </cell>
        </row>
        <row r="637">
          <cell r="E637">
            <v>3991462000</v>
          </cell>
          <cell r="F637">
            <v>2759908000</v>
          </cell>
          <cell r="G637">
            <v>965322000</v>
          </cell>
          <cell r="H637" t="str">
            <v xml:space="preserve"> $-   </v>
          </cell>
          <cell r="I637" t="str">
            <v xml:space="preserve"> $-   </v>
          </cell>
        </row>
        <row r="638"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 t="str">
            <v xml:space="preserve"> $-   </v>
          </cell>
        </row>
        <row r="639"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 t="str">
            <v xml:space="preserve"> $-   </v>
          </cell>
        </row>
        <row r="640"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 t="str">
            <v xml:space="preserve"> $-   </v>
          </cell>
        </row>
        <row r="641"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 t="str">
            <v xml:space="preserve"> $-   </v>
          </cell>
        </row>
        <row r="642">
          <cell r="E642">
            <v>637413000</v>
          </cell>
          <cell r="F642">
            <v>190454000</v>
          </cell>
          <cell r="G642">
            <v>31970000</v>
          </cell>
          <cell r="H642" t="str">
            <v xml:space="preserve"> $-   </v>
          </cell>
          <cell r="I642">
            <v>160828000</v>
          </cell>
        </row>
        <row r="643">
          <cell r="E643">
            <v>686090000</v>
          </cell>
          <cell r="F643">
            <v>211923000</v>
          </cell>
          <cell r="G643">
            <v>32316000</v>
          </cell>
          <cell r="H643" t="str">
            <v xml:space="preserve"> $-   </v>
          </cell>
          <cell r="I643">
            <v>170814000</v>
          </cell>
        </row>
        <row r="644">
          <cell r="E644">
            <v>744012000</v>
          </cell>
          <cell r="F644">
            <v>233417000</v>
          </cell>
          <cell r="G644">
            <v>35645000</v>
          </cell>
          <cell r="H644" t="str">
            <v xml:space="preserve"> $-   </v>
          </cell>
          <cell r="I644">
            <v>174796000</v>
          </cell>
        </row>
        <row r="645">
          <cell r="E645">
            <v>801591000</v>
          </cell>
          <cell r="F645">
            <v>253612000</v>
          </cell>
          <cell r="G645">
            <v>33399000</v>
          </cell>
          <cell r="H645" t="str">
            <v xml:space="preserve"> $-   </v>
          </cell>
          <cell r="I645">
            <v>193585000</v>
          </cell>
        </row>
        <row r="646"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 t="str">
            <v xml:space="preserve"> $-   </v>
          </cell>
        </row>
        <row r="647"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 t="str">
            <v xml:space="preserve"> $-   </v>
          </cell>
        </row>
        <row r="648"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 t="str">
            <v xml:space="preserve"> $-   </v>
          </cell>
        </row>
        <row r="649"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 t="str">
            <v xml:space="preserve"> $-   </v>
          </cell>
        </row>
        <row r="650">
          <cell r="E650">
            <v>5011853000</v>
          </cell>
          <cell r="F650" t="str">
            <v xml:space="preserve"> $-   </v>
          </cell>
          <cell r="G650">
            <v>2676141000</v>
          </cell>
          <cell r="H650" t="str">
            <v xml:space="preserve"> $-   </v>
          </cell>
          <cell r="I650">
            <v>1266807000</v>
          </cell>
        </row>
        <row r="651">
          <cell r="E651">
            <v>4762000000</v>
          </cell>
          <cell r="F651" t="str">
            <v xml:space="preserve"> $-   </v>
          </cell>
          <cell r="G651">
            <v>2616000000</v>
          </cell>
          <cell r="H651" t="str">
            <v xml:space="preserve"> $-   </v>
          </cell>
          <cell r="I651">
            <v>1170000000</v>
          </cell>
        </row>
        <row r="652">
          <cell r="E652">
            <v>4772000000</v>
          </cell>
          <cell r="F652" t="str">
            <v xml:space="preserve"> $-   </v>
          </cell>
          <cell r="G652">
            <v>2671000000</v>
          </cell>
          <cell r="H652" t="str">
            <v xml:space="preserve"> $-   </v>
          </cell>
          <cell r="I652">
            <v>1139000000</v>
          </cell>
        </row>
        <row r="653">
          <cell r="E653">
            <v>5576000000</v>
          </cell>
          <cell r="F653" t="str">
            <v xml:space="preserve"> $-   </v>
          </cell>
          <cell r="G653">
            <v>3275000000</v>
          </cell>
          <cell r="H653" t="str">
            <v xml:space="preserve"> $-   </v>
          </cell>
          <cell r="I653">
            <v>1320000000</v>
          </cell>
        </row>
        <row r="654">
          <cell r="E654">
            <v>30930000000</v>
          </cell>
          <cell r="F654">
            <v>25202000000</v>
          </cell>
          <cell r="G654">
            <v>2039000000</v>
          </cell>
          <cell r="H654" t="str">
            <v xml:space="preserve"> $-   </v>
          </cell>
          <cell r="I654" t="str">
            <v xml:space="preserve"> $-   </v>
          </cell>
        </row>
        <row r="655">
          <cell r="E655">
            <v>30852000000</v>
          </cell>
          <cell r="F655">
            <v>24979000000</v>
          </cell>
          <cell r="G655">
            <v>1984000000</v>
          </cell>
          <cell r="H655" t="str">
            <v xml:space="preserve"> $-   </v>
          </cell>
          <cell r="I655" t="str">
            <v xml:space="preserve"> $-   </v>
          </cell>
        </row>
        <row r="656">
          <cell r="E656">
            <v>31469000000</v>
          </cell>
          <cell r="F656">
            <v>25339000000</v>
          </cell>
          <cell r="G656">
            <v>1952000000</v>
          </cell>
          <cell r="H656" t="str">
            <v xml:space="preserve"> $-   </v>
          </cell>
          <cell r="I656" t="str">
            <v xml:space="preserve"> $-   </v>
          </cell>
        </row>
        <row r="657">
          <cell r="E657">
            <v>31353000000</v>
          </cell>
          <cell r="F657">
            <v>25104000000</v>
          </cell>
          <cell r="G657">
            <v>1940000000</v>
          </cell>
          <cell r="H657" t="str">
            <v xml:space="preserve"> $-   </v>
          </cell>
          <cell r="I657" t="str">
            <v xml:space="preserve"> $-   </v>
          </cell>
        </row>
        <row r="658">
          <cell r="E658">
            <v>2426301000</v>
          </cell>
          <cell r="F658">
            <v>800336000</v>
          </cell>
          <cell r="G658">
            <v>72163000</v>
          </cell>
          <cell r="H658" t="str">
            <v xml:space="preserve"> $-   </v>
          </cell>
          <cell r="I658">
            <v>768820000</v>
          </cell>
        </row>
        <row r="659">
          <cell r="E659">
            <v>2486017000</v>
          </cell>
          <cell r="F659">
            <v>815095000</v>
          </cell>
          <cell r="G659">
            <v>76864000</v>
          </cell>
          <cell r="H659" t="str">
            <v xml:space="preserve"> $-   </v>
          </cell>
          <cell r="I659">
            <v>749722000</v>
          </cell>
        </row>
        <row r="660">
          <cell r="E660">
            <v>2535559000</v>
          </cell>
          <cell r="F660">
            <v>783602000</v>
          </cell>
          <cell r="G660">
            <v>88705000</v>
          </cell>
          <cell r="H660" t="str">
            <v xml:space="preserve"> $-   </v>
          </cell>
          <cell r="I660">
            <v>708406000</v>
          </cell>
        </row>
        <row r="661">
          <cell r="E661">
            <v>2403906000</v>
          </cell>
          <cell r="F661">
            <v>747276000</v>
          </cell>
          <cell r="G661">
            <v>72363000</v>
          </cell>
          <cell r="H661" t="str">
            <v xml:space="preserve"> $-   </v>
          </cell>
          <cell r="I661">
            <v>643689000</v>
          </cell>
        </row>
        <row r="662"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 t="str">
            <v xml:space="preserve"> $-   </v>
          </cell>
        </row>
        <row r="663"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 t="str">
            <v xml:space="preserve"> $-   </v>
          </cell>
        </row>
        <row r="664"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 t="str">
            <v xml:space="preserve"> $-   </v>
          </cell>
        </row>
        <row r="665"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 t="str">
            <v xml:space="preserve"> $-   </v>
          </cell>
        </row>
        <row r="666">
          <cell r="E666">
            <v>17774100000</v>
          </cell>
          <cell r="F666">
            <v>11350200000</v>
          </cell>
          <cell r="G666">
            <v>3552300000</v>
          </cell>
          <cell r="H666" t="str">
            <v xml:space="preserve"> $-   </v>
          </cell>
          <cell r="I666" t="str">
            <v xml:space="preserve"> $-   </v>
          </cell>
        </row>
        <row r="667">
          <cell r="E667">
            <v>17909600000</v>
          </cell>
          <cell r="F667">
            <v>11539800000</v>
          </cell>
          <cell r="G667">
            <v>3474300000</v>
          </cell>
          <cell r="H667" t="str">
            <v xml:space="preserve"> $-   </v>
          </cell>
          <cell r="I667" t="str">
            <v xml:space="preserve"> $-   </v>
          </cell>
        </row>
        <row r="668">
          <cell r="E668">
            <v>17630300000</v>
          </cell>
          <cell r="F668">
            <v>11681100000</v>
          </cell>
          <cell r="G668">
            <v>3328000000</v>
          </cell>
          <cell r="H668" t="str">
            <v xml:space="preserve"> $-   </v>
          </cell>
          <cell r="I668" t="str">
            <v xml:space="preserve"> $-   </v>
          </cell>
        </row>
        <row r="669">
          <cell r="E669">
            <v>16563100000</v>
          </cell>
          <cell r="F669">
            <v>10733600000</v>
          </cell>
          <cell r="G669">
            <v>3118900000</v>
          </cell>
          <cell r="H669" t="str">
            <v xml:space="preserve"> $-   </v>
          </cell>
          <cell r="I669" t="str">
            <v xml:space="preserve"> $-   </v>
          </cell>
        </row>
        <row r="670"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</row>
        <row r="671"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</row>
        <row r="672"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</row>
        <row r="673"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</row>
        <row r="674">
          <cell r="E674">
            <v>155427000000</v>
          </cell>
          <cell r="F674">
            <v>137373000000</v>
          </cell>
          <cell r="G674">
            <v>12382000000</v>
          </cell>
          <cell r="H674" t="str">
            <v xml:space="preserve"> $-   </v>
          </cell>
          <cell r="I674" t="str">
            <v xml:space="preserve"> $-   </v>
          </cell>
        </row>
        <row r="675">
          <cell r="E675">
            <v>155929000000</v>
          </cell>
          <cell r="F675">
            <v>142121000000</v>
          </cell>
          <cell r="G675">
            <v>12158000000</v>
          </cell>
          <cell r="H675" t="str">
            <v xml:space="preserve"> $-   </v>
          </cell>
          <cell r="I675" t="str">
            <v xml:space="preserve"> $-   </v>
          </cell>
        </row>
        <row r="676">
          <cell r="E676">
            <v>152356000000</v>
          </cell>
          <cell r="F676">
            <v>134054000000</v>
          </cell>
          <cell r="G676">
            <v>13405000000</v>
          </cell>
          <cell r="H676" t="str">
            <v xml:space="preserve"> $-   </v>
          </cell>
          <cell r="I676" t="str">
            <v xml:space="preserve"> $-   </v>
          </cell>
        </row>
        <row r="677">
          <cell r="E677">
            <v>166380000000</v>
          </cell>
          <cell r="F677">
            <v>145125000000</v>
          </cell>
          <cell r="G677">
            <v>11710000000</v>
          </cell>
          <cell r="H677" t="str">
            <v xml:space="preserve"> $-   </v>
          </cell>
          <cell r="I677" t="str">
            <v xml:space="preserve"> $-   </v>
          </cell>
        </row>
        <row r="678">
          <cell r="E678">
            <v>13013868000</v>
          </cell>
          <cell r="F678">
            <v>9235777000</v>
          </cell>
          <cell r="G678">
            <v>2656530000</v>
          </cell>
          <cell r="H678" t="str">
            <v xml:space="preserve"> $-   </v>
          </cell>
          <cell r="I678">
            <v>98383000</v>
          </cell>
        </row>
        <row r="679">
          <cell r="E679">
            <v>14077843000</v>
          </cell>
          <cell r="F679">
            <v>9857923000</v>
          </cell>
          <cell r="G679">
            <v>3028028000</v>
          </cell>
          <cell r="H679" t="str">
            <v xml:space="preserve"> $-   </v>
          </cell>
          <cell r="I679">
            <v>133957000</v>
          </cell>
        </row>
        <row r="680">
          <cell r="E680">
            <v>15341647000</v>
          </cell>
          <cell r="F680">
            <v>10747886000</v>
          </cell>
          <cell r="G680">
            <v>3314030000</v>
          </cell>
          <cell r="H680" t="str">
            <v xml:space="preserve"> $-   </v>
          </cell>
          <cell r="I680">
            <v>148313000</v>
          </cell>
        </row>
        <row r="681">
          <cell r="E681">
            <v>15280044000</v>
          </cell>
          <cell r="F681">
            <v>10724192000</v>
          </cell>
          <cell r="G681">
            <v>3277390000</v>
          </cell>
          <cell r="H681" t="str">
            <v xml:space="preserve"> $-   </v>
          </cell>
          <cell r="I681">
            <v>141675000</v>
          </cell>
        </row>
        <row r="682">
          <cell r="E682">
            <v>2375923000</v>
          </cell>
          <cell r="F682">
            <v>862075000</v>
          </cell>
          <cell r="G682">
            <v>1156635000</v>
          </cell>
          <cell r="H682" t="str">
            <v xml:space="preserve"> $-   </v>
          </cell>
          <cell r="I682" t="str">
            <v xml:space="preserve"> $-   </v>
          </cell>
        </row>
        <row r="683">
          <cell r="E683">
            <v>2554236000</v>
          </cell>
          <cell r="F683">
            <v>952225000</v>
          </cell>
          <cell r="G683">
            <v>1196512000</v>
          </cell>
          <cell r="H683" t="str">
            <v xml:space="preserve"> $-   </v>
          </cell>
          <cell r="I683" t="str">
            <v xml:space="preserve"> $-   </v>
          </cell>
        </row>
        <row r="684">
          <cell r="E684">
            <v>2773718000</v>
          </cell>
          <cell r="F684">
            <v>1022107000</v>
          </cell>
          <cell r="G684">
            <v>1295014000</v>
          </cell>
          <cell r="H684" t="str">
            <v xml:space="preserve"> $-   </v>
          </cell>
          <cell r="I684" t="str">
            <v xml:space="preserve"> $-   </v>
          </cell>
        </row>
        <row r="685">
          <cell r="E685">
            <v>2898150000</v>
          </cell>
          <cell r="F685">
            <v>1147639000</v>
          </cell>
          <cell r="G685">
            <v>1325567000</v>
          </cell>
          <cell r="H685" t="str">
            <v xml:space="preserve"> $-   </v>
          </cell>
          <cell r="I685" t="str">
            <v xml:space="preserve"> $-   </v>
          </cell>
        </row>
        <row r="686">
          <cell r="E686">
            <v>15651000000</v>
          </cell>
          <cell r="F686">
            <v>9480000000</v>
          </cell>
          <cell r="G686" t="str">
            <v xml:space="preserve"> $-   </v>
          </cell>
          <cell r="H686" t="str">
            <v xml:space="preserve"> $-   </v>
          </cell>
          <cell r="I686" t="str">
            <v xml:space="preserve"> $-   </v>
          </cell>
        </row>
        <row r="687">
          <cell r="E687">
            <v>16148000000</v>
          </cell>
          <cell r="F687">
            <v>9855000000</v>
          </cell>
          <cell r="G687" t="str">
            <v xml:space="preserve"> $-   </v>
          </cell>
          <cell r="H687" t="str">
            <v xml:space="preserve"> $-   </v>
          </cell>
          <cell r="I687" t="str">
            <v xml:space="preserve"> $-   </v>
          </cell>
        </row>
        <row r="688">
          <cell r="E688">
            <v>16435000000</v>
          </cell>
          <cell r="F688">
            <v>10146000000</v>
          </cell>
          <cell r="G688" t="str">
            <v xml:space="preserve"> $-   </v>
          </cell>
          <cell r="H688" t="str">
            <v xml:space="preserve"> $-   </v>
          </cell>
          <cell r="I688" t="str">
            <v xml:space="preserve"> $-   </v>
          </cell>
        </row>
        <row r="689">
          <cell r="E689">
            <v>15797000000</v>
          </cell>
          <cell r="F689">
            <v>10077000000</v>
          </cell>
          <cell r="G689" t="str">
            <v xml:space="preserve"> $-   </v>
          </cell>
          <cell r="H689" t="str">
            <v xml:space="preserve"> $-   </v>
          </cell>
          <cell r="I689" t="str">
            <v xml:space="preserve"> $-   </v>
          </cell>
        </row>
        <row r="690"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 t="str">
            <v xml:space="preserve"> $-   </v>
          </cell>
        </row>
        <row r="691"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 t="str">
            <v xml:space="preserve"> $-   </v>
          </cell>
        </row>
        <row r="692"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 t="str">
            <v xml:space="preserve"> $-   </v>
          </cell>
        </row>
        <row r="693"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 t="str">
            <v xml:space="preserve"> $-   </v>
          </cell>
        </row>
        <row r="694">
          <cell r="E694">
            <v>19540000000</v>
          </cell>
          <cell r="F694">
            <v>15422000000</v>
          </cell>
          <cell r="G694">
            <v>2816000000</v>
          </cell>
          <cell r="H694" t="str">
            <v xml:space="preserve"> $-   </v>
          </cell>
          <cell r="I694" t="str">
            <v xml:space="preserve"> $-   </v>
          </cell>
        </row>
        <row r="695">
          <cell r="E695">
            <v>18138000000</v>
          </cell>
          <cell r="F695">
            <v>13906000000</v>
          </cell>
          <cell r="G695">
            <v>2815000000</v>
          </cell>
          <cell r="H695" t="str">
            <v xml:space="preserve"> $-   </v>
          </cell>
          <cell r="I695" t="str">
            <v xml:space="preserve"> $-   </v>
          </cell>
        </row>
        <row r="696">
          <cell r="E696">
            <v>16443000000</v>
          </cell>
          <cell r="F696">
            <v>12164000000</v>
          </cell>
          <cell r="G696">
            <v>2728000000</v>
          </cell>
          <cell r="H696" t="str">
            <v xml:space="preserve"> $-   </v>
          </cell>
          <cell r="I696" t="str">
            <v xml:space="preserve"> $-   </v>
          </cell>
        </row>
        <row r="697">
          <cell r="E697">
            <v>15158000000</v>
          </cell>
          <cell r="F697">
            <v>10972000000</v>
          </cell>
          <cell r="G697">
            <v>2617000000</v>
          </cell>
          <cell r="H697" t="str">
            <v xml:space="preserve"> $-   </v>
          </cell>
          <cell r="I697" t="str">
            <v xml:space="preserve"> $-   </v>
          </cell>
        </row>
        <row r="698">
          <cell r="E698">
            <v>8950045000</v>
          </cell>
          <cell r="F698">
            <v>5033885000</v>
          </cell>
          <cell r="G698">
            <v>2785035000</v>
          </cell>
          <cell r="H698" t="str">
            <v xml:space="preserve"> $-   </v>
          </cell>
          <cell r="I698" t="str">
            <v xml:space="preserve"> $-   </v>
          </cell>
        </row>
        <row r="699">
          <cell r="E699">
            <v>9437758000</v>
          </cell>
          <cell r="F699">
            <v>5301275000</v>
          </cell>
          <cell r="G699">
            <v>2839629000</v>
          </cell>
          <cell r="H699" t="str">
            <v xml:space="preserve"> $-   </v>
          </cell>
          <cell r="I699" t="str">
            <v xml:space="preserve"> $-   </v>
          </cell>
        </row>
        <row r="700">
          <cell r="E700">
            <v>9964953000</v>
          </cell>
          <cell r="F700">
            <v>5650711000</v>
          </cell>
          <cell r="G700">
            <v>2967125000</v>
          </cell>
          <cell r="H700" t="str">
            <v xml:space="preserve"> $-   </v>
          </cell>
          <cell r="I700" t="str">
            <v xml:space="preserve"> $-   </v>
          </cell>
        </row>
        <row r="701">
          <cell r="E701">
            <v>9973384000</v>
          </cell>
          <cell r="F701">
            <v>5741956000</v>
          </cell>
          <cell r="G701">
            <v>2931108000</v>
          </cell>
          <cell r="H701" t="str">
            <v xml:space="preserve"> $-   </v>
          </cell>
          <cell r="I701" t="str">
            <v xml:space="preserve"> $-   </v>
          </cell>
        </row>
        <row r="702">
          <cell r="E702">
            <v>29402000000</v>
          </cell>
          <cell r="F702">
            <v>24931000000</v>
          </cell>
          <cell r="G702">
            <v>1333000000</v>
          </cell>
          <cell r="H702" t="str">
            <v xml:space="preserve"> $-   </v>
          </cell>
          <cell r="I702" t="str">
            <v xml:space="preserve"> $-   </v>
          </cell>
        </row>
        <row r="703">
          <cell r="E703">
            <v>32870000000</v>
          </cell>
          <cell r="F703">
            <v>27334000000</v>
          </cell>
          <cell r="G703">
            <v>293000000</v>
          </cell>
          <cell r="H703" t="str">
            <v xml:space="preserve"> $-   </v>
          </cell>
          <cell r="I703" t="str">
            <v xml:space="preserve"> $-   </v>
          </cell>
        </row>
        <row r="704">
          <cell r="E704">
            <v>23633000000</v>
          </cell>
          <cell r="F704">
            <v>21113000000</v>
          </cell>
          <cell r="G704">
            <v>200000000</v>
          </cell>
          <cell r="H704" t="str">
            <v xml:space="preserve"> $-   </v>
          </cell>
          <cell r="I704" t="str">
            <v xml:space="preserve"> $-   </v>
          </cell>
        </row>
        <row r="705">
          <cell r="E705">
            <v>15887000000</v>
          </cell>
          <cell r="F705">
            <v>15023000000</v>
          </cell>
          <cell r="G705">
            <v>228000000</v>
          </cell>
          <cell r="H705" t="str">
            <v xml:space="preserve"> $-   </v>
          </cell>
          <cell r="I705" t="str">
            <v xml:space="preserve"> $-   </v>
          </cell>
        </row>
        <row r="706">
          <cell r="E706">
            <v>4297842000</v>
          </cell>
          <cell r="F706">
            <v>3193722000</v>
          </cell>
          <cell r="G706">
            <v>902869000</v>
          </cell>
          <cell r="H706" t="str">
            <v xml:space="preserve"> $-   </v>
          </cell>
          <cell r="I706" t="str">
            <v xml:space="preserve"> $-   </v>
          </cell>
        </row>
        <row r="707">
          <cell r="E707">
            <v>5348483000</v>
          </cell>
          <cell r="F707">
            <v>3891816000</v>
          </cell>
          <cell r="G707">
            <v>1126940000</v>
          </cell>
          <cell r="H707" t="str">
            <v xml:space="preserve"> $-   </v>
          </cell>
          <cell r="I707" t="str">
            <v xml:space="preserve"> $-   </v>
          </cell>
        </row>
        <row r="708">
          <cell r="E708">
            <v>6155297000</v>
          </cell>
          <cell r="F708">
            <v>4338193000</v>
          </cell>
          <cell r="G708">
            <v>1347510000</v>
          </cell>
          <cell r="H708" t="str">
            <v xml:space="preserve"> $-   </v>
          </cell>
          <cell r="I708" t="str">
            <v xml:space="preserve"> $-   </v>
          </cell>
        </row>
        <row r="709">
          <cell r="E709">
            <v>6911676000</v>
          </cell>
          <cell r="F709">
            <v>4818585000</v>
          </cell>
          <cell r="G709">
            <v>1513064000</v>
          </cell>
          <cell r="H709" t="str">
            <v xml:space="preserve"> $-   </v>
          </cell>
          <cell r="I709" t="str">
            <v xml:space="preserve"> $-   </v>
          </cell>
        </row>
        <row r="710"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</row>
        <row r="711"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</row>
        <row r="712"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</row>
        <row r="713"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</row>
        <row r="714">
          <cell r="E714">
            <v>3036584000</v>
          </cell>
          <cell r="F714">
            <v>162167000</v>
          </cell>
          <cell r="G714">
            <v>1789327000</v>
          </cell>
          <cell r="H714" t="str">
            <v xml:space="preserve"> $-   </v>
          </cell>
          <cell r="I714">
            <v>193937000</v>
          </cell>
        </row>
        <row r="715">
          <cell r="E715">
            <v>2872833000</v>
          </cell>
          <cell r="F715">
            <v>116241000</v>
          </cell>
          <cell r="G715">
            <v>1716639000</v>
          </cell>
          <cell r="H715" t="str">
            <v xml:space="preserve"> $-   </v>
          </cell>
          <cell r="I715">
            <v>131409000</v>
          </cell>
        </row>
        <row r="716">
          <cell r="E716">
            <v>2955641000</v>
          </cell>
          <cell r="F716">
            <v>86453000</v>
          </cell>
          <cell r="G716">
            <v>1843069000</v>
          </cell>
          <cell r="H716" t="str">
            <v xml:space="preserve"> $-   </v>
          </cell>
          <cell r="I716">
            <v>120266000</v>
          </cell>
        </row>
        <row r="717">
          <cell r="E717">
            <v>3153251000</v>
          </cell>
          <cell r="F717">
            <v>82175000</v>
          </cell>
          <cell r="G717">
            <v>1948041000</v>
          </cell>
          <cell r="H717" t="str">
            <v xml:space="preserve"> $-   </v>
          </cell>
          <cell r="I717">
            <v>127821000</v>
          </cell>
        </row>
        <row r="718">
          <cell r="E718">
            <v>4627802000</v>
          </cell>
          <cell r="F718">
            <v>3016109000</v>
          </cell>
          <cell r="G718">
            <v>1096507000</v>
          </cell>
          <cell r="H718" t="str">
            <v xml:space="preserve"> $-   </v>
          </cell>
          <cell r="I718" t="str">
            <v xml:space="preserve"> $-   </v>
          </cell>
        </row>
        <row r="719">
          <cell r="E719">
            <v>5324746000</v>
          </cell>
          <cell r="F719">
            <v>3420339000</v>
          </cell>
          <cell r="G719">
            <v>1340453000</v>
          </cell>
          <cell r="H719" t="str">
            <v xml:space="preserve"> $-   </v>
          </cell>
          <cell r="I719" t="str">
            <v xml:space="preserve"> $-   </v>
          </cell>
        </row>
        <row r="720">
          <cell r="E720">
            <v>5731549000</v>
          </cell>
          <cell r="F720">
            <v>3595217000</v>
          </cell>
          <cell r="G720">
            <v>1541214000</v>
          </cell>
          <cell r="H720" t="str">
            <v xml:space="preserve"> $-   </v>
          </cell>
          <cell r="I720" t="str">
            <v xml:space="preserve"> $-   </v>
          </cell>
        </row>
        <row r="721">
          <cell r="E721">
            <v>6028199000</v>
          </cell>
          <cell r="F721">
            <v>3752151000</v>
          </cell>
          <cell r="G721">
            <v>1500399000</v>
          </cell>
          <cell r="H721" t="str">
            <v xml:space="preserve"> $-   </v>
          </cell>
          <cell r="I721" t="str">
            <v xml:space="preserve"> $-   </v>
          </cell>
        </row>
        <row r="722">
          <cell r="E722">
            <v>33013000000</v>
          </cell>
          <cell r="F722">
            <v>5717000000</v>
          </cell>
          <cell r="G722">
            <v>20801000000</v>
          </cell>
          <cell r="H722" t="str">
            <v xml:space="preserve"> $-   </v>
          </cell>
          <cell r="I722">
            <v>1679000000</v>
          </cell>
        </row>
        <row r="723">
          <cell r="E723">
            <v>34182000000</v>
          </cell>
          <cell r="F723">
            <v>5970000000</v>
          </cell>
          <cell r="G723">
            <v>21667000000</v>
          </cell>
          <cell r="H723" t="str">
            <v xml:space="preserve"> $-   </v>
          </cell>
          <cell r="I723">
            <v>1753000000</v>
          </cell>
        </row>
        <row r="724">
          <cell r="E724">
            <v>36918000000</v>
          </cell>
          <cell r="F724">
            <v>6262000000</v>
          </cell>
          <cell r="G724">
            <v>23271000000</v>
          </cell>
          <cell r="H724" t="str">
            <v xml:space="preserve"> $-   </v>
          </cell>
          <cell r="I724">
            <v>1820000000</v>
          </cell>
        </row>
        <row r="725">
          <cell r="E725">
            <v>39678000000</v>
          </cell>
          <cell r="F725">
            <v>6638000000</v>
          </cell>
          <cell r="G725">
            <v>25171000000</v>
          </cell>
          <cell r="H725" t="str">
            <v xml:space="preserve"> $-   </v>
          </cell>
          <cell r="I725">
            <v>1904000000</v>
          </cell>
        </row>
        <row r="726">
          <cell r="E726">
            <v>1765979000</v>
          </cell>
          <cell r="F726">
            <v>567989000</v>
          </cell>
          <cell r="G726">
            <v>158950000</v>
          </cell>
          <cell r="H726" t="str">
            <v xml:space="preserve"> $-   </v>
          </cell>
          <cell r="I726">
            <v>506220000</v>
          </cell>
        </row>
        <row r="727">
          <cell r="E727">
            <v>2847945000</v>
          </cell>
          <cell r="F727">
            <v>1206813000</v>
          </cell>
          <cell r="G727">
            <v>241719000</v>
          </cell>
          <cell r="H727" t="str">
            <v xml:space="preserve"> $-   </v>
          </cell>
          <cell r="I727">
            <v>865800000</v>
          </cell>
        </row>
        <row r="728">
          <cell r="E728">
            <v>3305879000</v>
          </cell>
          <cell r="F728">
            <v>1403358000</v>
          </cell>
          <cell r="G728">
            <v>212481000</v>
          </cell>
          <cell r="H728" t="str">
            <v xml:space="preserve"> $-   </v>
          </cell>
          <cell r="I728">
            <v>844130000</v>
          </cell>
        </row>
        <row r="729">
          <cell r="E729">
            <v>3775685000</v>
          </cell>
          <cell r="F729">
            <v>1622257000</v>
          </cell>
          <cell r="G729">
            <v>258342000</v>
          </cell>
          <cell r="H729" t="str">
            <v xml:space="preserve"> $-   </v>
          </cell>
          <cell r="I729">
            <v>826240000</v>
          </cell>
        </row>
        <row r="730">
          <cell r="E730">
            <v>2013719000</v>
          </cell>
          <cell r="F730" t="str">
            <v xml:space="preserve"> $-   </v>
          </cell>
          <cell r="G730">
            <v>401324000</v>
          </cell>
          <cell r="H730" t="str">
            <v xml:space="preserve"> $-   </v>
          </cell>
          <cell r="I730">
            <v>423312000</v>
          </cell>
        </row>
        <row r="731">
          <cell r="E731">
            <v>1563210000</v>
          </cell>
          <cell r="F731" t="str">
            <v xml:space="preserve"> $-   </v>
          </cell>
          <cell r="G731">
            <v>463059000</v>
          </cell>
          <cell r="H731" t="str">
            <v xml:space="preserve"> $-   </v>
          </cell>
          <cell r="I731">
            <v>455016000</v>
          </cell>
        </row>
        <row r="732">
          <cell r="E732">
            <v>1828305000</v>
          </cell>
          <cell r="F732" t="str">
            <v xml:space="preserve"> $-   </v>
          </cell>
          <cell r="G732">
            <v>706644000</v>
          </cell>
          <cell r="H732" t="str">
            <v xml:space="preserve"> $-   </v>
          </cell>
          <cell r="I732">
            <v>504905000</v>
          </cell>
        </row>
        <row r="733">
          <cell r="E733">
            <v>2040486000</v>
          </cell>
          <cell r="F733" t="str">
            <v xml:space="preserve"> $-   </v>
          </cell>
          <cell r="G733">
            <v>842010000</v>
          </cell>
          <cell r="H733" t="str">
            <v xml:space="preserve"> $-   </v>
          </cell>
          <cell r="I733">
            <v>568108000</v>
          </cell>
        </row>
        <row r="734">
          <cell r="E734">
            <v>74754000000</v>
          </cell>
          <cell r="F734">
            <v>48912000000</v>
          </cell>
          <cell r="G734">
            <v>16508000000</v>
          </cell>
          <cell r="H734" t="str">
            <v xml:space="preserve"> $-   </v>
          </cell>
          <cell r="I734">
            <v>1568000000</v>
          </cell>
        </row>
        <row r="735">
          <cell r="E735">
            <v>78812000000</v>
          </cell>
          <cell r="F735">
            <v>51897000000</v>
          </cell>
          <cell r="G735">
            <v>16122000000</v>
          </cell>
          <cell r="H735" t="str">
            <v xml:space="preserve"> $-   </v>
          </cell>
          <cell r="I735">
            <v>1627000000</v>
          </cell>
        </row>
        <row r="736">
          <cell r="E736">
            <v>83176000000</v>
          </cell>
          <cell r="F736">
            <v>54787000000</v>
          </cell>
          <cell r="G736">
            <v>16280000000</v>
          </cell>
          <cell r="H736" t="str">
            <v xml:space="preserve"> $-   </v>
          </cell>
          <cell r="I736">
            <v>1640000000</v>
          </cell>
        </row>
        <row r="737">
          <cell r="E737">
            <v>88519000000</v>
          </cell>
          <cell r="F737">
            <v>58254000000</v>
          </cell>
          <cell r="G737">
            <v>16801000000</v>
          </cell>
          <cell r="H737" t="str">
            <v xml:space="preserve"> $-   </v>
          </cell>
          <cell r="I737">
            <v>1690000000</v>
          </cell>
        </row>
        <row r="738">
          <cell r="E738">
            <v>12245000000</v>
          </cell>
          <cell r="F738">
            <v>3535000000</v>
          </cell>
          <cell r="G738">
            <v>1126000000</v>
          </cell>
          <cell r="H738" t="str">
            <v xml:space="preserve"> $-   </v>
          </cell>
          <cell r="I738">
            <v>2866000000</v>
          </cell>
        </row>
        <row r="739">
          <cell r="E739">
            <v>11905000000</v>
          </cell>
          <cell r="F739">
            <v>3969000000</v>
          </cell>
          <cell r="G739">
            <v>1045000000</v>
          </cell>
          <cell r="H739" t="str">
            <v xml:space="preserve"> $-   </v>
          </cell>
          <cell r="I739">
            <v>2687000000</v>
          </cell>
        </row>
        <row r="740">
          <cell r="E740">
            <v>10737000000</v>
          </cell>
          <cell r="F740">
            <v>3753000000</v>
          </cell>
          <cell r="G740">
            <v>863000000</v>
          </cell>
          <cell r="H740" t="str">
            <v xml:space="preserve"> $-   </v>
          </cell>
          <cell r="I740">
            <v>3224000000</v>
          </cell>
        </row>
        <row r="741">
          <cell r="E741">
            <v>6636000000</v>
          </cell>
          <cell r="F741">
            <v>3323000000</v>
          </cell>
          <cell r="G741">
            <v>703000000</v>
          </cell>
          <cell r="H741" t="str">
            <v xml:space="preserve"> $-   </v>
          </cell>
          <cell r="I741">
            <v>3955000000</v>
          </cell>
        </row>
        <row r="742">
          <cell r="E742">
            <v>22086000000</v>
          </cell>
          <cell r="F742">
            <v>13195000000</v>
          </cell>
          <cell r="G742" t="str">
            <v xml:space="preserve"> $-   </v>
          </cell>
          <cell r="H742" t="str">
            <v xml:space="preserve"> $-   </v>
          </cell>
          <cell r="I742">
            <v>7080000000</v>
          </cell>
        </row>
        <row r="743">
          <cell r="E743">
            <v>20673000000</v>
          </cell>
          <cell r="F743">
            <v>11048000000</v>
          </cell>
          <cell r="G743" t="str">
            <v xml:space="preserve"> $-   </v>
          </cell>
          <cell r="H743" t="str">
            <v xml:space="preserve"> $-   </v>
          </cell>
          <cell r="I743">
            <v>5970000000</v>
          </cell>
        </row>
        <row r="744">
          <cell r="E744">
            <v>18614000000</v>
          </cell>
          <cell r="F744">
            <v>10805000000</v>
          </cell>
          <cell r="G744" t="str">
            <v xml:space="preserve"> $-   </v>
          </cell>
          <cell r="H744" t="str">
            <v xml:space="preserve"> $-   </v>
          </cell>
          <cell r="I744">
            <v>5757000000</v>
          </cell>
        </row>
        <row r="745">
          <cell r="E745">
            <v>18377000000</v>
          </cell>
          <cell r="F745">
            <v>10775000000</v>
          </cell>
          <cell r="G745" t="str">
            <v xml:space="preserve"> $-   </v>
          </cell>
          <cell r="H745" t="str">
            <v xml:space="preserve"> $-   </v>
          </cell>
          <cell r="I745">
            <v>5274000000</v>
          </cell>
        </row>
        <row r="746">
          <cell r="E746">
            <v>5580506000</v>
          </cell>
          <cell r="F746">
            <v>3440623000</v>
          </cell>
          <cell r="G746">
            <v>1111232000</v>
          </cell>
          <cell r="H746" t="str">
            <v xml:space="preserve"> $-   </v>
          </cell>
          <cell r="I746" t="str">
            <v xml:space="preserve"> $-   </v>
          </cell>
        </row>
        <row r="747">
          <cell r="E747">
            <v>5899872000</v>
          </cell>
          <cell r="F747">
            <v>3621417000</v>
          </cell>
          <cell r="G747">
            <v>1124753000</v>
          </cell>
          <cell r="H747" t="str">
            <v xml:space="preserve"> $-   </v>
          </cell>
          <cell r="I747" t="str">
            <v xml:space="preserve"> $-   </v>
          </cell>
        </row>
        <row r="748">
          <cell r="E748">
            <v>6228508000</v>
          </cell>
          <cell r="F748">
            <v>3788023000</v>
          </cell>
          <cell r="G748">
            <v>1159502000</v>
          </cell>
          <cell r="H748" t="str">
            <v xml:space="preserve"> $-   </v>
          </cell>
          <cell r="I748" t="str">
            <v xml:space="preserve"> $-   </v>
          </cell>
        </row>
        <row r="749">
          <cell r="E749">
            <v>5995402000</v>
          </cell>
          <cell r="F749">
            <v>3619612000</v>
          </cell>
          <cell r="G749">
            <v>1220095000</v>
          </cell>
          <cell r="H749" t="str">
            <v xml:space="preserve"> $-   </v>
          </cell>
          <cell r="I749" t="str">
            <v xml:space="preserve"> $-   </v>
          </cell>
        </row>
        <row r="750"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</row>
        <row r="751"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</row>
        <row r="752"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</row>
        <row r="753"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</row>
        <row r="754">
          <cell r="E754">
            <v>39055000000</v>
          </cell>
          <cell r="F754">
            <v>28364000000</v>
          </cell>
          <cell r="G754">
            <v>5190000000</v>
          </cell>
          <cell r="H754" t="str">
            <v xml:space="preserve"> $-   </v>
          </cell>
          <cell r="I754" t="str">
            <v xml:space="preserve"> $-   </v>
          </cell>
        </row>
        <row r="755">
          <cell r="E755">
            <v>40306000000</v>
          </cell>
          <cell r="F755">
            <v>28957000000</v>
          </cell>
          <cell r="G755">
            <v>5518000000</v>
          </cell>
          <cell r="H755" t="str">
            <v xml:space="preserve"> $-   </v>
          </cell>
          <cell r="I755" t="str">
            <v xml:space="preserve"> $-   </v>
          </cell>
        </row>
        <row r="756">
          <cell r="E756">
            <v>38581000000</v>
          </cell>
          <cell r="F756">
            <v>26747000000</v>
          </cell>
          <cell r="G756">
            <v>5006000000</v>
          </cell>
          <cell r="H756" t="str">
            <v xml:space="preserve"> $-   </v>
          </cell>
          <cell r="I756" t="str">
            <v xml:space="preserve"> $-   </v>
          </cell>
        </row>
        <row r="757">
          <cell r="E757">
            <v>39302000000</v>
          </cell>
          <cell r="F757">
            <v>27150000000</v>
          </cell>
          <cell r="G757">
            <v>5469000000</v>
          </cell>
          <cell r="H757" t="str">
            <v xml:space="preserve"> $-   </v>
          </cell>
          <cell r="I757" t="str">
            <v xml:space="preserve"> $-   </v>
          </cell>
        </row>
        <row r="758"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</row>
        <row r="759"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</row>
        <row r="760"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</row>
        <row r="761"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</row>
        <row r="762"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</row>
        <row r="763"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</row>
        <row r="764"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</row>
        <row r="765"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</row>
        <row r="766"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</row>
        <row r="767"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</row>
        <row r="768"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</row>
        <row r="769">
          <cell r="E769">
            <v>2807114000</v>
          </cell>
          <cell r="F769">
            <v>1123773000</v>
          </cell>
          <cell r="G769">
            <v>828095000</v>
          </cell>
          <cell r="H769" t="str">
            <v xml:space="preserve"> $-   </v>
          </cell>
          <cell r="I769">
            <v>92407000</v>
          </cell>
        </row>
        <row r="770">
          <cell r="E770">
            <v>3024295000</v>
          </cell>
          <cell r="F770">
            <v>1179405000</v>
          </cell>
          <cell r="G770">
            <v>830789000</v>
          </cell>
          <cell r="H770" t="str">
            <v xml:space="preserve"> $-   </v>
          </cell>
          <cell r="I770">
            <v>115604000</v>
          </cell>
        </row>
        <row r="771">
          <cell r="E771">
            <v>3078658000</v>
          </cell>
          <cell r="F771">
            <v>1231104000</v>
          </cell>
          <cell r="G771">
            <v>818091000</v>
          </cell>
          <cell r="H771" t="str">
            <v xml:space="preserve"> $-   </v>
          </cell>
          <cell r="I771">
            <v>159804000</v>
          </cell>
        </row>
        <row r="772">
          <cell r="E772">
            <v>3038153000</v>
          </cell>
          <cell r="F772">
            <v>1250320000</v>
          </cell>
          <cell r="G772">
            <v>905648000</v>
          </cell>
          <cell r="H772" t="str">
            <v xml:space="preserve"> $-   </v>
          </cell>
          <cell r="I772">
            <v>173598000</v>
          </cell>
        </row>
        <row r="773">
          <cell r="E773">
            <v>8751654000</v>
          </cell>
          <cell r="F773">
            <v>7338838000</v>
          </cell>
          <cell r="G773">
            <v>627340000</v>
          </cell>
          <cell r="H773" t="str">
            <v xml:space="preserve"> $-   </v>
          </cell>
          <cell r="I773" t="str">
            <v xml:space="preserve"> $-   </v>
          </cell>
        </row>
        <row r="774">
          <cell r="E774">
            <v>9316256000</v>
          </cell>
          <cell r="F774">
            <v>7751273000</v>
          </cell>
          <cell r="G774">
            <v>650948000</v>
          </cell>
          <cell r="H774" t="str">
            <v xml:space="preserve"> $-   </v>
          </cell>
          <cell r="I774" t="str">
            <v xml:space="preserve"> $-   </v>
          </cell>
        </row>
        <row r="775">
          <cell r="E775">
            <v>9263863000</v>
          </cell>
          <cell r="F775">
            <v>7455282000</v>
          </cell>
          <cell r="G775">
            <v>743611000</v>
          </cell>
          <cell r="H775" t="str">
            <v xml:space="preserve"> $-   </v>
          </cell>
          <cell r="I775" t="str">
            <v xml:space="preserve"> $-   </v>
          </cell>
        </row>
        <row r="776">
          <cell r="E776">
            <v>9523224000</v>
          </cell>
          <cell r="F776">
            <v>7365049000</v>
          </cell>
          <cell r="G776">
            <v>871974000</v>
          </cell>
          <cell r="H776" t="str">
            <v xml:space="preserve"> $-   </v>
          </cell>
          <cell r="I776" t="str">
            <v xml:space="preserve"> $-   </v>
          </cell>
        </row>
        <row r="777">
          <cell r="E777">
            <v>5112000000</v>
          </cell>
          <cell r="F777">
            <v>3385000000</v>
          </cell>
          <cell r="G777">
            <v>914000000</v>
          </cell>
          <cell r="H777" t="str">
            <v xml:space="preserve"> $-   </v>
          </cell>
          <cell r="I777" t="str">
            <v xml:space="preserve"> $-   </v>
          </cell>
        </row>
        <row r="778">
          <cell r="E778">
            <v>5012000000</v>
          </cell>
          <cell r="F778">
            <v>3310000000</v>
          </cell>
          <cell r="G778">
            <v>820000000</v>
          </cell>
          <cell r="H778" t="str">
            <v xml:space="preserve"> $-   </v>
          </cell>
          <cell r="I778" t="str">
            <v xml:space="preserve"> $-   </v>
          </cell>
        </row>
        <row r="779">
          <cell r="E779">
            <v>5083000000</v>
          </cell>
          <cell r="F779">
            <v>3348000000</v>
          </cell>
          <cell r="G779">
            <v>976000000</v>
          </cell>
          <cell r="H779" t="str">
            <v xml:space="preserve"> $-   </v>
          </cell>
          <cell r="I779" t="str">
            <v xml:space="preserve"> $-   </v>
          </cell>
        </row>
        <row r="780">
          <cell r="E780">
            <v>7467000000</v>
          </cell>
          <cell r="F780">
            <v>5132000000</v>
          </cell>
          <cell r="G780">
            <v>1186000000</v>
          </cell>
          <cell r="H780" t="str">
            <v xml:space="preserve"> $-   </v>
          </cell>
          <cell r="I780" t="str">
            <v xml:space="preserve"> $-   </v>
          </cell>
        </row>
        <row r="781">
          <cell r="E781">
            <v>8939967000</v>
          </cell>
          <cell r="F781">
            <v>6432454000</v>
          </cell>
          <cell r="G781">
            <v>1873360000</v>
          </cell>
          <cell r="H781" t="str">
            <v xml:space="preserve"> $-   </v>
          </cell>
          <cell r="I781" t="str">
            <v xml:space="preserve"> $-   </v>
          </cell>
        </row>
        <row r="782">
          <cell r="E782">
            <v>9560647000</v>
          </cell>
          <cell r="F782">
            <v>6904633000</v>
          </cell>
          <cell r="G782">
            <v>1978960000</v>
          </cell>
          <cell r="H782" t="str">
            <v xml:space="preserve"> $-   </v>
          </cell>
          <cell r="I782" t="str">
            <v xml:space="preserve"> $-   </v>
          </cell>
        </row>
        <row r="783">
          <cell r="E783">
            <v>10371390000</v>
          </cell>
          <cell r="F783">
            <v>7460075000</v>
          </cell>
          <cell r="G783">
            <v>2196173000</v>
          </cell>
          <cell r="H783" t="str">
            <v xml:space="preserve"> $-   </v>
          </cell>
          <cell r="I783" t="str">
            <v xml:space="preserve"> $-   </v>
          </cell>
        </row>
        <row r="784">
          <cell r="E784">
            <v>10629719000</v>
          </cell>
          <cell r="F784">
            <v>7617460000</v>
          </cell>
          <cell r="G784">
            <v>2243356000</v>
          </cell>
          <cell r="H784" t="str">
            <v xml:space="preserve"> $-   </v>
          </cell>
          <cell r="I784" t="str">
            <v xml:space="preserve"> $-   </v>
          </cell>
        </row>
        <row r="785">
          <cell r="E785">
            <v>5059000000</v>
          </cell>
          <cell r="F785">
            <v>1885000000</v>
          </cell>
          <cell r="G785">
            <v>2101000000</v>
          </cell>
          <cell r="H785" t="str">
            <v xml:space="preserve"> $-   </v>
          </cell>
          <cell r="I785">
            <v>722000000</v>
          </cell>
        </row>
        <row r="786">
          <cell r="E786">
            <v>5166000000</v>
          </cell>
          <cell r="F786">
            <v>1989000000</v>
          </cell>
          <cell r="G786">
            <v>1968000000</v>
          </cell>
          <cell r="H786" t="str">
            <v xml:space="preserve"> $-   </v>
          </cell>
          <cell r="I786">
            <v>697000000</v>
          </cell>
        </row>
        <row r="787">
          <cell r="E787">
            <v>5354000000</v>
          </cell>
          <cell r="F787">
            <v>2033000000</v>
          </cell>
          <cell r="G787">
            <v>1920000000</v>
          </cell>
          <cell r="H787" t="str">
            <v xml:space="preserve"> $-   </v>
          </cell>
          <cell r="I787">
            <v>701000000</v>
          </cell>
        </row>
        <row r="788">
          <cell r="E788">
            <v>5387000000</v>
          </cell>
          <cell r="F788">
            <v>2012000000</v>
          </cell>
          <cell r="G788">
            <v>2011000000</v>
          </cell>
          <cell r="H788" t="str">
            <v xml:space="preserve"> $-   </v>
          </cell>
          <cell r="I788">
            <v>716000000</v>
          </cell>
        </row>
        <row r="789">
          <cell r="E789">
            <v>6644252000</v>
          </cell>
          <cell r="F789">
            <v>3784370000</v>
          </cell>
          <cell r="G789">
            <v>1703796000</v>
          </cell>
          <cell r="H789" t="str">
            <v xml:space="preserve"> $-   </v>
          </cell>
          <cell r="I789" t="str">
            <v xml:space="preserve"> $-   </v>
          </cell>
        </row>
        <row r="790">
          <cell r="E790">
            <v>7146079000</v>
          </cell>
          <cell r="F790">
            <v>3865231000</v>
          </cell>
          <cell r="G790">
            <v>1924132000</v>
          </cell>
          <cell r="H790" t="str">
            <v xml:space="preserve"> $-   </v>
          </cell>
          <cell r="I790" t="str">
            <v xml:space="preserve"> $-   </v>
          </cell>
        </row>
        <row r="791">
          <cell r="E791">
            <v>7421768000</v>
          </cell>
          <cell r="F791">
            <v>4085602000</v>
          </cell>
          <cell r="G791">
            <v>1898284000</v>
          </cell>
          <cell r="H791" t="str">
            <v xml:space="preserve"> $-   </v>
          </cell>
          <cell r="I791" t="str">
            <v xml:space="preserve"> $-   </v>
          </cell>
        </row>
        <row r="792">
          <cell r="E792">
            <v>7386626000</v>
          </cell>
          <cell r="F792">
            <v>4003951000</v>
          </cell>
          <cell r="G792">
            <v>1969308000</v>
          </cell>
          <cell r="H792" t="str">
            <v xml:space="preserve"> $-   </v>
          </cell>
          <cell r="I792" t="str">
            <v xml:space="preserve"> $-   </v>
          </cell>
        </row>
        <row r="793">
          <cell r="E793">
            <v>41313000000</v>
          </cell>
          <cell r="F793">
            <v>32564000000</v>
          </cell>
          <cell r="G793" t="str">
            <v xml:space="preserve"> $-   </v>
          </cell>
          <cell r="H793" t="str">
            <v xml:space="preserve"> $-   </v>
          </cell>
          <cell r="I793">
            <v>6688000000</v>
          </cell>
        </row>
        <row r="794">
          <cell r="E794">
            <v>48500000000</v>
          </cell>
          <cell r="F794">
            <v>38166000000</v>
          </cell>
          <cell r="G794" t="str">
            <v xml:space="preserve"> $-   </v>
          </cell>
          <cell r="H794" t="str">
            <v xml:space="preserve"> $-   </v>
          </cell>
          <cell r="I794">
            <v>7972000000</v>
          </cell>
        </row>
        <row r="795">
          <cell r="E795">
            <v>54289000000</v>
          </cell>
          <cell r="F795">
            <v>44269000000</v>
          </cell>
          <cell r="G795" t="str">
            <v xml:space="preserve"> $-   </v>
          </cell>
          <cell r="H795" t="str">
            <v xml:space="preserve"> $-   </v>
          </cell>
          <cell r="I795">
            <v>7673000000</v>
          </cell>
        </row>
        <row r="796">
          <cell r="E796">
            <v>54379000000</v>
          </cell>
          <cell r="F796">
            <v>45007000000</v>
          </cell>
          <cell r="G796" t="str">
            <v xml:space="preserve"> $-   </v>
          </cell>
          <cell r="H796" t="str">
            <v xml:space="preserve"> $-   </v>
          </cell>
          <cell r="I796">
            <v>7631000000</v>
          </cell>
        </row>
        <row r="797"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 t="str">
            <v xml:space="preserve"> $-   </v>
          </cell>
        </row>
        <row r="798"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 t="str">
            <v xml:space="preserve"> $-   </v>
          </cell>
        </row>
        <row r="799"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 t="str">
            <v xml:space="preserve"> $-   </v>
          </cell>
        </row>
        <row r="800"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 t="str">
            <v xml:space="preserve"> $-   </v>
          </cell>
        </row>
        <row r="801"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 t="str">
            <v xml:space="preserve"> $-   </v>
          </cell>
        </row>
        <row r="802"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 t="str">
            <v xml:space="preserve"> $-   </v>
          </cell>
        </row>
        <row r="803"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 t="str">
            <v xml:space="preserve"> $-   </v>
          </cell>
        </row>
        <row r="804"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 t="str">
            <v xml:space="preserve"> $-   </v>
          </cell>
        </row>
        <row r="805"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 t="str">
            <v xml:space="preserve"> $-   </v>
          </cell>
        </row>
        <row r="806"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 t="str">
            <v xml:space="preserve"> $-   </v>
          </cell>
        </row>
        <row r="807"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 t="str">
            <v xml:space="preserve"> $-   </v>
          </cell>
        </row>
        <row r="808"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 t="str">
            <v xml:space="preserve"> $-   </v>
          </cell>
        </row>
        <row r="809"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 t="str">
            <v xml:space="preserve"> $-   </v>
          </cell>
        </row>
        <row r="810"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 t="str">
            <v xml:space="preserve"> $-   </v>
          </cell>
        </row>
        <row r="811"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 t="str">
            <v xml:space="preserve"> $-   </v>
          </cell>
        </row>
        <row r="812"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 t="str">
            <v xml:space="preserve"> $-   </v>
          </cell>
        </row>
        <row r="813"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</row>
        <row r="814"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</row>
        <row r="815"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</row>
        <row r="816"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</row>
        <row r="817"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</row>
        <row r="818"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</row>
        <row r="819"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</row>
        <row r="820"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</row>
        <row r="821">
          <cell r="E821">
            <v>21852000000</v>
          </cell>
          <cell r="F821">
            <v>15287000000</v>
          </cell>
          <cell r="G821">
            <v>3303000000</v>
          </cell>
          <cell r="H821" t="str">
            <v xml:space="preserve"> $-   </v>
          </cell>
          <cell r="I821">
            <v>1473000000</v>
          </cell>
        </row>
        <row r="822">
          <cell r="E822">
            <v>23483000000</v>
          </cell>
          <cell r="F822">
            <v>16282000000</v>
          </cell>
          <cell r="G822">
            <v>3557000000</v>
          </cell>
          <cell r="H822" t="str">
            <v xml:space="preserve"> $-   </v>
          </cell>
          <cell r="I822">
            <v>1531000000</v>
          </cell>
        </row>
        <row r="823">
          <cell r="E823">
            <v>23617000000</v>
          </cell>
          <cell r="F823">
            <v>16254000000</v>
          </cell>
          <cell r="G823">
            <v>3494000000</v>
          </cell>
          <cell r="H823" t="str">
            <v xml:space="preserve"> $-   </v>
          </cell>
          <cell r="I823">
            <v>1406000000</v>
          </cell>
        </row>
        <row r="824">
          <cell r="E824">
            <v>22365000000</v>
          </cell>
          <cell r="F824">
            <v>15468000000</v>
          </cell>
          <cell r="G824">
            <v>3219000000</v>
          </cell>
          <cell r="H824" t="str">
            <v xml:space="preserve"> $-   </v>
          </cell>
          <cell r="I824">
            <v>1294000000</v>
          </cell>
        </row>
        <row r="825">
          <cell r="E825">
            <v>6956200000</v>
          </cell>
          <cell r="F825" t="str">
            <v xml:space="preserve"> $-   </v>
          </cell>
          <cell r="G825">
            <v>6279100000</v>
          </cell>
          <cell r="H825" t="str">
            <v xml:space="preserve"> $-   </v>
          </cell>
          <cell r="I825" t="str">
            <v xml:space="preserve"> $-   </v>
          </cell>
        </row>
        <row r="826">
          <cell r="E826">
            <v>7122300000</v>
          </cell>
          <cell r="F826" t="str">
            <v xml:space="preserve"> $-   </v>
          </cell>
          <cell r="G826">
            <v>6463400000</v>
          </cell>
          <cell r="H826" t="str">
            <v xml:space="preserve"> $-   </v>
          </cell>
          <cell r="I826" t="str">
            <v xml:space="preserve"> $-   </v>
          </cell>
        </row>
        <row r="827">
          <cell r="E827">
            <v>7537100000</v>
          </cell>
          <cell r="F827" t="str">
            <v xml:space="preserve"> $-   </v>
          </cell>
          <cell r="G827">
            <v>6748500000</v>
          </cell>
          <cell r="H827" t="str">
            <v xml:space="preserve"> $-   </v>
          </cell>
          <cell r="I827" t="str">
            <v xml:space="preserve"> $-   </v>
          </cell>
        </row>
        <row r="828">
          <cell r="E828">
            <v>7613800000</v>
          </cell>
          <cell r="F828" t="str">
            <v xml:space="preserve"> $-   </v>
          </cell>
          <cell r="G828">
            <v>6742700000</v>
          </cell>
          <cell r="H828" t="str">
            <v xml:space="preserve"> $-   </v>
          </cell>
          <cell r="I828" t="str">
            <v xml:space="preserve"> $-   </v>
          </cell>
        </row>
        <row r="829">
          <cell r="E829">
            <v>3003955000</v>
          </cell>
          <cell r="F829">
            <v>1277113000</v>
          </cell>
          <cell r="G829">
            <v>850371000</v>
          </cell>
          <cell r="H829" t="str">
            <v xml:space="preserve"> $-   </v>
          </cell>
          <cell r="I829">
            <v>316344000</v>
          </cell>
        </row>
        <row r="830">
          <cell r="E830">
            <v>3024623000</v>
          </cell>
          <cell r="F830">
            <v>1288878000</v>
          </cell>
          <cell r="G830">
            <v>924031000</v>
          </cell>
          <cell r="H830" t="str">
            <v xml:space="preserve"> $-   </v>
          </cell>
          <cell r="I830">
            <v>322037000</v>
          </cell>
        </row>
        <row r="831">
          <cell r="E831">
            <v>3117693000</v>
          </cell>
          <cell r="F831">
            <v>1344636000</v>
          </cell>
          <cell r="G831">
            <v>869572000</v>
          </cell>
          <cell r="H831" t="str">
            <v xml:space="preserve"> $-   </v>
          </cell>
          <cell r="I831">
            <v>353143000</v>
          </cell>
        </row>
        <row r="832">
          <cell r="E832">
            <v>3007976000</v>
          </cell>
          <cell r="F832">
            <v>1290025000</v>
          </cell>
          <cell r="G832">
            <v>844960000</v>
          </cell>
          <cell r="H832" t="str">
            <v xml:space="preserve"> $-   </v>
          </cell>
          <cell r="I832">
            <v>345464000</v>
          </cell>
        </row>
        <row r="833"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 t="str">
            <v xml:space="preserve"> $-   </v>
          </cell>
        </row>
        <row r="834"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 t="str">
            <v xml:space="preserve"> $-   </v>
          </cell>
        </row>
        <row r="835"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 t="str">
            <v xml:space="preserve"> $-   </v>
          </cell>
        </row>
        <row r="836"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 t="str">
            <v xml:space="preserve"> $-   </v>
          </cell>
        </row>
        <row r="837">
          <cell r="E837">
            <v>14135000000</v>
          </cell>
          <cell r="F837">
            <v>8554000000</v>
          </cell>
          <cell r="G837">
            <v>2815000000</v>
          </cell>
          <cell r="H837" t="str">
            <v xml:space="preserve"> $-   </v>
          </cell>
          <cell r="I837">
            <v>250000000</v>
          </cell>
        </row>
        <row r="838">
          <cell r="E838">
            <v>14484000000</v>
          </cell>
          <cell r="F838">
            <v>8673000000</v>
          </cell>
          <cell r="G838">
            <v>2678000000</v>
          </cell>
          <cell r="H838" t="str">
            <v xml:space="preserve"> $-   </v>
          </cell>
          <cell r="I838">
            <v>245000000</v>
          </cell>
        </row>
        <row r="839">
          <cell r="E839">
            <v>13405000000</v>
          </cell>
          <cell r="F839">
            <v>7888000000</v>
          </cell>
          <cell r="G839">
            <v>2417000000</v>
          </cell>
          <cell r="H839" t="str">
            <v xml:space="preserve"> $-   </v>
          </cell>
          <cell r="I839">
            <v>233000000</v>
          </cell>
        </row>
        <row r="840">
          <cell r="E840">
            <v>13599000000</v>
          </cell>
          <cell r="F840">
            <v>7896000000</v>
          </cell>
          <cell r="G840">
            <v>2415000000</v>
          </cell>
          <cell r="H840" t="str">
            <v xml:space="preserve"> $-   </v>
          </cell>
          <cell r="I840">
            <v>224000000</v>
          </cell>
        </row>
        <row r="841">
          <cell r="E841">
            <v>4050400000</v>
          </cell>
          <cell r="F841" t="str">
            <v xml:space="preserve"> $-   </v>
          </cell>
          <cell r="G841">
            <v>3207800000</v>
          </cell>
          <cell r="H841" t="str">
            <v xml:space="preserve"> $-   </v>
          </cell>
          <cell r="I841" t="str">
            <v xml:space="preserve"> $-   </v>
          </cell>
        </row>
        <row r="842">
          <cell r="E842">
            <v>4644600000</v>
          </cell>
          <cell r="F842" t="str">
            <v xml:space="preserve"> $-   </v>
          </cell>
          <cell r="G842">
            <v>3524400000</v>
          </cell>
          <cell r="H842" t="str">
            <v xml:space="preserve"> $-   </v>
          </cell>
          <cell r="I842" t="str">
            <v xml:space="preserve"> $-   </v>
          </cell>
        </row>
        <row r="843">
          <cell r="E843">
            <v>5147100000</v>
          </cell>
          <cell r="F843" t="str">
            <v xml:space="preserve"> $-   </v>
          </cell>
          <cell r="G843">
            <v>3870200000</v>
          </cell>
          <cell r="H843" t="str">
            <v xml:space="preserve"> $-   </v>
          </cell>
          <cell r="I843" t="str">
            <v xml:space="preserve"> $-   </v>
          </cell>
        </row>
        <row r="844">
          <cell r="E844">
            <v>5122900000</v>
          </cell>
          <cell r="F844" t="str">
            <v xml:space="preserve"> $-   </v>
          </cell>
          <cell r="G844">
            <v>3764500000</v>
          </cell>
          <cell r="H844" t="str">
            <v xml:space="preserve"> $-   </v>
          </cell>
          <cell r="I844" t="str">
            <v xml:space="preserve"> $-   </v>
          </cell>
        </row>
        <row r="845">
          <cell r="E845">
            <v>5054980000</v>
          </cell>
          <cell r="F845">
            <v>3230857000</v>
          </cell>
          <cell r="G845">
            <v>1064757000</v>
          </cell>
          <cell r="H845" t="str">
            <v xml:space="preserve"> $-   </v>
          </cell>
          <cell r="I845">
            <v>229166000</v>
          </cell>
        </row>
        <row r="846">
          <cell r="E846">
            <v>5584571000</v>
          </cell>
          <cell r="F846">
            <v>3570801000</v>
          </cell>
          <cell r="G846">
            <v>1183682000</v>
          </cell>
          <cell r="H846" t="str">
            <v xml:space="preserve"> $-   </v>
          </cell>
          <cell r="I846">
            <v>253380000</v>
          </cell>
        </row>
        <row r="847">
          <cell r="E847">
            <v>6165441000</v>
          </cell>
          <cell r="F847">
            <v>3898403000</v>
          </cell>
          <cell r="G847">
            <v>1341000000</v>
          </cell>
          <cell r="H847" t="str">
            <v xml:space="preserve"> $-   </v>
          </cell>
          <cell r="I847">
            <v>294496000</v>
          </cell>
        </row>
        <row r="848">
          <cell r="E848">
            <v>6187646000</v>
          </cell>
          <cell r="F848">
            <v>3665578000</v>
          </cell>
          <cell r="G848">
            <v>1466761000</v>
          </cell>
          <cell r="H848" t="str">
            <v xml:space="preserve"> $-   </v>
          </cell>
          <cell r="I848">
            <v>339613000</v>
          </cell>
        </row>
        <row r="849">
          <cell r="E849">
            <v>11818376000</v>
          </cell>
          <cell r="F849">
            <v>9976057000</v>
          </cell>
          <cell r="G849">
            <v>1173340000</v>
          </cell>
          <cell r="H849" t="str">
            <v xml:space="preserve"> $-   </v>
          </cell>
          <cell r="I849" t="str">
            <v xml:space="preserve"> $-   </v>
          </cell>
        </row>
        <row r="850">
          <cell r="E850">
            <v>12695157000</v>
          </cell>
          <cell r="F850">
            <v>10621373000</v>
          </cell>
          <cell r="G850">
            <v>1545716000</v>
          </cell>
          <cell r="H850" t="str">
            <v xml:space="preserve"> $-   </v>
          </cell>
          <cell r="I850" t="str">
            <v xml:space="preserve"> $-   </v>
          </cell>
        </row>
        <row r="851">
          <cell r="E851">
            <v>12114832000</v>
          </cell>
          <cell r="F851">
            <v>10146494000</v>
          </cell>
          <cell r="G851">
            <v>1522811000</v>
          </cell>
          <cell r="H851" t="str">
            <v xml:space="preserve"> $-   </v>
          </cell>
          <cell r="I851" t="str">
            <v xml:space="preserve"> $-   </v>
          </cell>
        </row>
        <row r="852">
          <cell r="E852">
            <v>10964157000</v>
          </cell>
          <cell r="F852">
            <v>9196326000</v>
          </cell>
          <cell r="G852">
            <v>1429233000</v>
          </cell>
          <cell r="H852" t="str">
            <v xml:space="preserve"> $-   </v>
          </cell>
          <cell r="I852" t="str">
            <v xml:space="preserve"> $-   </v>
          </cell>
        </row>
        <row r="853"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 t="str">
            <v xml:space="preserve"> $-   </v>
          </cell>
        </row>
        <row r="854"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 t="str">
            <v xml:space="preserve"> $-   </v>
          </cell>
        </row>
        <row r="855"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 t="str">
            <v xml:space="preserve"> $-   </v>
          </cell>
        </row>
        <row r="856"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 t="str">
            <v xml:space="preserve"> $-   </v>
          </cell>
        </row>
        <row r="857">
          <cell r="E857">
            <v>93646000000</v>
          </cell>
          <cell r="F857" t="str">
            <v xml:space="preserve"> $-   </v>
          </cell>
          <cell r="G857">
            <v>64729000000</v>
          </cell>
          <cell r="H857" t="str">
            <v xml:space="preserve"> $-   </v>
          </cell>
          <cell r="I857">
            <v>3385000000</v>
          </cell>
        </row>
        <row r="858">
          <cell r="E858">
            <v>97142000000</v>
          </cell>
          <cell r="F858" t="str">
            <v xml:space="preserve"> $-   </v>
          </cell>
          <cell r="G858">
            <v>70467000000</v>
          </cell>
          <cell r="H858" t="str">
            <v xml:space="preserve"> $-   </v>
          </cell>
          <cell r="I858">
            <v>225000000</v>
          </cell>
        </row>
        <row r="859">
          <cell r="E859">
            <v>91973000000</v>
          </cell>
          <cell r="F859" t="str">
            <v xml:space="preserve"> $-   </v>
          </cell>
          <cell r="G859">
            <v>61274000000</v>
          </cell>
          <cell r="H859" t="str">
            <v xml:space="preserve"> $-   </v>
          </cell>
          <cell r="I859">
            <v>3139000000</v>
          </cell>
        </row>
        <row r="860">
          <cell r="E860">
            <v>89716000000</v>
          </cell>
          <cell r="F860" t="str">
            <v xml:space="preserve"> $-   </v>
          </cell>
          <cell r="G860">
            <v>59014000000</v>
          </cell>
          <cell r="H860" t="str">
            <v xml:space="preserve"> $-   </v>
          </cell>
          <cell r="I860">
            <v>3827000000</v>
          </cell>
        </row>
        <row r="861">
          <cell r="E861">
            <v>12134000000</v>
          </cell>
          <cell r="F861">
            <v>7432000000</v>
          </cell>
          <cell r="G861">
            <v>3357000000</v>
          </cell>
          <cell r="H861" t="str">
            <v xml:space="preserve"> $-   </v>
          </cell>
          <cell r="I861" t="str">
            <v xml:space="preserve"> $-   </v>
          </cell>
        </row>
        <row r="862">
          <cell r="E862">
            <v>12540000000</v>
          </cell>
          <cell r="F862">
            <v>7737000000</v>
          </cell>
          <cell r="G862">
            <v>3453000000</v>
          </cell>
          <cell r="H862" t="str">
            <v xml:space="preserve"> $-   </v>
          </cell>
          <cell r="I862" t="str">
            <v xml:space="preserve"> $-   </v>
          </cell>
        </row>
        <row r="863">
          <cell r="E863">
            <v>13506000000</v>
          </cell>
          <cell r="F863">
            <v>8406000000</v>
          </cell>
          <cell r="G863">
            <v>3777000000</v>
          </cell>
          <cell r="H863" t="str">
            <v xml:space="preserve"> $-   </v>
          </cell>
          <cell r="I863" t="str">
            <v xml:space="preserve"> $-   </v>
          </cell>
        </row>
        <row r="864">
          <cell r="E864">
            <v>14437000000</v>
          </cell>
          <cell r="F864">
            <v>9168000000</v>
          </cell>
          <cell r="G864">
            <v>4168000000</v>
          </cell>
          <cell r="H864" t="str">
            <v xml:space="preserve"> $-   </v>
          </cell>
          <cell r="I864" t="str">
            <v xml:space="preserve"> $-   </v>
          </cell>
        </row>
        <row r="865">
          <cell r="E865">
            <v>14197000000</v>
          </cell>
          <cell r="F865">
            <v>8763000000</v>
          </cell>
          <cell r="G865">
            <v>3872000000</v>
          </cell>
          <cell r="H865" t="str">
            <v xml:space="preserve"> $-   </v>
          </cell>
          <cell r="I865" t="str">
            <v xml:space="preserve"> $-   </v>
          </cell>
        </row>
        <row r="866">
          <cell r="E866">
            <v>14792000000</v>
          </cell>
          <cell r="F866">
            <v>8689000000</v>
          </cell>
          <cell r="G866">
            <v>3266000000</v>
          </cell>
          <cell r="H866" t="str">
            <v xml:space="preserve"> $-   </v>
          </cell>
          <cell r="I866" t="str">
            <v xml:space="preserve"> $-   </v>
          </cell>
        </row>
        <row r="867">
          <cell r="E867">
            <v>14580000000</v>
          </cell>
          <cell r="F867">
            <v>9517000000</v>
          </cell>
          <cell r="G867">
            <v>4039000000</v>
          </cell>
          <cell r="H867" t="str">
            <v xml:space="preserve"> $-   </v>
          </cell>
          <cell r="I867" t="str">
            <v xml:space="preserve"> $-   </v>
          </cell>
        </row>
        <row r="868">
          <cell r="E868">
            <v>13525000000</v>
          </cell>
          <cell r="F868">
            <v>8844000000</v>
          </cell>
          <cell r="G868">
            <v>3590000000</v>
          </cell>
          <cell r="H868" t="str">
            <v xml:space="preserve"> $-   </v>
          </cell>
          <cell r="I868" t="str">
            <v xml:space="preserve"> $-   </v>
          </cell>
        </row>
        <row r="869">
          <cell r="E869">
            <v>1287577000</v>
          </cell>
          <cell r="F869">
            <v>1073447000</v>
          </cell>
          <cell r="G869">
            <v>174085000</v>
          </cell>
          <cell r="H869" t="str">
            <v xml:space="preserve"> $-   </v>
          </cell>
          <cell r="I869">
            <v>12784000</v>
          </cell>
        </row>
        <row r="870">
          <cell r="E870">
            <v>1463767000</v>
          </cell>
          <cell r="F870">
            <v>1200308000</v>
          </cell>
          <cell r="G870">
            <v>194491000</v>
          </cell>
          <cell r="H870" t="str">
            <v xml:space="preserve"> $-   </v>
          </cell>
          <cell r="I870">
            <v>13279000</v>
          </cell>
        </row>
        <row r="871">
          <cell r="E871">
            <v>1627413000</v>
          </cell>
          <cell r="F871">
            <v>1354969000</v>
          </cell>
          <cell r="G871">
            <v>207519000</v>
          </cell>
          <cell r="H871" t="str">
            <v xml:space="preserve"> $-   </v>
          </cell>
          <cell r="I871">
            <v>13338000</v>
          </cell>
        </row>
        <row r="872">
          <cell r="E872">
            <v>1822114000</v>
          </cell>
          <cell r="F872">
            <v>1524907000</v>
          </cell>
          <cell r="G872">
            <v>224088000</v>
          </cell>
          <cell r="H872" t="str">
            <v xml:space="preserve"> $-   </v>
          </cell>
          <cell r="I872">
            <v>13794000</v>
          </cell>
        </row>
        <row r="873">
          <cell r="E873">
            <v>793373000</v>
          </cell>
          <cell r="F873">
            <v>206974000</v>
          </cell>
          <cell r="G873">
            <v>123524000</v>
          </cell>
          <cell r="H873" t="str">
            <v xml:space="preserve"> $-   </v>
          </cell>
          <cell r="I873">
            <v>214827000</v>
          </cell>
        </row>
        <row r="874">
          <cell r="E874">
            <v>861527000</v>
          </cell>
          <cell r="F874">
            <v>221498000</v>
          </cell>
          <cell r="G874">
            <v>127470000</v>
          </cell>
          <cell r="H874" t="str">
            <v xml:space="preserve"> $-   </v>
          </cell>
          <cell r="I874">
            <v>224713000</v>
          </cell>
        </row>
        <row r="875">
          <cell r="E875">
            <v>993897000</v>
          </cell>
          <cell r="F875">
            <v>258617000</v>
          </cell>
          <cell r="G875">
            <v>122201000</v>
          </cell>
          <cell r="H875" t="str">
            <v xml:space="preserve"> $-   </v>
          </cell>
          <cell r="I875">
            <v>258074000</v>
          </cell>
        </row>
        <row r="876">
          <cell r="E876">
            <v>1166769000</v>
          </cell>
          <cell r="F876">
            <v>304477000</v>
          </cell>
          <cell r="G876">
            <v>122735000</v>
          </cell>
          <cell r="H876" t="str">
            <v xml:space="preserve"> $-   </v>
          </cell>
          <cell r="I876">
            <v>344527000</v>
          </cell>
        </row>
        <row r="877"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 t="str">
            <v xml:space="preserve"> $-   </v>
          </cell>
        </row>
        <row r="878"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 t="str">
            <v xml:space="preserve"> $-   </v>
          </cell>
        </row>
        <row r="879"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 t="str">
            <v xml:space="preserve"> $-   </v>
          </cell>
        </row>
        <row r="880"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 t="str">
            <v xml:space="preserve"> $-   </v>
          </cell>
        </row>
        <row r="881">
          <cell r="E881">
            <v>19561000000</v>
          </cell>
          <cell r="F881">
            <v>12952000000</v>
          </cell>
          <cell r="G881">
            <v>3706000000</v>
          </cell>
          <cell r="H881" t="str">
            <v xml:space="preserve"> $-   </v>
          </cell>
          <cell r="I881" t="str">
            <v xml:space="preserve"> $-   </v>
          </cell>
        </row>
        <row r="882">
          <cell r="E882">
            <v>19724000000</v>
          </cell>
          <cell r="F882">
            <v>13041000000</v>
          </cell>
          <cell r="G882">
            <v>4162000000</v>
          </cell>
          <cell r="H882" t="str">
            <v xml:space="preserve"> $-   </v>
          </cell>
          <cell r="I882" t="str">
            <v xml:space="preserve"> $-   </v>
          </cell>
        </row>
        <row r="883">
          <cell r="E883">
            <v>18591000000</v>
          </cell>
          <cell r="F883">
            <v>11967000000</v>
          </cell>
          <cell r="G883">
            <v>5011000000</v>
          </cell>
          <cell r="H883" t="str">
            <v xml:space="preserve"> $-   </v>
          </cell>
          <cell r="I883" t="str">
            <v xml:space="preserve"> $-   </v>
          </cell>
        </row>
        <row r="884">
          <cell r="E884">
            <v>18202000000</v>
          </cell>
          <cell r="F884">
            <v>11551000000</v>
          </cell>
          <cell r="G884">
            <v>3334000000</v>
          </cell>
          <cell r="H884" t="str">
            <v xml:space="preserve"> $-   </v>
          </cell>
          <cell r="I884" t="str">
            <v xml:space="preserve"> $-   </v>
          </cell>
        </row>
        <row r="885">
          <cell r="E885">
            <v>14070000000</v>
          </cell>
          <cell r="F885">
            <v>7365000000</v>
          </cell>
          <cell r="G885">
            <v>1007000000</v>
          </cell>
          <cell r="H885" t="str">
            <v xml:space="preserve"> $-   </v>
          </cell>
          <cell r="I885">
            <v>1806000000</v>
          </cell>
        </row>
        <row r="886">
          <cell r="E886">
            <v>16226000000</v>
          </cell>
          <cell r="F886">
            <v>8435000000</v>
          </cell>
          <cell r="G886">
            <v>1029000000</v>
          </cell>
          <cell r="H886" t="str">
            <v xml:space="preserve"> $-   </v>
          </cell>
          <cell r="I886">
            <v>2040000000</v>
          </cell>
        </row>
        <row r="887">
          <cell r="E887">
            <v>14403000000</v>
          </cell>
          <cell r="F887">
            <v>6452000000</v>
          </cell>
          <cell r="G887">
            <v>1126000000</v>
          </cell>
          <cell r="H887" t="str">
            <v xml:space="preserve"> $-   </v>
          </cell>
          <cell r="I887">
            <v>2309000000</v>
          </cell>
        </row>
        <row r="888">
          <cell r="E888">
            <v>13058000000</v>
          </cell>
          <cell r="F888">
            <v>5801000000</v>
          </cell>
          <cell r="G888">
            <v>1089000000</v>
          </cell>
          <cell r="H888" t="str">
            <v xml:space="preserve"> $-   </v>
          </cell>
          <cell r="I888">
            <v>2209000000</v>
          </cell>
        </row>
        <row r="889">
          <cell r="E889">
            <v>10962818000</v>
          </cell>
          <cell r="F889">
            <v>9498456000</v>
          </cell>
          <cell r="G889">
            <v>731767000</v>
          </cell>
          <cell r="H889" t="str">
            <v xml:space="preserve"> $-   </v>
          </cell>
          <cell r="I889" t="str">
            <v xml:space="preserve"> $-   </v>
          </cell>
        </row>
        <row r="890">
          <cell r="E890">
            <v>12574299000</v>
          </cell>
          <cell r="F890">
            <v>10925598000</v>
          </cell>
          <cell r="G890">
            <v>819048000</v>
          </cell>
          <cell r="H890" t="str">
            <v xml:space="preserve"> $-   </v>
          </cell>
          <cell r="I890" t="str">
            <v xml:space="preserve"> $-   </v>
          </cell>
        </row>
        <row r="891">
          <cell r="E891">
            <v>14268716000</v>
          </cell>
          <cell r="F891">
            <v>12381189000</v>
          </cell>
          <cell r="G891">
            <v>890431000</v>
          </cell>
          <cell r="H891" t="str">
            <v xml:space="preserve"> $-   </v>
          </cell>
          <cell r="I891" t="str">
            <v xml:space="preserve"> $-   </v>
          </cell>
        </row>
        <row r="892">
          <cell r="E892">
            <v>15149675000</v>
          </cell>
          <cell r="F892">
            <v>13130915000</v>
          </cell>
          <cell r="G892">
            <v>959899000</v>
          </cell>
          <cell r="H892" t="str">
            <v xml:space="preserve"> $-   </v>
          </cell>
          <cell r="I892" t="str">
            <v xml:space="preserve"> $-   </v>
          </cell>
        </row>
        <row r="893">
          <cell r="E893">
            <v>48017000000</v>
          </cell>
          <cell r="F893">
            <v>19053000000</v>
          </cell>
          <cell r="G893">
            <v>18185000000</v>
          </cell>
          <cell r="H893" t="str">
            <v xml:space="preserve"> $-   </v>
          </cell>
          <cell r="I893" t="str">
            <v xml:space="preserve"> $-   </v>
          </cell>
        </row>
        <row r="894">
          <cell r="E894">
            <v>46854000000</v>
          </cell>
          <cell r="F894">
            <v>18421000000</v>
          </cell>
          <cell r="G894">
            <v>18205000000</v>
          </cell>
          <cell r="H894" t="str">
            <v xml:space="preserve"> $-   </v>
          </cell>
          <cell r="I894" t="str">
            <v xml:space="preserve"> $-   </v>
          </cell>
        </row>
        <row r="895">
          <cell r="E895">
            <v>45998000000</v>
          </cell>
          <cell r="F895">
            <v>17889000000</v>
          </cell>
          <cell r="G895">
            <v>18401000000</v>
          </cell>
          <cell r="H895" t="str">
            <v xml:space="preserve"> $-   </v>
          </cell>
          <cell r="I895" t="str">
            <v xml:space="preserve"> $-   </v>
          </cell>
        </row>
        <row r="896">
          <cell r="E896">
            <v>44294000000</v>
          </cell>
          <cell r="F896">
            <v>17482000000</v>
          </cell>
          <cell r="G896">
            <v>18084000000</v>
          </cell>
          <cell r="H896" t="str">
            <v xml:space="preserve"> $-   </v>
          </cell>
          <cell r="I896" t="str">
            <v xml:space="preserve"> $-   </v>
          </cell>
        </row>
        <row r="897">
          <cell r="E897">
            <v>2181732000</v>
          </cell>
          <cell r="F897">
            <v>875166000</v>
          </cell>
          <cell r="G897">
            <v>621536000</v>
          </cell>
          <cell r="H897" t="str">
            <v xml:space="preserve"> $-   </v>
          </cell>
          <cell r="I897">
            <v>54291000</v>
          </cell>
        </row>
        <row r="898">
          <cell r="E898">
            <v>3310800000</v>
          </cell>
          <cell r="F898">
            <v>1294700000</v>
          </cell>
          <cell r="G898">
            <v>926900000</v>
          </cell>
          <cell r="H898" t="str">
            <v xml:space="preserve"> $-   </v>
          </cell>
          <cell r="I898">
            <v>79700000</v>
          </cell>
        </row>
        <row r="899">
          <cell r="E899">
            <v>4371500000</v>
          </cell>
          <cell r="F899">
            <v>1723800000</v>
          </cell>
          <cell r="G899">
            <v>1251500000</v>
          </cell>
          <cell r="H899" t="str">
            <v xml:space="preserve"> $-   </v>
          </cell>
          <cell r="I899">
            <v>138400000</v>
          </cell>
        </row>
        <row r="900">
          <cell r="E900">
            <v>4712100000</v>
          </cell>
          <cell r="F900">
            <v>1914900000</v>
          </cell>
          <cell r="G900">
            <v>1428000000</v>
          </cell>
          <cell r="H900" t="str">
            <v xml:space="preserve"> $-   </v>
          </cell>
          <cell r="I900">
            <v>183200000</v>
          </cell>
        </row>
        <row r="901">
          <cell r="E901">
            <v>96619000000</v>
          </cell>
          <cell r="F901">
            <v>76726000000</v>
          </cell>
          <cell r="G901">
            <v>15477000000</v>
          </cell>
          <cell r="H901" t="str">
            <v xml:space="preserve"> $-   </v>
          </cell>
          <cell r="I901">
            <v>1652000000</v>
          </cell>
        </row>
        <row r="902">
          <cell r="E902">
            <v>98375000000</v>
          </cell>
          <cell r="F902">
            <v>78138000000</v>
          </cell>
          <cell r="G902">
            <v>15809000000</v>
          </cell>
          <cell r="H902" t="str">
            <v xml:space="preserve"> $-   </v>
          </cell>
          <cell r="I902">
            <v>1703000000</v>
          </cell>
        </row>
        <row r="903">
          <cell r="E903">
            <v>108465000000</v>
          </cell>
          <cell r="F903">
            <v>85512000000</v>
          </cell>
          <cell r="G903">
            <v>17868000000</v>
          </cell>
          <cell r="H903" t="str">
            <v xml:space="preserve"> $-   </v>
          </cell>
          <cell r="I903">
            <v>1948000000</v>
          </cell>
        </row>
        <row r="904">
          <cell r="E904">
            <v>109830000000</v>
          </cell>
          <cell r="F904">
            <v>85496000000</v>
          </cell>
          <cell r="G904">
            <v>18669000000</v>
          </cell>
          <cell r="H904" t="str">
            <v xml:space="preserve"> $-   </v>
          </cell>
          <cell r="I904">
            <v>2089000000</v>
          </cell>
        </row>
        <row r="905">
          <cell r="E905">
            <v>19279000000</v>
          </cell>
          <cell r="F905">
            <v>12289000000</v>
          </cell>
          <cell r="G905">
            <v>4267000000</v>
          </cell>
          <cell r="H905" t="str">
            <v xml:space="preserve"> $-   </v>
          </cell>
          <cell r="I905">
            <v>833000000</v>
          </cell>
        </row>
        <row r="906">
          <cell r="E906">
            <v>19031000000</v>
          </cell>
          <cell r="F906">
            <v>12087000000</v>
          </cell>
          <cell r="G906">
            <v>4313000000</v>
          </cell>
          <cell r="H906" t="str">
            <v xml:space="preserve"> $-   </v>
          </cell>
          <cell r="I906">
            <v>889000000</v>
          </cell>
        </row>
        <row r="907">
          <cell r="E907">
            <v>19023000000</v>
          </cell>
          <cell r="F907">
            <v>12098000000</v>
          </cell>
          <cell r="G907">
            <v>4350000000</v>
          </cell>
          <cell r="H907" t="str">
            <v xml:space="preserve"> $-   </v>
          </cell>
          <cell r="I907">
            <v>886000000</v>
          </cell>
        </row>
        <row r="908">
          <cell r="E908">
            <v>19204000000</v>
          </cell>
          <cell r="F908">
            <v>12265000000</v>
          </cell>
          <cell r="G908">
            <v>4452000000</v>
          </cell>
          <cell r="H908" t="str">
            <v xml:space="preserve"> $-   </v>
          </cell>
          <cell r="I908">
            <v>934000000</v>
          </cell>
        </row>
        <row r="909">
          <cell r="E909">
            <v>2369300000</v>
          </cell>
          <cell r="F909">
            <v>805300000</v>
          </cell>
          <cell r="G909">
            <v>602100000</v>
          </cell>
          <cell r="H909" t="str">
            <v xml:space="preserve"> $-   </v>
          </cell>
          <cell r="I909">
            <v>223300000</v>
          </cell>
        </row>
        <row r="910">
          <cell r="E910">
            <v>2577100000</v>
          </cell>
          <cell r="F910">
            <v>877900000</v>
          </cell>
          <cell r="G910">
            <v>632000000</v>
          </cell>
          <cell r="H910" t="str">
            <v xml:space="preserve"> $-   </v>
          </cell>
          <cell r="I910">
            <v>258100000</v>
          </cell>
        </row>
        <row r="911">
          <cell r="E911">
            <v>2418800000</v>
          </cell>
          <cell r="F911">
            <v>759200000</v>
          </cell>
          <cell r="G911">
            <v>571200000</v>
          </cell>
          <cell r="H911" t="str">
            <v xml:space="preserve"> $-   </v>
          </cell>
          <cell r="I911">
            <v>284600000</v>
          </cell>
        </row>
        <row r="912">
          <cell r="E912">
            <v>2334200000</v>
          </cell>
          <cell r="F912">
            <v>691100000</v>
          </cell>
          <cell r="G912">
            <v>519600000</v>
          </cell>
          <cell r="H912" t="str">
            <v xml:space="preserve"> $-   </v>
          </cell>
          <cell r="I912">
            <v>305000000</v>
          </cell>
        </row>
        <row r="913">
          <cell r="E913">
            <v>10459000000</v>
          </cell>
          <cell r="F913">
            <v>6073000000</v>
          </cell>
          <cell r="G913">
            <v>2720000000</v>
          </cell>
          <cell r="H913" t="str">
            <v xml:space="preserve"> $-   </v>
          </cell>
          <cell r="I913" t="str">
            <v xml:space="preserve"> $-   </v>
          </cell>
        </row>
        <row r="914">
          <cell r="E914">
            <v>10773000000</v>
          </cell>
          <cell r="F914">
            <v>6344000000</v>
          </cell>
          <cell r="G914">
            <v>2686000000</v>
          </cell>
          <cell r="H914" t="str">
            <v xml:space="preserve"> $-   </v>
          </cell>
          <cell r="I914" t="str">
            <v xml:space="preserve"> $-   </v>
          </cell>
        </row>
        <row r="915">
          <cell r="E915">
            <v>11454000000</v>
          </cell>
          <cell r="F915">
            <v>6646000000</v>
          </cell>
          <cell r="G915">
            <v>2855000000</v>
          </cell>
          <cell r="H915" t="str">
            <v xml:space="preserve"> $-   </v>
          </cell>
          <cell r="I915" t="str">
            <v xml:space="preserve"> $-   </v>
          </cell>
        </row>
        <row r="916">
          <cell r="E916">
            <v>12154000000</v>
          </cell>
          <cell r="F916">
            <v>6950000000</v>
          </cell>
          <cell r="G916">
            <v>3012000000</v>
          </cell>
          <cell r="H916" t="str">
            <v xml:space="preserve"> $-   </v>
          </cell>
          <cell r="I916" t="str">
            <v xml:space="preserve"> $-   </v>
          </cell>
        </row>
        <row r="917">
          <cell r="E917">
            <v>3414500000</v>
          </cell>
          <cell r="F917">
            <v>2718900000</v>
          </cell>
          <cell r="G917">
            <v>346100000</v>
          </cell>
          <cell r="H917" t="str">
            <v xml:space="preserve"> $-   </v>
          </cell>
          <cell r="I917">
            <v>25100000</v>
          </cell>
        </row>
        <row r="918">
          <cell r="E918">
            <v>3477200000</v>
          </cell>
          <cell r="F918">
            <v>2767300000</v>
          </cell>
          <cell r="G918">
            <v>346900000</v>
          </cell>
          <cell r="H918" t="str">
            <v xml:space="preserve"> $-   </v>
          </cell>
          <cell r="I918">
            <v>25400000</v>
          </cell>
        </row>
        <row r="919">
          <cell r="E919">
            <v>3782300000</v>
          </cell>
          <cell r="F919">
            <v>2991900000</v>
          </cell>
          <cell r="G919">
            <v>439200000</v>
          </cell>
          <cell r="H919" t="str">
            <v xml:space="preserve"> $-   </v>
          </cell>
          <cell r="I919">
            <v>19700000</v>
          </cell>
        </row>
        <row r="920">
          <cell r="E920">
            <v>3917200000</v>
          </cell>
          <cell r="F920">
            <v>2994000000</v>
          </cell>
          <cell r="G920">
            <v>411800000</v>
          </cell>
          <cell r="H920" t="str">
            <v xml:space="preserve"> $-   </v>
          </cell>
          <cell r="I920">
            <v>20800000</v>
          </cell>
        </row>
        <row r="921">
          <cell r="E921">
            <v>5935095000</v>
          </cell>
          <cell r="F921">
            <v>4920664000</v>
          </cell>
          <cell r="G921">
            <v>328595000</v>
          </cell>
          <cell r="H921" t="str">
            <v xml:space="preserve"> $-   </v>
          </cell>
          <cell r="I921" t="str">
            <v xml:space="preserve"> $-   </v>
          </cell>
        </row>
        <row r="922">
          <cell r="E922">
            <v>7779812000</v>
          </cell>
          <cell r="F922">
            <v>6336272000</v>
          </cell>
          <cell r="G922">
            <v>521502000</v>
          </cell>
          <cell r="H922" t="str">
            <v xml:space="preserve"> $-   </v>
          </cell>
          <cell r="I922" t="str">
            <v xml:space="preserve"> $-   </v>
          </cell>
        </row>
        <row r="923">
          <cell r="E923">
            <v>9474008000</v>
          </cell>
          <cell r="F923">
            <v>7757571000</v>
          </cell>
          <cell r="G923">
            <v>630421000</v>
          </cell>
          <cell r="H923" t="str">
            <v xml:space="preserve"> $-   </v>
          </cell>
          <cell r="I923" t="str">
            <v xml:space="preserve"> $-   </v>
          </cell>
        </row>
        <row r="924">
          <cell r="E924">
            <v>10949999000</v>
          </cell>
          <cell r="F924">
            <v>8923519000</v>
          </cell>
          <cell r="G924">
            <v>764117000</v>
          </cell>
          <cell r="H924" t="str">
            <v xml:space="preserve"> $-   </v>
          </cell>
          <cell r="I924" t="str">
            <v xml:space="preserve"> $-   </v>
          </cell>
        </row>
        <row r="925">
          <cell r="E925">
            <v>5671400000</v>
          </cell>
          <cell r="F925">
            <v>3421700000</v>
          </cell>
          <cell r="G925">
            <v>1114600000</v>
          </cell>
          <cell r="H925" t="str">
            <v xml:space="preserve"> $-   </v>
          </cell>
          <cell r="I925">
            <v>86300000</v>
          </cell>
        </row>
        <row r="926">
          <cell r="E926">
            <v>5808300000</v>
          </cell>
          <cell r="F926">
            <v>3585100000</v>
          </cell>
          <cell r="G926">
            <v>1128800000</v>
          </cell>
          <cell r="H926" t="str">
            <v xml:space="preserve"> $-   </v>
          </cell>
          <cell r="I926">
            <v>81700000</v>
          </cell>
        </row>
        <row r="927">
          <cell r="E927">
            <v>6011600000</v>
          </cell>
          <cell r="F927">
            <v>3808500000</v>
          </cell>
          <cell r="G927">
            <v>1198200000</v>
          </cell>
          <cell r="H927" t="str">
            <v xml:space="preserve"> $-   </v>
          </cell>
          <cell r="I927">
            <v>76700000</v>
          </cell>
        </row>
        <row r="928">
          <cell r="E928">
            <v>8680100000</v>
          </cell>
          <cell r="F928">
            <v>5776800000</v>
          </cell>
          <cell r="G928">
            <v>1622000000</v>
          </cell>
          <cell r="H928" t="str">
            <v xml:space="preserve"> $-   </v>
          </cell>
          <cell r="I928">
            <v>164500000</v>
          </cell>
        </row>
        <row r="929">
          <cell r="E929">
            <v>4122930000</v>
          </cell>
          <cell r="F929">
            <v>2398790000</v>
          </cell>
          <cell r="G929">
            <v>1219343000</v>
          </cell>
          <cell r="H929" t="str">
            <v xml:space="preserve"> $-   </v>
          </cell>
          <cell r="I929">
            <v>64093000</v>
          </cell>
        </row>
        <row r="930">
          <cell r="E930">
            <v>5062528000</v>
          </cell>
          <cell r="F930">
            <v>2987126000</v>
          </cell>
          <cell r="G930">
            <v>1454080000</v>
          </cell>
          <cell r="H930" t="str">
            <v xml:space="preserve"> $-   </v>
          </cell>
          <cell r="I930">
            <v>80969000</v>
          </cell>
        </row>
        <row r="931">
          <cell r="E931">
            <v>6740064000</v>
          </cell>
          <cell r="F931">
            <v>4088151000</v>
          </cell>
          <cell r="G931">
            <v>1866520000</v>
          </cell>
          <cell r="H931" t="str">
            <v xml:space="preserve"> $-   </v>
          </cell>
          <cell r="I931">
            <v>120719000</v>
          </cell>
        </row>
        <row r="932">
          <cell r="E932">
            <v>7192633000</v>
          </cell>
          <cell r="F932">
            <v>4359104000</v>
          </cell>
          <cell r="G932">
            <v>1987271000</v>
          </cell>
          <cell r="H932" t="str">
            <v xml:space="preserve"> $-   </v>
          </cell>
          <cell r="I932">
            <v>122120000</v>
          </cell>
        </row>
        <row r="933">
          <cell r="E933">
            <v>13107000000</v>
          </cell>
          <cell r="F933">
            <v>11799000000</v>
          </cell>
          <cell r="G933" t="str">
            <v xml:space="preserve"> $-   </v>
          </cell>
          <cell r="H933" t="str">
            <v xml:space="preserve"> $-   </v>
          </cell>
          <cell r="I933" t="str">
            <v xml:space="preserve"> $-   </v>
          </cell>
        </row>
        <row r="934">
          <cell r="E934">
            <v>11420000000</v>
          </cell>
          <cell r="F934">
            <v>10303000000</v>
          </cell>
          <cell r="G934" t="str">
            <v xml:space="preserve"> $-   </v>
          </cell>
          <cell r="H934" t="str">
            <v xml:space="preserve"> $-   </v>
          </cell>
          <cell r="I934" t="str">
            <v xml:space="preserve"> $-   </v>
          </cell>
        </row>
        <row r="935">
          <cell r="E935">
            <v>10986000000</v>
          </cell>
          <cell r="F935">
            <v>9974000000</v>
          </cell>
          <cell r="G935" t="str">
            <v xml:space="preserve"> $-   </v>
          </cell>
          <cell r="H935" t="str">
            <v xml:space="preserve"> $-   </v>
          </cell>
          <cell r="I935" t="str">
            <v xml:space="preserve"> $-   </v>
          </cell>
        </row>
        <row r="936">
          <cell r="E936">
            <v>10466000000</v>
          </cell>
          <cell r="F936">
            <v>9576000000</v>
          </cell>
          <cell r="G936" t="str">
            <v xml:space="preserve"> $-   </v>
          </cell>
          <cell r="H936" t="str">
            <v xml:space="preserve"> $-   </v>
          </cell>
          <cell r="I936" t="str">
            <v xml:space="preserve"> $-   </v>
          </cell>
        </row>
        <row r="937"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 t="str">
            <v xml:space="preserve"> $-   </v>
          </cell>
        </row>
        <row r="938"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 t="str">
            <v xml:space="preserve"> $-   </v>
          </cell>
        </row>
        <row r="939"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 t="str">
            <v xml:space="preserve"> $-   </v>
          </cell>
        </row>
        <row r="940"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 t="str">
            <v xml:space="preserve"> $-   </v>
          </cell>
        </row>
        <row r="941"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 t="str">
            <v xml:space="preserve"> $-   </v>
          </cell>
        </row>
        <row r="942"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 t="str">
            <v xml:space="preserve"> $-   </v>
          </cell>
        </row>
        <row r="943"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 t="str">
            <v xml:space="preserve"> $-   </v>
          </cell>
        </row>
        <row r="944"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 t="str">
            <v xml:space="preserve"> $-   </v>
          </cell>
        </row>
        <row r="945">
          <cell r="E945">
            <v>45358000000</v>
          </cell>
          <cell r="F945">
            <v>41171000000</v>
          </cell>
          <cell r="G945">
            <v>-318000000</v>
          </cell>
          <cell r="H945" t="str">
            <v xml:space="preserve"> $-   </v>
          </cell>
          <cell r="I945" t="str">
            <v xml:space="preserve"> $-   </v>
          </cell>
        </row>
        <row r="946">
          <cell r="E946">
            <v>39946000000</v>
          </cell>
          <cell r="F946">
            <v>35263000000</v>
          </cell>
          <cell r="G946">
            <v>-329000000</v>
          </cell>
          <cell r="H946" t="str">
            <v xml:space="preserve"> $-   </v>
          </cell>
          <cell r="I946" t="str">
            <v xml:space="preserve"> $-   </v>
          </cell>
        </row>
        <row r="947">
          <cell r="E947">
            <v>40536000000</v>
          </cell>
          <cell r="F947">
            <v>36044000000</v>
          </cell>
          <cell r="G947">
            <v>-220000000</v>
          </cell>
          <cell r="H947" t="str">
            <v xml:space="preserve"> $-   </v>
          </cell>
          <cell r="I947" t="str">
            <v xml:space="preserve"> $-   </v>
          </cell>
        </row>
        <row r="948">
          <cell r="E948">
            <v>47248000000</v>
          </cell>
          <cell r="F948">
            <v>42186000000</v>
          </cell>
          <cell r="G948">
            <v>-487000000</v>
          </cell>
          <cell r="H948" t="str">
            <v xml:space="preserve"> $-   </v>
          </cell>
          <cell r="I948" t="str">
            <v xml:space="preserve"> $-   </v>
          </cell>
        </row>
        <row r="949">
          <cell r="E949">
            <v>3094500000</v>
          </cell>
          <cell r="F949">
            <v>2144200000</v>
          </cell>
          <cell r="G949">
            <v>98200000</v>
          </cell>
          <cell r="H949" t="str">
            <v xml:space="preserve"> $-   </v>
          </cell>
          <cell r="I949">
            <v>332400000</v>
          </cell>
        </row>
        <row r="950">
          <cell r="E950">
            <v>3276800000</v>
          </cell>
          <cell r="F950">
            <v>2272400000</v>
          </cell>
          <cell r="G950">
            <v>99600000</v>
          </cell>
          <cell r="H950" t="str">
            <v xml:space="preserve"> $-   </v>
          </cell>
          <cell r="I950">
            <v>370900000</v>
          </cell>
        </row>
        <row r="951">
          <cell r="E951">
            <v>3350300000</v>
          </cell>
          <cell r="F951">
            <v>2317500000</v>
          </cell>
          <cell r="G951">
            <v>101100000</v>
          </cell>
          <cell r="H951" t="str">
            <v xml:space="preserve"> $-   </v>
          </cell>
          <cell r="I951">
            <v>388100000</v>
          </cell>
        </row>
        <row r="952">
          <cell r="E952">
            <v>3253600000</v>
          </cell>
          <cell r="F952">
            <v>2171600000</v>
          </cell>
          <cell r="G952">
            <v>103700000</v>
          </cell>
          <cell r="H952" t="str">
            <v xml:space="preserve"> $-   </v>
          </cell>
          <cell r="I952">
            <v>401300000</v>
          </cell>
        </row>
        <row r="953">
          <cell r="E953">
            <v>50521000000</v>
          </cell>
          <cell r="F953">
            <v>33194000000</v>
          </cell>
          <cell r="G953">
            <v>12244000000</v>
          </cell>
          <cell r="H953" t="str">
            <v xml:space="preserve"> $-   </v>
          </cell>
          <cell r="I953">
            <v>1523000000</v>
          </cell>
        </row>
        <row r="954">
          <cell r="E954">
            <v>53417000000</v>
          </cell>
          <cell r="F954">
            <v>34941000000</v>
          </cell>
          <cell r="G954">
            <v>12865000000</v>
          </cell>
          <cell r="H954" t="str">
            <v xml:space="preserve"> $-   </v>
          </cell>
          <cell r="I954">
            <v>1462000000</v>
          </cell>
        </row>
        <row r="955">
          <cell r="E955">
            <v>56223000000</v>
          </cell>
          <cell r="F955">
            <v>36665000000</v>
          </cell>
          <cell r="G955">
            <v>13281000000</v>
          </cell>
          <cell r="H955" t="str">
            <v xml:space="preserve"> $-   </v>
          </cell>
          <cell r="I955">
            <v>1485000000</v>
          </cell>
        </row>
        <row r="956">
          <cell r="E956">
            <v>59074000000</v>
          </cell>
          <cell r="F956">
            <v>38504000000</v>
          </cell>
          <cell r="G956">
            <v>14115000000</v>
          </cell>
          <cell r="H956" t="str">
            <v xml:space="preserve"> $-   </v>
          </cell>
          <cell r="I956">
            <v>1484000000</v>
          </cell>
        </row>
        <row r="957"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 t="str">
            <v xml:space="preserve"> $-   </v>
          </cell>
        </row>
        <row r="958"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 t="str">
            <v xml:space="preserve"> $-   </v>
          </cell>
        </row>
        <row r="959"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 t="str">
            <v xml:space="preserve"> $-   </v>
          </cell>
        </row>
        <row r="960"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 t="str">
            <v xml:space="preserve"> $-   </v>
          </cell>
        </row>
        <row r="961">
          <cell r="E961">
            <v>7810610000</v>
          </cell>
          <cell r="F961">
            <v>7479746000</v>
          </cell>
          <cell r="G961">
            <v>360586000</v>
          </cell>
          <cell r="H961" t="str">
            <v xml:space="preserve"> $-   </v>
          </cell>
          <cell r="I961">
            <v>116388000</v>
          </cell>
        </row>
        <row r="962">
          <cell r="E962">
            <v>9531778000</v>
          </cell>
          <cell r="F962">
            <v>7567707000</v>
          </cell>
          <cell r="G962">
            <v>2177616000</v>
          </cell>
          <cell r="H962" t="str">
            <v xml:space="preserve"> $-   </v>
          </cell>
          <cell r="I962">
            <v>167425000</v>
          </cell>
        </row>
        <row r="963">
          <cell r="E963">
            <v>10681897000</v>
          </cell>
          <cell r="F963">
            <v>8024286000</v>
          </cell>
          <cell r="G963">
            <v>2856642000</v>
          </cell>
          <cell r="H963" t="str">
            <v xml:space="preserve"> $-   </v>
          </cell>
          <cell r="I963">
            <v>185993000</v>
          </cell>
        </row>
        <row r="964">
          <cell r="E964">
            <v>10116502000</v>
          </cell>
          <cell r="F964">
            <v>7677233000</v>
          </cell>
          <cell r="G964">
            <v>2620072000</v>
          </cell>
          <cell r="H964" t="str">
            <v xml:space="preserve"> $-   </v>
          </cell>
          <cell r="I964">
            <v>224133000</v>
          </cell>
        </row>
        <row r="965">
          <cell r="E965">
            <v>17699000000</v>
          </cell>
          <cell r="F965">
            <v>8307000000</v>
          </cell>
          <cell r="G965">
            <v>7161000000</v>
          </cell>
          <cell r="H965" t="str">
            <v xml:space="preserve"> $-   </v>
          </cell>
          <cell r="I965">
            <v>867000000</v>
          </cell>
        </row>
        <row r="966">
          <cell r="E966">
            <v>18605000000</v>
          </cell>
          <cell r="F966">
            <v>7677000000</v>
          </cell>
          <cell r="G966">
            <v>7639000000</v>
          </cell>
          <cell r="H966" t="str">
            <v xml:space="preserve"> $-   </v>
          </cell>
          <cell r="I966">
            <v>938000000</v>
          </cell>
        </row>
        <row r="967">
          <cell r="E967">
            <v>19820000000</v>
          </cell>
          <cell r="F967">
            <v>6025000000</v>
          </cell>
          <cell r="G967">
            <v>8625000000</v>
          </cell>
          <cell r="H967" t="str">
            <v xml:space="preserve"> $-   </v>
          </cell>
          <cell r="I967">
            <v>1015000000</v>
          </cell>
        </row>
        <row r="968">
          <cell r="E968">
            <v>20425000000</v>
          </cell>
          <cell r="F968">
            <v>6132000000</v>
          </cell>
          <cell r="G968">
            <v>9312000000</v>
          </cell>
          <cell r="H968" t="str">
            <v xml:space="preserve"> $-   </v>
          </cell>
          <cell r="I968">
            <v>1221000000</v>
          </cell>
        </row>
        <row r="969">
          <cell r="E969">
            <v>6376000000</v>
          </cell>
          <cell r="F969">
            <v>3851000000</v>
          </cell>
          <cell r="G969">
            <v>1201000000</v>
          </cell>
          <cell r="H969" t="str">
            <v xml:space="preserve"> $-   </v>
          </cell>
          <cell r="I969">
            <v>749000000</v>
          </cell>
        </row>
        <row r="970">
          <cell r="E970">
            <v>6313000000</v>
          </cell>
          <cell r="F970">
            <v>3685000000</v>
          </cell>
          <cell r="G970">
            <v>1162000000</v>
          </cell>
          <cell r="H970" t="str">
            <v xml:space="preserve"> $-   </v>
          </cell>
          <cell r="I970">
            <v>800000000</v>
          </cell>
        </row>
        <row r="971">
          <cell r="E971">
            <v>6777000000</v>
          </cell>
          <cell r="F971">
            <v>3775000000</v>
          </cell>
          <cell r="G971">
            <v>1181000000</v>
          </cell>
          <cell r="H971" t="str">
            <v xml:space="preserve"> $-   </v>
          </cell>
          <cell r="I971">
            <v>808000000</v>
          </cell>
        </row>
        <row r="972">
          <cell r="E972">
            <v>8229000000</v>
          </cell>
          <cell r="F972">
            <v>4265000000</v>
          </cell>
          <cell r="G972">
            <v>1467000000</v>
          </cell>
          <cell r="H972" t="str">
            <v xml:space="preserve"> $-   </v>
          </cell>
          <cell r="I972">
            <v>1166000000</v>
          </cell>
        </row>
        <row r="973"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 t="str">
            <v xml:space="preserve"> $-   </v>
          </cell>
        </row>
        <row r="974"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 t="str">
            <v xml:space="preserve"> $-   </v>
          </cell>
        </row>
        <row r="975"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 t="str">
            <v xml:space="preserve"> $-   </v>
          </cell>
        </row>
        <row r="976"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 t="str">
            <v xml:space="preserve"> $-   </v>
          </cell>
        </row>
        <row r="977">
          <cell r="E977">
            <v>27686000000</v>
          </cell>
          <cell r="F977">
            <v>16538000000</v>
          </cell>
          <cell r="G977">
            <v>8482000000</v>
          </cell>
          <cell r="H977" t="str">
            <v xml:space="preserve"> $-   </v>
          </cell>
          <cell r="I977" t="str">
            <v xml:space="preserve"> $-   </v>
          </cell>
        </row>
        <row r="978">
          <cell r="E978">
            <v>27931000000</v>
          </cell>
          <cell r="F978">
            <v>16725000000</v>
          </cell>
          <cell r="G978">
            <v>8440000000</v>
          </cell>
          <cell r="H978" t="str">
            <v xml:space="preserve"> $-   </v>
          </cell>
          <cell r="I978" t="str">
            <v xml:space="preserve"> $-   </v>
          </cell>
        </row>
        <row r="979">
          <cell r="E979">
            <v>28105000000</v>
          </cell>
          <cell r="F979">
            <v>16863000000</v>
          </cell>
          <cell r="G979">
            <v>8355000000</v>
          </cell>
          <cell r="H979" t="str">
            <v xml:space="preserve"> $-   </v>
          </cell>
          <cell r="I979" t="str">
            <v xml:space="preserve"> $-   </v>
          </cell>
        </row>
        <row r="980">
          <cell r="E980">
            <v>27079000000</v>
          </cell>
          <cell r="F980">
            <v>16496000000</v>
          </cell>
          <cell r="G980">
            <v>8256000000</v>
          </cell>
          <cell r="H980" t="str">
            <v xml:space="preserve"> $-   </v>
          </cell>
          <cell r="I980" t="str">
            <v xml:space="preserve"> $-   </v>
          </cell>
        </row>
        <row r="981">
          <cell r="E981">
            <v>8312000000</v>
          </cell>
          <cell r="F981" t="str">
            <v xml:space="preserve"> $-   </v>
          </cell>
          <cell r="G981">
            <v>3456000000</v>
          </cell>
          <cell r="H981" t="str">
            <v xml:space="preserve"> $-   </v>
          </cell>
          <cell r="I981">
            <v>258000000</v>
          </cell>
        </row>
        <row r="982">
          <cell r="E982">
            <v>9441000000</v>
          </cell>
          <cell r="F982" t="str">
            <v xml:space="preserve"> $-   </v>
          </cell>
          <cell r="G982">
            <v>4014000000</v>
          </cell>
          <cell r="H982" t="str">
            <v xml:space="preserve"> $-   </v>
          </cell>
          <cell r="I982">
            <v>321000000</v>
          </cell>
        </row>
        <row r="983">
          <cell r="E983">
            <v>9667000000</v>
          </cell>
          <cell r="F983" t="str">
            <v xml:space="preserve"> $-   </v>
          </cell>
          <cell r="G983">
            <v>4162000000</v>
          </cell>
          <cell r="H983" t="str">
            <v xml:space="preserve"> $-   </v>
          </cell>
          <cell r="I983">
            <v>366000000</v>
          </cell>
        </row>
        <row r="984">
          <cell r="E984">
            <v>10776000000</v>
          </cell>
          <cell r="F984" t="str">
            <v xml:space="preserve"> $-   </v>
          </cell>
          <cell r="G984">
            <v>4525000000</v>
          </cell>
          <cell r="H984" t="str">
            <v xml:space="preserve"> $-   </v>
          </cell>
          <cell r="I984">
            <v>373000000</v>
          </cell>
        </row>
        <row r="985">
          <cell r="E985">
            <v>475888000</v>
          </cell>
          <cell r="F985">
            <v>117275000</v>
          </cell>
          <cell r="G985">
            <v>47115000</v>
          </cell>
          <cell r="H985" t="str">
            <v xml:space="preserve"> $-   </v>
          </cell>
          <cell r="I985">
            <v>121211000</v>
          </cell>
        </row>
        <row r="986">
          <cell r="E986">
            <v>635490000</v>
          </cell>
          <cell r="F986">
            <v>172050000</v>
          </cell>
          <cell r="G986">
            <v>43720000</v>
          </cell>
          <cell r="H986" t="str">
            <v xml:space="preserve"> $-   </v>
          </cell>
          <cell r="I986">
            <v>186979000</v>
          </cell>
        </row>
        <row r="987">
          <cell r="E987">
            <v>992332000</v>
          </cell>
          <cell r="F987">
            <v>275379000</v>
          </cell>
          <cell r="G987">
            <v>57664000</v>
          </cell>
          <cell r="H987" t="str">
            <v xml:space="preserve"> $-   </v>
          </cell>
          <cell r="I987">
            <v>301812000</v>
          </cell>
        </row>
        <row r="988">
          <cell r="E988">
            <v>1042779000</v>
          </cell>
          <cell r="F988">
            <v>280901000</v>
          </cell>
          <cell r="G988">
            <v>53992000</v>
          </cell>
          <cell r="H988" t="str">
            <v xml:space="preserve"> $-   </v>
          </cell>
          <cell r="I988">
            <v>294520000</v>
          </cell>
        </row>
        <row r="989">
          <cell r="E989">
            <v>797517000</v>
          </cell>
          <cell r="F989">
            <v>337533000</v>
          </cell>
          <cell r="G989">
            <v>20412000</v>
          </cell>
          <cell r="H989" t="str">
            <v xml:space="preserve"> $-   </v>
          </cell>
          <cell r="I989">
            <v>277621000</v>
          </cell>
        </row>
        <row r="990">
          <cell r="E990">
            <v>1029475000</v>
          </cell>
          <cell r="F990">
            <v>423256000</v>
          </cell>
          <cell r="G990">
            <v>27772000</v>
          </cell>
          <cell r="H990" t="str">
            <v xml:space="preserve"> $-   </v>
          </cell>
          <cell r="I990">
            <v>357165000</v>
          </cell>
        </row>
        <row r="991">
          <cell r="E991">
            <v>1105247000</v>
          </cell>
          <cell r="F991">
            <v>441929000</v>
          </cell>
          <cell r="G991">
            <v>29412000</v>
          </cell>
          <cell r="H991" t="str">
            <v xml:space="preserve"> $-   </v>
          </cell>
          <cell r="I991">
            <v>378716000</v>
          </cell>
        </row>
        <row r="992">
          <cell r="E992">
            <v>1288149000</v>
          </cell>
          <cell r="F992">
            <v>497359000</v>
          </cell>
          <cell r="G992">
            <v>29870000</v>
          </cell>
          <cell r="H992" t="str">
            <v xml:space="preserve"> $-   </v>
          </cell>
          <cell r="I992">
            <v>464472000</v>
          </cell>
        </row>
        <row r="993">
          <cell r="E993">
            <v>11814000000</v>
          </cell>
          <cell r="F993">
            <v>10190000000</v>
          </cell>
          <cell r="G993">
            <v>582000000</v>
          </cell>
          <cell r="H993" t="str">
            <v xml:space="preserve"> $-   </v>
          </cell>
          <cell r="I993">
            <v>102000000</v>
          </cell>
        </row>
        <row r="994">
          <cell r="E994">
            <v>12784000000</v>
          </cell>
          <cell r="F994">
            <v>11020000000</v>
          </cell>
          <cell r="G994">
            <v>649000000</v>
          </cell>
          <cell r="H994" t="str">
            <v xml:space="preserve"> $-   </v>
          </cell>
          <cell r="I994">
            <v>127000000</v>
          </cell>
        </row>
        <row r="995">
          <cell r="E995">
            <v>13796000000</v>
          </cell>
          <cell r="F995">
            <v>11830000000</v>
          </cell>
          <cell r="G995">
            <v>659000000</v>
          </cell>
          <cell r="H995" t="str">
            <v xml:space="preserve"> $-   </v>
          </cell>
          <cell r="I995">
            <v>148000000</v>
          </cell>
        </row>
        <row r="996">
          <cell r="E996">
            <v>14486000000</v>
          </cell>
          <cell r="F996">
            <v>12363000000</v>
          </cell>
          <cell r="G996">
            <v>634000000</v>
          </cell>
          <cell r="H996" t="str">
            <v xml:space="preserve"> $-   </v>
          </cell>
          <cell r="I996">
            <v>139000000</v>
          </cell>
        </row>
        <row r="997">
          <cell r="E997">
            <v>6761000000</v>
          </cell>
          <cell r="F997">
            <v>4802000000</v>
          </cell>
          <cell r="G997">
            <v>1347000000</v>
          </cell>
          <cell r="H997" t="str">
            <v xml:space="preserve"> $-   </v>
          </cell>
          <cell r="I997" t="str">
            <v xml:space="preserve"> $-   </v>
          </cell>
        </row>
        <row r="998">
          <cell r="E998">
            <v>7006000000</v>
          </cell>
          <cell r="F998">
            <v>4946000000</v>
          </cell>
          <cell r="G998">
            <v>1338000000</v>
          </cell>
          <cell r="H998" t="str">
            <v xml:space="preserve"> $-   </v>
          </cell>
          <cell r="I998" t="str">
            <v xml:space="preserve"> $-   </v>
          </cell>
        </row>
        <row r="999">
          <cell r="E999">
            <v>7142000000</v>
          </cell>
          <cell r="F999">
            <v>4889000000</v>
          </cell>
          <cell r="G999">
            <v>1339000000</v>
          </cell>
          <cell r="H999" t="str">
            <v xml:space="preserve"> $-   </v>
          </cell>
          <cell r="I999" t="str">
            <v xml:space="preserve"> $-   </v>
          </cell>
        </row>
        <row r="1000">
          <cell r="E1000">
            <v>7357000000</v>
          </cell>
          <cell r="F1000">
            <v>4901000000</v>
          </cell>
          <cell r="G1000">
            <v>1403000000</v>
          </cell>
          <cell r="H1000" t="str">
            <v xml:space="preserve"> $-   </v>
          </cell>
          <cell r="I1000" t="str">
            <v xml:space="preserve"> $-   </v>
          </cell>
        </row>
        <row r="1001">
          <cell r="E1001">
            <v>6420881000</v>
          </cell>
          <cell r="F1001">
            <v>3011684000</v>
          </cell>
          <cell r="G1001">
            <v>2388182000</v>
          </cell>
          <cell r="H1001" t="str">
            <v xml:space="preserve"> $-   </v>
          </cell>
          <cell r="I1001" t="str">
            <v xml:space="preserve"> $-   </v>
          </cell>
        </row>
        <row r="1002">
          <cell r="E1002">
            <v>6484892000</v>
          </cell>
          <cell r="F1002">
            <v>3006009000</v>
          </cell>
          <cell r="G1002">
            <v>2310780000</v>
          </cell>
          <cell r="H1002" t="str">
            <v xml:space="preserve"> $-   </v>
          </cell>
          <cell r="I1002" t="str">
            <v xml:space="preserve"> $-   </v>
          </cell>
        </row>
        <row r="1003">
          <cell r="E1003">
            <v>6023819000</v>
          </cell>
          <cell r="F1003">
            <v>3022797000</v>
          </cell>
          <cell r="G1003">
            <v>2347308000</v>
          </cell>
          <cell r="H1003" t="str">
            <v xml:space="preserve"> $-   </v>
          </cell>
          <cell r="I1003" t="str">
            <v xml:space="preserve"> $-   </v>
          </cell>
        </row>
        <row r="1004">
          <cell r="E1004">
            <v>5702613000</v>
          </cell>
          <cell r="F1004">
            <v>2896255000</v>
          </cell>
          <cell r="G1004">
            <v>2265436000</v>
          </cell>
          <cell r="H1004" t="str">
            <v xml:space="preserve"> $-   </v>
          </cell>
          <cell r="I1004" t="str">
            <v xml:space="preserve"> $-   </v>
          </cell>
        </row>
        <row r="1005">
          <cell r="E1005">
            <v>27567000000</v>
          </cell>
          <cell r="F1005">
            <v>16750700000</v>
          </cell>
          <cell r="G1005">
            <v>2211700000</v>
          </cell>
          <cell r="H1005" t="str">
            <v xml:space="preserve"> $-   </v>
          </cell>
          <cell r="I1005" t="str">
            <v xml:space="preserve"> $-   </v>
          </cell>
        </row>
        <row r="1006">
          <cell r="E1006">
            <v>28105700000</v>
          </cell>
          <cell r="F1006">
            <v>17203000000</v>
          </cell>
          <cell r="G1006">
            <v>2138400000</v>
          </cell>
          <cell r="H1006" t="str">
            <v xml:space="preserve"> $-   </v>
          </cell>
          <cell r="I1006" t="str">
            <v xml:space="preserve"> $-   </v>
          </cell>
        </row>
        <row r="1007">
          <cell r="E1007">
            <v>27441300000</v>
          </cell>
          <cell r="F1007">
            <v>16985600000</v>
          </cell>
          <cell r="G1007">
            <v>2506500000</v>
          </cell>
          <cell r="H1007" t="str">
            <v xml:space="preserve"> $-   </v>
          </cell>
          <cell r="I1007" t="str">
            <v xml:space="preserve"> $-   </v>
          </cell>
        </row>
        <row r="1008">
          <cell r="E1008">
            <v>25413000000</v>
          </cell>
          <cell r="F1008">
            <v>15623800000</v>
          </cell>
          <cell r="G1008">
            <v>2643700000</v>
          </cell>
          <cell r="H1008" t="str">
            <v xml:space="preserve"> $-   </v>
          </cell>
          <cell r="I1008" t="str">
            <v xml:space="preserve"> $-   </v>
          </cell>
        </row>
        <row r="1009"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</row>
        <row r="1010"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</row>
        <row r="1011"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</row>
        <row r="1012"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</row>
        <row r="1013"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 t="str">
            <v xml:space="preserve"> $-   </v>
          </cell>
        </row>
        <row r="1014"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 t="str">
            <v xml:space="preserve"> $-   </v>
          </cell>
        </row>
        <row r="1015"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 t="str">
            <v xml:space="preserve"> $-   </v>
          </cell>
        </row>
        <row r="1016"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 t="str">
            <v xml:space="preserve"> $-   </v>
          </cell>
        </row>
        <row r="1017">
          <cell r="E1017">
            <v>2730300000</v>
          </cell>
          <cell r="F1017">
            <v>795000000</v>
          </cell>
          <cell r="G1017">
            <v>752200000</v>
          </cell>
          <cell r="H1017" t="str">
            <v xml:space="preserve"> $-   </v>
          </cell>
          <cell r="I1017">
            <v>93500000</v>
          </cell>
        </row>
        <row r="1018">
          <cell r="E1018">
            <v>2972500000</v>
          </cell>
          <cell r="F1018">
            <v>822400000</v>
          </cell>
          <cell r="G1018">
            <v>822100000</v>
          </cell>
          <cell r="H1018" t="str">
            <v xml:space="preserve"> $-   </v>
          </cell>
          <cell r="I1018">
            <v>93400000</v>
          </cell>
        </row>
        <row r="1019">
          <cell r="E1019">
            <v>3334300000</v>
          </cell>
          <cell r="F1019">
            <v>930300000</v>
          </cell>
          <cell r="G1019">
            <v>869300000</v>
          </cell>
          <cell r="H1019" t="str">
            <v xml:space="preserve"> $-   </v>
          </cell>
          <cell r="I1019">
            <v>95600000</v>
          </cell>
        </row>
        <row r="1020">
          <cell r="E1020">
            <v>3484500000</v>
          </cell>
          <cell r="F1020">
            <v>976300000</v>
          </cell>
          <cell r="G1020">
            <v>921300000</v>
          </cell>
          <cell r="H1020" t="str">
            <v xml:space="preserve"> $-   </v>
          </cell>
          <cell r="I1020">
            <v>113500000</v>
          </cell>
        </row>
        <row r="1021">
          <cell r="E1021">
            <v>35015000000</v>
          </cell>
          <cell r="F1021">
            <v>21939000000</v>
          </cell>
          <cell r="G1021">
            <v>9176000000</v>
          </cell>
          <cell r="H1021" t="str">
            <v xml:space="preserve"> $-   </v>
          </cell>
          <cell r="I1021">
            <v>217000000</v>
          </cell>
        </row>
        <row r="1022">
          <cell r="E1022">
            <v>35299000000</v>
          </cell>
          <cell r="F1022">
            <v>22189000000</v>
          </cell>
          <cell r="G1022">
            <v>8679000000</v>
          </cell>
          <cell r="H1022" t="str">
            <v xml:space="preserve"> $-   </v>
          </cell>
          <cell r="I1022">
            <v>217000000</v>
          </cell>
        </row>
        <row r="1023">
          <cell r="E1023">
            <v>34244000000</v>
          </cell>
          <cell r="F1023">
            <v>21647000000</v>
          </cell>
          <cell r="G1023">
            <v>8457000000</v>
          </cell>
          <cell r="H1023" t="str">
            <v xml:space="preserve"> $-   </v>
          </cell>
          <cell r="I1023">
            <v>206000000</v>
          </cell>
        </row>
        <row r="1024">
          <cell r="E1024">
            <v>29636000000</v>
          </cell>
          <cell r="F1024">
            <v>18124000000</v>
          </cell>
          <cell r="G1024">
            <v>7577000000</v>
          </cell>
          <cell r="H1024" t="str">
            <v xml:space="preserve"> $-   </v>
          </cell>
          <cell r="I1024">
            <v>181000000</v>
          </cell>
        </row>
        <row r="1025">
          <cell r="E1025">
            <v>68150000000</v>
          </cell>
          <cell r="F1025">
            <v>37987000000</v>
          </cell>
          <cell r="G1025">
            <v>9098000000</v>
          </cell>
          <cell r="H1025" t="str">
            <v xml:space="preserve"> $-   </v>
          </cell>
          <cell r="I1025">
            <v>17755000000</v>
          </cell>
        </row>
        <row r="1026">
          <cell r="E1026">
            <v>68199000000</v>
          </cell>
          <cell r="F1026">
            <v>38107000000</v>
          </cell>
          <cell r="G1026">
            <v>9438000000</v>
          </cell>
          <cell r="H1026" t="str">
            <v xml:space="preserve"> $-   </v>
          </cell>
          <cell r="I1026">
            <v>16602000000</v>
          </cell>
        </row>
        <row r="1027">
          <cell r="E1027">
            <v>73316000000</v>
          </cell>
          <cell r="F1027">
            <v>39102000000</v>
          </cell>
          <cell r="G1027">
            <v>8319000000</v>
          </cell>
          <cell r="H1027" t="str">
            <v xml:space="preserve"> $-   </v>
          </cell>
          <cell r="I1027">
            <v>17091000000</v>
          </cell>
        </row>
        <row r="1028">
          <cell r="E1028">
            <v>69951000000</v>
          </cell>
          <cell r="F1028">
            <v>38714000000</v>
          </cell>
          <cell r="G1028">
            <v>6998000000</v>
          </cell>
          <cell r="H1028" t="str">
            <v xml:space="preserve"> $-   </v>
          </cell>
          <cell r="I1028">
            <v>16769000000</v>
          </cell>
        </row>
        <row r="1029">
          <cell r="E1029">
            <v>5787980000</v>
          </cell>
          <cell r="F1029">
            <v>4297922000</v>
          </cell>
          <cell r="G1029">
            <v>1110550000</v>
          </cell>
          <cell r="H1029" t="str">
            <v xml:space="preserve"> $-   </v>
          </cell>
          <cell r="I1029" t="str">
            <v xml:space="preserve"> $-   </v>
          </cell>
        </row>
        <row r="1030">
          <cell r="E1030">
            <v>7348754000</v>
          </cell>
          <cell r="F1030">
            <v>5427945000</v>
          </cell>
          <cell r="G1030">
            <v>1373878000</v>
          </cell>
          <cell r="H1030" t="str">
            <v xml:space="preserve"> $-   </v>
          </cell>
          <cell r="I1030" t="str">
            <v xml:space="preserve"> $-   </v>
          </cell>
        </row>
        <row r="1031">
          <cell r="E1031">
            <v>7803446000</v>
          </cell>
          <cell r="F1031">
            <v>5649254000</v>
          </cell>
          <cell r="G1031">
            <v>1381396000</v>
          </cell>
          <cell r="H1031" t="str">
            <v xml:space="preserve"> $-   </v>
          </cell>
          <cell r="I1031" t="str">
            <v xml:space="preserve"> $-   </v>
          </cell>
        </row>
        <row r="1032">
          <cell r="E1032">
            <v>8071563000</v>
          </cell>
          <cell r="F1032">
            <v>5660877000</v>
          </cell>
          <cell r="G1032">
            <v>1573120000</v>
          </cell>
          <cell r="H1032" t="str">
            <v xml:space="preserve"> $-   </v>
          </cell>
          <cell r="I1032" t="str">
            <v xml:space="preserve"> $-   </v>
          </cell>
        </row>
        <row r="1033"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 t="str">
            <v xml:space="preserve"> $-   </v>
          </cell>
        </row>
        <row r="1034"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 t="str">
            <v xml:space="preserve"> $-   </v>
          </cell>
        </row>
        <row r="1035"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 t="str">
            <v xml:space="preserve"> $-   </v>
          </cell>
        </row>
        <row r="1036"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 t="str">
            <v xml:space="preserve"> $-   </v>
          </cell>
        </row>
        <row r="1037">
          <cell r="E1037">
            <v>4123400000</v>
          </cell>
          <cell r="F1037">
            <v>2457600000</v>
          </cell>
          <cell r="G1037">
            <v>1090300000</v>
          </cell>
          <cell r="H1037" t="str">
            <v xml:space="preserve"> $-   </v>
          </cell>
          <cell r="I1037" t="str">
            <v xml:space="preserve"> $-   </v>
          </cell>
        </row>
        <row r="1038">
          <cell r="E1038">
            <v>4243200000</v>
          </cell>
          <cell r="F1038">
            <v>2513000000</v>
          </cell>
          <cell r="G1038">
            <v>1122000000</v>
          </cell>
          <cell r="H1038" t="str">
            <v xml:space="preserve"> $-   </v>
          </cell>
          <cell r="I1038" t="str">
            <v xml:space="preserve"> $-   </v>
          </cell>
        </row>
        <row r="1039">
          <cell r="E1039">
            <v>4296300000</v>
          </cell>
          <cell r="F1039">
            <v>2559000000</v>
          </cell>
          <cell r="G1039">
            <v>1127400000</v>
          </cell>
          <cell r="H1039" t="str">
            <v xml:space="preserve"> $-   </v>
          </cell>
          <cell r="I1039" t="str">
            <v xml:space="preserve"> $-   </v>
          </cell>
        </row>
        <row r="1040">
          <cell r="E1040">
            <v>4411500000</v>
          </cell>
          <cell r="F1040">
            <v>2579800000</v>
          </cell>
          <cell r="G1040">
            <v>1175000000</v>
          </cell>
          <cell r="H1040" t="str">
            <v xml:space="preserve"> $-   </v>
          </cell>
          <cell r="I1040" t="str">
            <v xml:space="preserve"> $-   </v>
          </cell>
        </row>
        <row r="1041">
          <cell r="E1041">
            <v>2031901000</v>
          </cell>
          <cell r="F1041">
            <v>1704767000</v>
          </cell>
          <cell r="G1041">
            <v>135824000</v>
          </cell>
          <cell r="H1041" t="str">
            <v xml:space="preserve"> $-   </v>
          </cell>
          <cell r="I1041" t="str">
            <v xml:space="preserve"> $-   </v>
          </cell>
        </row>
        <row r="1042">
          <cell r="E1042">
            <v>2155551000</v>
          </cell>
          <cell r="F1042">
            <v>1791594000</v>
          </cell>
          <cell r="G1042">
            <v>145298000</v>
          </cell>
          <cell r="H1042" t="str">
            <v xml:space="preserve"> $-   </v>
          </cell>
          <cell r="I1042" t="str">
            <v xml:space="preserve"> $-   </v>
          </cell>
        </row>
        <row r="1043">
          <cell r="E1043">
            <v>2957951000</v>
          </cell>
          <cell r="F1043">
            <v>2435591000</v>
          </cell>
          <cell r="G1043">
            <v>164596000</v>
          </cell>
          <cell r="H1043" t="str">
            <v xml:space="preserve"> $-   </v>
          </cell>
          <cell r="I1043" t="str">
            <v xml:space="preserve"> $-   </v>
          </cell>
        </row>
        <row r="1044">
          <cell r="E1044">
            <v>3539570000</v>
          </cell>
          <cell r="F1044">
            <v>2817803000</v>
          </cell>
          <cell r="G1044">
            <v>233887000</v>
          </cell>
          <cell r="H1044" t="str">
            <v xml:space="preserve"> $-   </v>
          </cell>
          <cell r="I1044" t="str">
            <v xml:space="preserve"> $-   </v>
          </cell>
        </row>
        <row r="1045">
          <cell r="E1045">
            <v>11924000000</v>
          </cell>
          <cell r="F1045" t="str">
            <v xml:space="preserve"> $-   </v>
          </cell>
          <cell r="G1045">
            <v>7134000000</v>
          </cell>
          <cell r="H1045" t="str">
            <v xml:space="preserve"> $-   </v>
          </cell>
          <cell r="I1045">
            <v>2961000000</v>
          </cell>
        </row>
        <row r="1046">
          <cell r="E1046">
            <v>12261000000</v>
          </cell>
          <cell r="F1046" t="str">
            <v xml:space="preserve"> $-   </v>
          </cell>
          <cell r="G1046">
            <v>7226000000</v>
          </cell>
          <cell r="H1046" t="str">
            <v xml:space="preserve"> $-   </v>
          </cell>
          <cell r="I1046">
            <v>2958000000</v>
          </cell>
        </row>
        <row r="1047">
          <cell r="E1047">
            <v>12951000000</v>
          </cell>
          <cell r="F1047" t="str">
            <v xml:space="preserve"> $-   </v>
          </cell>
          <cell r="G1047">
            <v>7515000000</v>
          </cell>
          <cell r="H1047" t="str">
            <v xml:space="preserve"> $-   </v>
          </cell>
          <cell r="I1047">
            <v>3135000000</v>
          </cell>
        </row>
        <row r="1048">
          <cell r="E1048">
            <v>12893000000</v>
          </cell>
          <cell r="F1048" t="str">
            <v xml:space="preserve"> $-   </v>
          </cell>
          <cell r="G1048">
            <v>7334000000</v>
          </cell>
          <cell r="H1048" t="str">
            <v xml:space="preserve"> $-   </v>
          </cell>
          <cell r="I1048">
            <v>3140000000</v>
          </cell>
        </row>
        <row r="1049"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 t="str">
            <v xml:space="preserve"> $-   </v>
          </cell>
        </row>
        <row r="1050"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 t="str">
            <v xml:space="preserve"> $-   </v>
          </cell>
        </row>
        <row r="1051"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 t="str">
            <v xml:space="preserve"> $-   </v>
          </cell>
        </row>
        <row r="1052"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 t="str">
            <v xml:space="preserve"> $-   </v>
          </cell>
        </row>
        <row r="1053">
          <cell r="E1053">
            <v>2060702000</v>
          </cell>
          <cell r="F1053">
            <v>995046000</v>
          </cell>
          <cell r="G1053" t="str">
            <v xml:space="preserve"> $-   </v>
          </cell>
          <cell r="H1053" t="str">
            <v xml:space="preserve"> $-   </v>
          </cell>
          <cell r="I1053" t="str">
            <v xml:space="preserve"> $-   </v>
          </cell>
        </row>
        <row r="1054">
          <cell r="E1054">
            <v>2246428000</v>
          </cell>
          <cell r="F1054">
            <v>1073497000</v>
          </cell>
          <cell r="G1054" t="str">
            <v xml:space="preserve"> $-   </v>
          </cell>
          <cell r="H1054" t="str">
            <v xml:space="preserve"> $-   </v>
          </cell>
          <cell r="I1054" t="str">
            <v xml:space="preserve"> $-   </v>
          </cell>
        </row>
        <row r="1055">
          <cell r="E1055">
            <v>2464867000</v>
          </cell>
          <cell r="F1055">
            <v>1125057000</v>
          </cell>
          <cell r="G1055" t="str">
            <v xml:space="preserve"> $-   </v>
          </cell>
          <cell r="H1055" t="str">
            <v xml:space="preserve"> $-   </v>
          </cell>
          <cell r="I1055" t="str">
            <v xml:space="preserve"> $-   </v>
          </cell>
        </row>
        <row r="1056">
          <cell r="E1056">
            <v>2722564000</v>
          </cell>
          <cell r="F1056">
            <v>1090263000</v>
          </cell>
          <cell r="G1056" t="str">
            <v xml:space="preserve"> $-   </v>
          </cell>
          <cell r="H1056" t="str">
            <v xml:space="preserve"> $-   </v>
          </cell>
          <cell r="I1056" t="str">
            <v xml:space="preserve"> $-   </v>
          </cell>
        </row>
        <row r="1057">
          <cell r="E1057">
            <v>24618000000</v>
          </cell>
          <cell r="F1057">
            <v>15055000000</v>
          </cell>
          <cell r="G1057">
            <v>2249000000</v>
          </cell>
          <cell r="H1057" t="str">
            <v xml:space="preserve"> $-   </v>
          </cell>
          <cell r="I1057" t="str">
            <v xml:space="preserve"> $-   </v>
          </cell>
        </row>
        <row r="1058">
          <cell r="E1058">
            <v>24466000000</v>
          </cell>
          <cell r="F1058">
            <v>14009000000</v>
          </cell>
          <cell r="G1058">
            <v>2362000000</v>
          </cell>
          <cell r="H1058" t="str">
            <v xml:space="preserve"> $-   </v>
          </cell>
          <cell r="I1058" t="str">
            <v xml:space="preserve"> $-   </v>
          </cell>
        </row>
        <row r="1059">
          <cell r="E1059">
            <v>24522000000</v>
          </cell>
          <cell r="F1059">
            <v>14362000000</v>
          </cell>
          <cell r="G1059">
            <v>2541000000</v>
          </cell>
          <cell r="H1059" t="str">
            <v xml:space="preserve"> $-   </v>
          </cell>
          <cell r="I1059" t="str">
            <v xml:space="preserve"> $-   </v>
          </cell>
        </row>
        <row r="1060">
          <cell r="E1060">
            <v>25434000000</v>
          </cell>
          <cell r="F1060">
            <v>14320000000</v>
          </cell>
          <cell r="G1060">
            <v>2749000000</v>
          </cell>
          <cell r="H1060" t="str">
            <v xml:space="preserve"> $-   </v>
          </cell>
          <cell r="I1060" t="str">
            <v xml:space="preserve"> $-   </v>
          </cell>
        </row>
        <row r="1061"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 t="str">
            <v xml:space="preserve"> $-   </v>
          </cell>
        </row>
        <row r="1062"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 t="str">
            <v xml:space="preserve"> $-   </v>
          </cell>
        </row>
        <row r="1063"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 t="str">
            <v xml:space="preserve"> $-   </v>
          </cell>
        </row>
        <row r="1064"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 t="str">
            <v xml:space="preserve"> $-   </v>
          </cell>
        </row>
        <row r="1065">
          <cell r="E1065">
            <v>9974100000</v>
          </cell>
          <cell r="F1065">
            <v>7213900000</v>
          </cell>
          <cell r="G1065">
            <v>550600000</v>
          </cell>
          <cell r="H1065" t="str">
            <v xml:space="preserve"> $-   </v>
          </cell>
          <cell r="I1065" t="str">
            <v xml:space="preserve"> $-   </v>
          </cell>
        </row>
        <row r="1066">
          <cell r="E1066">
            <v>9055800000</v>
          </cell>
          <cell r="F1066">
            <v>7129200000</v>
          </cell>
          <cell r="G1066">
            <v>505800000</v>
          </cell>
          <cell r="H1066" t="str">
            <v xml:space="preserve"> $-   </v>
          </cell>
          <cell r="I1066" t="str">
            <v xml:space="preserve"> $-   </v>
          </cell>
        </row>
        <row r="1067">
          <cell r="E1067">
            <v>8895300000</v>
          </cell>
          <cell r="F1067">
            <v>7177400000</v>
          </cell>
          <cell r="G1067">
            <v>439100000</v>
          </cell>
          <cell r="H1067" t="str">
            <v xml:space="preserve"> $-   </v>
          </cell>
          <cell r="I1067" t="str">
            <v xml:space="preserve"> $-   </v>
          </cell>
        </row>
        <row r="1068">
          <cell r="E1068">
            <v>7162800000</v>
          </cell>
          <cell r="F1068">
            <v>6352800000</v>
          </cell>
          <cell r="G1068">
            <v>491000000</v>
          </cell>
          <cell r="H1068" t="str">
            <v xml:space="preserve"> $-   </v>
          </cell>
          <cell r="I1068" t="str">
            <v xml:space="preserve"> $-   </v>
          </cell>
        </row>
        <row r="1069">
          <cell r="E1069">
            <v>82243000000</v>
          </cell>
          <cell r="F1069">
            <v>68948000000</v>
          </cell>
          <cell r="G1069">
            <v>7202000000</v>
          </cell>
          <cell r="H1069" t="str">
            <v xml:space="preserve"> $-   </v>
          </cell>
          <cell r="I1069">
            <v>995000000</v>
          </cell>
        </row>
        <row r="1070">
          <cell r="E1070">
            <v>100160000000</v>
          </cell>
          <cell r="F1070">
            <v>87758000000</v>
          </cell>
          <cell r="G1070">
            <v>7851000000</v>
          </cell>
          <cell r="H1070" t="str">
            <v xml:space="preserve"> $-   </v>
          </cell>
          <cell r="I1070">
            <v>1220000000</v>
          </cell>
        </row>
        <row r="1071">
          <cell r="E1071">
            <v>97817000000</v>
          </cell>
          <cell r="F1071">
            <v>84275000000</v>
          </cell>
          <cell r="G1071">
            <v>8450000000</v>
          </cell>
          <cell r="H1071" t="str">
            <v xml:space="preserve"> $-   </v>
          </cell>
          <cell r="I1071">
            <v>1326000000</v>
          </cell>
        </row>
        <row r="1072">
          <cell r="E1072">
            <v>72051000000</v>
          </cell>
          <cell r="F1072">
            <v>55891000000</v>
          </cell>
          <cell r="G1072">
            <v>10029000000</v>
          </cell>
          <cell r="H1072" t="str">
            <v xml:space="preserve"> $-   </v>
          </cell>
          <cell r="I1072">
            <v>1646000000</v>
          </cell>
        </row>
        <row r="1073"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 t="str">
            <v xml:space="preserve"> $-   </v>
          </cell>
        </row>
        <row r="1074"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 t="str">
            <v xml:space="preserve"> $-   </v>
          </cell>
        </row>
        <row r="1075"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 t="str">
            <v xml:space="preserve"> $-   </v>
          </cell>
        </row>
        <row r="1076"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 t="str">
            <v xml:space="preserve"> $-   </v>
          </cell>
        </row>
        <row r="1077">
          <cell r="E1077">
            <v>11966000000</v>
          </cell>
          <cell r="F1077">
            <v>2079000000</v>
          </cell>
          <cell r="G1077">
            <v>4017000000</v>
          </cell>
          <cell r="H1077" t="str">
            <v xml:space="preserve"> $-   </v>
          </cell>
          <cell r="I1077">
            <v>2008000000</v>
          </cell>
        </row>
        <row r="1078">
          <cell r="E1078">
            <v>11325000000</v>
          </cell>
          <cell r="F1078">
            <v>2156000000</v>
          </cell>
          <cell r="G1078">
            <v>3469000000</v>
          </cell>
          <cell r="H1078" t="str">
            <v xml:space="preserve"> $-   </v>
          </cell>
          <cell r="I1078">
            <v>2500000000</v>
          </cell>
        </row>
        <row r="1079">
          <cell r="E1079">
            <v>10846000000</v>
          </cell>
          <cell r="F1079">
            <v>2246000000</v>
          </cell>
          <cell r="G1079">
            <v>3627000000</v>
          </cell>
          <cell r="H1079" t="str">
            <v xml:space="preserve"> $-   </v>
          </cell>
          <cell r="I1079">
            <v>2861000000</v>
          </cell>
        </row>
        <row r="1080">
          <cell r="E1080">
            <v>5522000000</v>
          </cell>
          <cell r="F1080">
            <v>1694000000</v>
          </cell>
          <cell r="G1080">
            <v>1831000000</v>
          </cell>
          <cell r="H1080" t="str">
            <v xml:space="preserve"> $-   </v>
          </cell>
          <cell r="I1080">
            <v>2957000000</v>
          </cell>
        </row>
        <row r="1081"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 t="str">
            <v xml:space="preserve"> $-   </v>
          </cell>
        </row>
        <row r="1082"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 t="str">
            <v xml:space="preserve"> $-   </v>
          </cell>
        </row>
        <row r="1083"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 t="str">
            <v xml:space="preserve"> $-   </v>
          </cell>
        </row>
        <row r="1084"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 t="str">
            <v xml:space="preserve"> $-   </v>
          </cell>
        </row>
        <row r="1085">
          <cell r="E1085">
            <v>4608955000</v>
          </cell>
          <cell r="F1085">
            <v>116586000</v>
          </cell>
          <cell r="G1085">
            <v>2448629000</v>
          </cell>
          <cell r="H1085" t="str">
            <v xml:space="preserve"> $-   </v>
          </cell>
          <cell r="I1085">
            <v>264631000</v>
          </cell>
        </row>
        <row r="1086">
          <cell r="E1086">
            <v>4822539000</v>
          </cell>
          <cell r="F1086">
            <v>83692000</v>
          </cell>
          <cell r="G1086">
            <v>2540954000</v>
          </cell>
          <cell r="H1086" t="str">
            <v xml:space="preserve"> $-   </v>
          </cell>
          <cell r="I1086">
            <v>231912000</v>
          </cell>
        </row>
        <row r="1087">
          <cell r="E1087">
            <v>4736150000</v>
          </cell>
          <cell r="F1087">
            <v>63083000</v>
          </cell>
          <cell r="G1087">
            <v>2655650000</v>
          </cell>
          <cell r="H1087" t="str">
            <v xml:space="preserve"> $-   </v>
          </cell>
          <cell r="I1087">
            <v>157824000</v>
          </cell>
        </row>
        <row r="1088">
          <cell r="E1088">
            <v>4995881000</v>
          </cell>
          <cell r="F1088">
            <v>73814000</v>
          </cell>
          <cell r="G1088">
            <v>2796508000</v>
          </cell>
          <cell r="H1088" t="str">
            <v xml:space="preserve"> $-   </v>
          </cell>
          <cell r="I1088">
            <v>196424000</v>
          </cell>
        </row>
        <row r="1089"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</row>
        <row r="1090"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</row>
        <row r="1091"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</row>
        <row r="1092"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</row>
        <row r="1093"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 t="str">
            <v xml:space="preserve"> $-   </v>
          </cell>
        </row>
        <row r="1094"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 t="str">
            <v xml:space="preserve"> $-   </v>
          </cell>
        </row>
        <row r="1095"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 t="str">
            <v xml:space="preserve"> $-   </v>
          </cell>
        </row>
        <row r="1096"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 t="str">
            <v xml:space="preserve"> $-   </v>
          </cell>
        </row>
        <row r="1097">
          <cell r="E1097">
            <v>4608563000</v>
          </cell>
          <cell r="F1097">
            <v>1079136000</v>
          </cell>
          <cell r="G1097">
            <v>285144000</v>
          </cell>
          <cell r="H1097" t="str">
            <v xml:space="preserve"> $-   </v>
          </cell>
          <cell r="I1097">
            <v>1291456000</v>
          </cell>
        </row>
        <row r="1098">
          <cell r="E1098">
            <v>5312686000</v>
          </cell>
          <cell r="F1098">
            <v>1252812000</v>
          </cell>
          <cell r="G1098">
            <v>466498000</v>
          </cell>
          <cell r="H1098" t="str">
            <v xml:space="preserve"> $-   </v>
          </cell>
          <cell r="I1098">
            <v>1602390000</v>
          </cell>
        </row>
        <row r="1099">
          <cell r="E1099">
            <v>5288933000</v>
          </cell>
          <cell r="F1099">
            <v>1089888000</v>
          </cell>
          <cell r="G1099">
            <v>471219000</v>
          </cell>
          <cell r="H1099" t="str">
            <v xml:space="preserve"> $-   </v>
          </cell>
          <cell r="I1099">
            <v>1957025000</v>
          </cell>
        </row>
        <row r="1100">
          <cell r="E1100">
            <v>2787116000</v>
          </cell>
          <cell r="F1100">
            <v>832306000</v>
          </cell>
          <cell r="G1100">
            <v>372457000</v>
          </cell>
          <cell r="H1100" t="str">
            <v xml:space="preserve"> $-   </v>
          </cell>
          <cell r="I1100">
            <v>1668489000</v>
          </cell>
        </row>
        <row r="1101"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 t="str">
            <v xml:space="preserve"> $-   </v>
          </cell>
        </row>
        <row r="1102"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 t="str">
            <v xml:space="preserve"> $-   </v>
          </cell>
        </row>
        <row r="1103">
          <cell r="E1103">
            <v>5015000000</v>
          </cell>
          <cell r="F1103">
            <v>844000000</v>
          </cell>
          <cell r="G1103">
            <v>446000000</v>
          </cell>
          <cell r="H1103" t="str">
            <v xml:space="preserve"> $-   </v>
          </cell>
          <cell r="I1103">
            <v>1568000000</v>
          </cell>
        </row>
        <row r="1104">
          <cell r="E1104">
            <v>5115000000</v>
          </cell>
          <cell r="F1104">
            <v>945000000</v>
          </cell>
          <cell r="G1104">
            <v>495000000</v>
          </cell>
          <cell r="H1104" t="str">
            <v xml:space="preserve"> $-   </v>
          </cell>
          <cell r="I1104">
            <v>1759000000</v>
          </cell>
        </row>
        <row r="1105">
          <cell r="E1105">
            <v>3183000000</v>
          </cell>
          <cell r="F1105">
            <v>979000000</v>
          </cell>
          <cell r="G1105">
            <v>745000000</v>
          </cell>
          <cell r="H1105" t="str">
            <v xml:space="preserve"> $-   </v>
          </cell>
          <cell r="I1105">
            <v>2131000000</v>
          </cell>
        </row>
        <row r="1106">
          <cell r="E1106">
            <v>3491000000</v>
          </cell>
          <cell r="F1106">
            <v>1083000000</v>
          </cell>
          <cell r="G1106">
            <v>233000000</v>
          </cell>
          <cell r="H1106" t="str">
            <v xml:space="preserve"> $-   </v>
          </cell>
          <cell r="I1106">
            <v>2454000000</v>
          </cell>
        </row>
        <row r="1107">
          <cell r="E1107">
            <v>3023000000</v>
          </cell>
          <cell r="F1107">
            <v>1446000000</v>
          </cell>
          <cell r="G1107">
            <v>832000000</v>
          </cell>
          <cell r="H1107" t="str">
            <v xml:space="preserve"> $-   </v>
          </cell>
          <cell r="I1107">
            <v>104000000</v>
          </cell>
        </row>
        <row r="1108">
          <cell r="E1108">
            <v>3100000000</v>
          </cell>
          <cell r="F1108">
            <v>1316000000</v>
          </cell>
          <cell r="G1108">
            <v>1054000000</v>
          </cell>
          <cell r="H1108" t="str">
            <v xml:space="preserve"> $-   </v>
          </cell>
          <cell r="I1108">
            <v>122000000</v>
          </cell>
        </row>
        <row r="1109">
          <cell r="E1109">
            <v>3383000000</v>
          </cell>
          <cell r="F1109">
            <v>1433000000</v>
          </cell>
          <cell r="G1109">
            <v>1095000000</v>
          </cell>
          <cell r="H1109" t="str">
            <v xml:space="preserve"> $-   </v>
          </cell>
          <cell r="I1109">
            <v>137000000</v>
          </cell>
        </row>
        <row r="1110">
          <cell r="E1110">
            <v>3292000000</v>
          </cell>
          <cell r="F1110">
            <v>1313000000</v>
          </cell>
          <cell r="G1110">
            <v>1050000000</v>
          </cell>
          <cell r="H1110" t="str">
            <v xml:space="preserve"> $-   </v>
          </cell>
          <cell r="I1110">
            <v>138000000</v>
          </cell>
        </row>
        <row r="1111">
          <cell r="E1111">
            <v>14256000000</v>
          </cell>
          <cell r="F1111">
            <v>8276000000</v>
          </cell>
          <cell r="G1111">
            <v>1186000000</v>
          </cell>
          <cell r="H1111" t="str">
            <v xml:space="preserve"> $-   </v>
          </cell>
          <cell r="I1111">
            <v>1518000000</v>
          </cell>
        </row>
        <row r="1112">
          <cell r="E1112">
            <v>15136000000</v>
          </cell>
          <cell r="F1112">
            <v>8152000000</v>
          </cell>
          <cell r="G1112">
            <v>1280000000</v>
          </cell>
          <cell r="H1112" t="str">
            <v xml:space="preserve"> $-   </v>
          </cell>
          <cell r="I1112">
            <v>2163000000</v>
          </cell>
        </row>
        <row r="1113">
          <cell r="E1113">
            <v>17021000000</v>
          </cell>
          <cell r="F1113">
            <v>8751000000</v>
          </cell>
          <cell r="G1113">
            <v>1324000000</v>
          </cell>
          <cell r="H1113" t="str">
            <v xml:space="preserve"> $-   </v>
          </cell>
          <cell r="I1113">
            <v>2551000000</v>
          </cell>
        </row>
        <row r="1114">
          <cell r="E1114">
            <v>17486000000</v>
          </cell>
          <cell r="F1114">
            <v>8596000000</v>
          </cell>
          <cell r="G1114">
            <v>1399000000</v>
          </cell>
          <cell r="H1114" t="str">
            <v xml:space="preserve"> $-   </v>
          </cell>
          <cell r="I1114">
            <v>2831000000</v>
          </cell>
        </row>
        <row r="1115"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</row>
        <row r="1116"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</row>
        <row r="1117"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</row>
        <row r="1118"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</row>
        <row r="1119"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 t="str">
            <v xml:space="preserve"> $-   </v>
          </cell>
        </row>
        <row r="1120"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 t="str">
            <v xml:space="preserve"> $-   </v>
          </cell>
        </row>
        <row r="1121"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 t="str">
            <v xml:space="preserve"> $-   </v>
          </cell>
        </row>
        <row r="1122"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 t="str">
            <v xml:space="preserve"> $-   </v>
          </cell>
        </row>
        <row r="1123">
          <cell r="E1123">
            <v>1562000000</v>
          </cell>
          <cell r="F1123">
            <v>413000000</v>
          </cell>
          <cell r="G1123">
            <v>311000000</v>
          </cell>
          <cell r="H1123" t="str">
            <v xml:space="preserve"> $-   </v>
          </cell>
          <cell r="I1123">
            <v>704000000</v>
          </cell>
        </row>
        <row r="1124">
          <cell r="E1124">
            <v>1857000000</v>
          </cell>
          <cell r="F1124">
            <v>411000000</v>
          </cell>
          <cell r="G1124">
            <v>311000000</v>
          </cell>
          <cell r="H1124" t="str">
            <v xml:space="preserve"> $-   </v>
          </cell>
          <cell r="I1124">
            <v>685000000</v>
          </cell>
        </row>
        <row r="1125">
          <cell r="E1125">
            <v>2288000000</v>
          </cell>
          <cell r="F1125">
            <v>485000000</v>
          </cell>
          <cell r="G1125">
            <v>358000000</v>
          </cell>
          <cell r="H1125" t="str">
            <v xml:space="preserve"> $-   </v>
          </cell>
          <cell r="I1125">
            <v>870000000</v>
          </cell>
        </row>
        <row r="1126">
          <cell r="E1126">
            <v>1557000000</v>
          </cell>
          <cell r="F1126">
            <v>497000000</v>
          </cell>
          <cell r="G1126">
            <v>5204000000</v>
          </cell>
          <cell r="H1126" t="str">
            <v xml:space="preserve"> $-   </v>
          </cell>
          <cell r="I1126">
            <v>917000000</v>
          </cell>
        </row>
        <row r="1127">
          <cell r="E1127">
            <v>25313000000</v>
          </cell>
          <cell r="F1127">
            <v>14279000000</v>
          </cell>
          <cell r="G1127">
            <v>7796000000</v>
          </cell>
          <cell r="H1127" t="str">
            <v xml:space="preserve"> $-   </v>
          </cell>
          <cell r="I1127" t="str">
            <v xml:space="preserve"> $-   </v>
          </cell>
        </row>
        <row r="1128">
          <cell r="E1128">
            <v>27799000000</v>
          </cell>
          <cell r="F1128">
            <v>15353000000</v>
          </cell>
          <cell r="G1128">
            <v>8766000000</v>
          </cell>
          <cell r="H1128" t="str">
            <v xml:space="preserve"> $-   </v>
          </cell>
          <cell r="I1128" t="str">
            <v xml:space="preserve"> $-   </v>
          </cell>
        </row>
        <row r="1129">
          <cell r="E1129">
            <v>30601000000</v>
          </cell>
          <cell r="F1129">
            <v>16534000000</v>
          </cell>
          <cell r="G1129">
            <v>9892000000</v>
          </cell>
          <cell r="H1129" t="str">
            <v xml:space="preserve"> $-   </v>
          </cell>
          <cell r="I1129" t="str">
            <v xml:space="preserve"> $-   </v>
          </cell>
        </row>
        <row r="1130">
          <cell r="E1130">
            <v>32376000000</v>
          </cell>
          <cell r="F1130">
            <v>17405000000</v>
          </cell>
          <cell r="G1130">
            <v>10469000000</v>
          </cell>
          <cell r="H1130" t="str">
            <v xml:space="preserve"> $-   </v>
          </cell>
          <cell r="I1130" t="str">
            <v xml:space="preserve"> $-   </v>
          </cell>
        </row>
        <row r="1131">
          <cell r="E1131">
            <v>5703000000</v>
          </cell>
          <cell r="F1131">
            <v>2398000000</v>
          </cell>
          <cell r="G1131">
            <v>1815000000</v>
          </cell>
          <cell r="H1131" t="str">
            <v xml:space="preserve"> $-   </v>
          </cell>
          <cell r="I1131">
            <v>510000000</v>
          </cell>
        </row>
        <row r="1132">
          <cell r="E1132">
            <v>6288000000</v>
          </cell>
          <cell r="F1132">
            <v>2620000000</v>
          </cell>
          <cell r="G1132">
            <v>1917000000</v>
          </cell>
          <cell r="H1132" t="str">
            <v xml:space="preserve"> $-   </v>
          </cell>
          <cell r="I1132">
            <v>573000000</v>
          </cell>
        </row>
        <row r="1133">
          <cell r="E1133">
            <v>6172000000</v>
          </cell>
          <cell r="F1133">
            <v>2539000000</v>
          </cell>
          <cell r="G1133">
            <v>1915000000</v>
          </cell>
          <cell r="H1133" t="str">
            <v xml:space="preserve"> $-   </v>
          </cell>
          <cell r="I1133">
            <v>574000000</v>
          </cell>
        </row>
        <row r="1134">
          <cell r="E1134">
            <v>6309000000</v>
          </cell>
          <cell r="F1134">
            <v>2607000000</v>
          </cell>
          <cell r="G1134">
            <v>1851000000</v>
          </cell>
          <cell r="H1134" t="str">
            <v xml:space="preserve"> $-   </v>
          </cell>
          <cell r="I1134">
            <v>603000000</v>
          </cell>
        </row>
        <row r="1135">
          <cell r="E1135">
            <v>17194000000</v>
          </cell>
          <cell r="F1135">
            <v>12151000000</v>
          </cell>
          <cell r="G1135">
            <v>1654000000</v>
          </cell>
          <cell r="H1135" t="str">
            <v xml:space="preserve"> $-   </v>
          </cell>
          <cell r="I1135" t="str">
            <v xml:space="preserve"> $-   </v>
          </cell>
        </row>
        <row r="1136">
          <cell r="E1136">
            <v>19221000000</v>
          </cell>
          <cell r="F1136">
            <v>14117000000</v>
          </cell>
          <cell r="G1136">
            <v>1905000000</v>
          </cell>
          <cell r="H1136" t="str">
            <v xml:space="preserve"> $-   </v>
          </cell>
          <cell r="I1136" t="str">
            <v xml:space="preserve"> $-   </v>
          </cell>
        </row>
        <row r="1137">
          <cell r="E1137">
            <v>21440000000</v>
          </cell>
          <cell r="F1137">
            <v>15631000000</v>
          </cell>
          <cell r="G1137">
            <v>2092000000</v>
          </cell>
          <cell r="H1137" t="str">
            <v xml:space="preserve"> $-   </v>
          </cell>
          <cell r="I1137" t="str">
            <v xml:space="preserve"> $-   </v>
          </cell>
        </row>
        <row r="1138">
          <cell r="E1138">
            <v>14757000000</v>
          </cell>
          <cell r="F1138">
            <v>11694000000</v>
          </cell>
          <cell r="G1138">
            <v>1764000000</v>
          </cell>
          <cell r="H1138" t="str">
            <v xml:space="preserve"> $-   </v>
          </cell>
          <cell r="I1138" t="str">
            <v xml:space="preserve"> $-   </v>
          </cell>
        </row>
        <row r="1139">
          <cell r="E1139">
            <v>11245000000</v>
          </cell>
          <cell r="F1139">
            <v>4070000000</v>
          </cell>
          <cell r="G1139">
            <v>3002000000</v>
          </cell>
          <cell r="H1139" t="str">
            <v xml:space="preserve"> $-   </v>
          </cell>
          <cell r="I1139">
            <v>916000000</v>
          </cell>
        </row>
        <row r="1140">
          <cell r="E1140">
            <v>11624000000</v>
          </cell>
          <cell r="F1140">
            <v>4201000000</v>
          </cell>
          <cell r="G1140">
            <v>2897000000</v>
          </cell>
          <cell r="H1140" t="str">
            <v xml:space="preserve"> $-   </v>
          </cell>
          <cell r="I1140">
            <v>951000000</v>
          </cell>
        </row>
        <row r="1141">
          <cell r="E1141">
            <v>10511000000</v>
          </cell>
          <cell r="F1141">
            <v>3662000000</v>
          </cell>
          <cell r="G1141">
            <v>2911000000</v>
          </cell>
          <cell r="H1141" t="str">
            <v xml:space="preserve"> $-   </v>
          </cell>
          <cell r="I1141">
            <v>1054000000</v>
          </cell>
        </row>
        <row r="1142">
          <cell r="E1142">
            <v>9888000000</v>
          </cell>
          <cell r="F1142">
            <v>3045000000</v>
          </cell>
          <cell r="G1142">
            <v>2743000000</v>
          </cell>
          <cell r="H1142" t="str">
            <v xml:space="preserve"> $-   </v>
          </cell>
          <cell r="I1142">
            <v>1026000000</v>
          </cell>
        </row>
        <row r="1143"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 t="str">
            <v xml:space="preserve"> $-   </v>
          </cell>
        </row>
        <row r="1144"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 t="str">
            <v xml:space="preserve"> $-   </v>
          </cell>
        </row>
        <row r="1145"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 t="str">
            <v xml:space="preserve"> $-   </v>
          </cell>
        </row>
        <row r="1146"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 t="str">
            <v xml:space="preserve"> $-   </v>
          </cell>
        </row>
        <row r="1147">
          <cell r="E1147">
            <v>19429273000</v>
          </cell>
          <cell r="F1147">
            <v>17915735000</v>
          </cell>
          <cell r="G1147">
            <v>454900000</v>
          </cell>
          <cell r="H1147" t="str">
            <v xml:space="preserve"> $-   </v>
          </cell>
          <cell r="I1147" t="str">
            <v xml:space="preserve"> $-   </v>
          </cell>
        </row>
        <row r="1148">
          <cell r="E1148">
            <v>19052046000</v>
          </cell>
          <cell r="F1148">
            <v>17641421000</v>
          </cell>
          <cell r="G1148">
            <v>467904000</v>
          </cell>
          <cell r="H1148" t="str">
            <v xml:space="preserve"> $-   </v>
          </cell>
          <cell r="I1148" t="str">
            <v xml:space="preserve"> $-   </v>
          </cell>
        </row>
        <row r="1149">
          <cell r="E1149">
            <v>21105141000</v>
          </cell>
          <cell r="F1149">
            <v>19198615000</v>
          </cell>
          <cell r="G1149">
            <v>520805000</v>
          </cell>
          <cell r="H1149" t="str">
            <v xml:space="preserve"> $-   </v>
          </cell>
          <cell r="I1149" t="str">
            <v xml:space="preserve"> $-   </v>
          </cell>
        </row>
        <row r="1150">
          <cell r="E1150">
            <v>16439276000</v>
          </cell>
          <cell r="F1150">
            <v>14858014000</v>
          </cell>
          <cell r="G1150">
            <v>458989000</v>
          </cell>
          <cell r="H1150" t="str">
            <v xml:space="preserve"> $-   </v>
          </cell>
          <cell r="I1150" t="str">
            <v xml:space="preserve"> $-   </v>
          </cell>
        </row>
        <row r="1151"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 t="str">
            <v xml:space="preserve"> $-   </v>
          </cell>
        </row>
        <row r="1152"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 t="str">
            <v xml:space="preserve"> $-   </v>
          </cell>
        </row>
        <row r="1153"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 t="str">
            <v xml:space="preserve"> $-   </v>
          </cell>
        </row>
        <row r="1154"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 t="str">
            <v xml:space="preserve"> $-   </v>
          </cell>
        </row>
        <row r="1155">
          <cell r="E1155">
            <v>5508500000</v>
          </cell>
          <cell r="F1155">
            <v>3414400000</v>
          </cell>
          <cell r="G1155">
            <v>1403500000</v>
          </cell>
          <cell r="H1155" t="str">
            <v xml:space="preserve"> $-   </v>
          </cell>
          <cell r="I1155" t="str">
            <v xml:space="preserve"> $-   </v>
          </cell>
        </row>
        <row r="1156">
          <cell r="E1156">
            <v>5607000000</v>
          </cell>
          <cell r="F1156">
            <v>3482100000</v>
          </cell>
          <cell r="G1156">
            <v>1399500000</v>
          </cell>
          <cell r="H1156" t="str">
            <v xml:space="preserve"> $-   </v>
          </cell>
          <cell r="I1156" t="str">
            <v xml:space="preserve"> $-   </v>
          </cell>
        </row>
        <row r="1157">
          <cell r="E1157">
            <v>5727000000</v>
          </cell>
          <cell r="F1157">
            <v>3523600000</v>
          </cell>
          <cell r="G1157">
            <v>1545900000</v>
          </cell>
          <cell r="H1157" t="str">
            <v xml:space="preserve"> $-   </v>
          </cell>
          <cell r="I1157" t="str">
            <v xml:space="preserve"> $-   </v>
          </cell>
        </row>
        <row r="1158">
          <cell r="E1158">
            <v>5915700000</v>
          </cell>
          <cell r="F1158">
            <v>3611100000</v>
          </cell>
          <cell r="G1158">
            <v>1626000000</v>
          </cell>
          <cell r="H1158" t="str">
            <v xml:space="preserve"> $-   </v>
          </cell>
          <cell r="I1158" t="str">
            <v xml:space="preserve"> $-   </v>
          </cell>
        </row>
        <row r="1159">
          <cell r="E1159">
            <v>484581000</v>
          </cell>
          <cell r="F1159">
            <v>21306000</v>
          </cell>
          <cell r="G1159">
            <v>38123000</v>
          </cell>
          <cell r="H1159" t="str">
            <v xml:space="preserve"> $-   </v>
          </cell>
          <cell r="I1159">
            <v>147515000</v>
          </cell>
        </row>
        <row r="1160">
          <cell r="E1160">
            <v>780209000</v>
          </cell>
          <cell r="F1160">
            <v>38851000</v>
          </cell>
          <cell r="G1160">
            <v>56881000</v>
          </cell>
          <cell r="H1160" t="str">
            <v xml:space="preserve"> $-   </v>
          </cell>
          <cell r="I1160">
            <v>306769000</v>
          </cell>
        </row>
        <row r="1161">
          <cell r="E1161">
            <v>933505000</v>
          </cell>
          <cell r="F1161">
            <v>53871000</v>
          </cell>
          <cell r="G1161">
            <v>51085000</v>
          </cell>
          <cell r="H1161" t="str">
            <v xml:space="preserve"> $-   </v>
          </cell>
          <cell r="I1161">
            <v>374661000</v>
          </cell>
        </row>
        <row r="1162">
          <cell r="E1162">
            <v>1023285000</v>
          </cell>
          <cell r="F1162">
            <v>55352000</v>
          </cell>
          <cell r="G1162">
            <v>49298000</v>
          </cell>
          <cell r="H1162" t="str">
            <v xml:space="preserve"> $-   </v>
          </cell>
          <cell r="I1162">
            <v>409215000</v>
          </cell>
        </row>
        <row r="1163">
          <cell r="E1163">
            <v>10184121000</v>
          </cell>
          <cell r="F1163">
            <v>8540319000</v>
          </cell>
          <cell r="G1163">
            <v>491725000</v>
          </cell>
          <cell r="H1163" t="str">
            <v xml:space="preserve"> $-   </v>
          </cell>
          <cell r="I1163">
            <v>205334000</v>
          </cell>
        </row>
        <row r="1164">
          <cell r="E1164">
            <v>11871879000</v>
          </cell>
          <cell r="F1164">
            <v>10222213000</v>
          </cell>
          <cell r="G1164">
            <v>541586000</v>
          </cell>
          <cell r="H1164" t="str">
            <v xml:space="preserve"> $-   </v>
          </cell>
          <cell r="I1164">
            <v>239343000</v>
          </cell>
        </row>
        <row r="1165">
          <cell r="E1165">
            <v>12195091000</v>
          </cell>
          <cell r="F1165">
            <v>10088548000</v>
          </cell>
          <cell r="G1165">
            <v>674887000</v>
          </cell>
          <cell r="H1165" t="str">
            <v xml:space="preserve"> $-   </v>
          </cell>
          <cell r="I1165">
            <v>294684000</v>
          </cell>
        </row>
        <row r="1166">
          <cell r="E1166">
            <v>7763206000</v>
          </cell>
          <cell r="F1166">
            <v>5641052000</v>
          </cell>
          <cell r="G1166">
            <v>693331000</v>
          </cell>
          <cell r="H1166" t="str">
            <v xml:space="preserve"> $-   </v>
          </cell>
          <cell r="I1166">
            <v>354620000</v>
          </cell>
        </row>
        <row r="1167">
          <cell r="E1167">
            <v>15317800000</v>
          </cell>
          <cell r="F1167">
            <v>12602100000</v>
          </cell>
          <cell r="G1167">
            <v>477200000</v>
          </cell>
          <cell r="H1167" t="str">
            <v xml:space="preserve"> $-   </v>
          </cell>
          <cell r="I1167">
            <v>294400000</v>
          </cell>
        </row>
        <row r="1168">
          <cell r="E1168">
            <v>15134400000</v>
          </cell>
          <cell r="F1168">
            <v>12491400000</v>
          </cell>
          <cell r="G1168">
            <v>431800000</v>
          </cell>
          <cell r="H1168" t="str">
            <v xml:space="preserve"> $-   </v>
          </cell>
          <cell r="I1168">
            <v>291100000</v>
          </cell>
        </row>
        <row r="1169">
          <cell r="E1169">
            <v>15416900000</v>
          </cell>
          <cell r="F1169">
            <v>12671200000</v>
          </cell>
          <cell r="G1169">
            <v>443900000</v>
          </cell>
          <cell r="H1169" t="str">
            <v xml:space="preserve"> $-   </v>
          </cell>
          <cell r="I1169">
            <v>292900000</v>
          </cell>
        </row>
        <row r="1170">
          <cell r="E1170">
            <v>6182184000</v>
          </cell>
          <cell r="F1170">
            <v>3084766000</v>
          </cell>
          <cell r="G1170">
            <v>2120025000</v>
          </cell>
          <cell r="H1170" t="str">
            <v xml:space="preserve"> $-   </v>
          </cell>
          <cell r="I1170" t="str">
            <v xml:space="preserve"> $-   </v>
          </cell>
        </row>
        <row r="1171">
          <cell r="E1171">
            <v>6649237000</v>
          </cell>
          <cell r="F1171">
            <v>3280236000</v>
          </cell>
          <cell r="G1171">
            <v>2265516000</v>
          </cell>
          <cell r="H1171" t="str">
            <v xml:space="preserve"> $-   </v>
          </cell>
          <cell r="I1171" t="str">
            <v xml:space="preserve"> $-   </v>
          </cell>
        </row>
        <row r="1172">
          <cell r="E1172">
            <v>7216081000</v>
          </cell>
          <cell r="F1172">
            <v>3507180000</v>
          </cell>
          <cell r="G1172">
            <v>2438527000</v>
          </cell>
          <cell r="H1172" t="str">
            <v xml:space="preserve"> $-   </v>
          </cell>
          <cell r="I1172" t="str">
            <v xml:space="preserve"> $-   </v>
          </cell>
        </row>
        <row r="1173">
          <cell r="E1173">
            <v>7966674000</v>
          </cell>
          <cell r="F1173">
            <v>3804031000</v>
          </cell>
          <cell r="G1173">
            <v>2648622000</v>
          </cell>
          <cell r="H1173" t="str">
            <v xml:space="preserve"> $-   </v>
          </cell>
          <cell r="I1173" t="str">
            <v xml:space="preserve"> $-   </v>
          </cell>
        </row>
        <row r="1174">
          <cell r="E1174">
            <v>20100000000</v>
          </cell>
          <cell r="F1174">
            <v>6530000000</v>
          </cell>
          <cell r="G1174">
            <v>1879000000</v>
          </cell>
          <cell r="H1174" t="str">
            <v xml:space="preserve"> $-   </v>
          </cell>
          <cell r="I1174">
            <v>3585000000</v>
          </cell>
        </row>
        <row r="1175">
          <cell r="E1175">
            <v>20170000000</v>
          </cell>
          <cell r="F1175">
            <v>6497000000</v>
          </cell>
          <cell r="G1175">
            <v>2108000000</v>
          </cell>
          <cell r="H1175" t="str">
            <v xml:space="preserve"> $-   </v>
          </cell>
          <cell r="I1175">
            <v>4203000000</v>
          </cell>
        </row>
        <row r="1176">
          <cell r="E1176">
            <v>19312000000</v>
          </cell>
          <cell r="F1176">
            <v>6803000000</v>
          </cell>
          <cell r="G1176">
            <v>2053000000</v>
          </cell>
          <cell r="H1176" t="str">
            <v xml:space="preserve"> $-   </v>
          </cell>
          <cell r="I1176">
            <v>4261000000</v>
          </cell>
        </row>
        <row r="1177">
          <cell r="E1177">
            <v>12480000000</v>
          </cell>
          <cell r="F1177">
            <v>5804000000</v>
          </cell>
          <cell r="G1177">
            <v>1613000000</v>
          </cell>
          <cell r="H1177" t="str">
            <v xml:space="preserve"> $-   </v>
          </cell>
          <cell r="I1177">
            <v>4544000000</v>
          </cell>
        </row>
        <row r="1178">
          <cell r="E1178">
            <v>1355300000</v>
          </cell>
          <cell r="F1178">
            <v>90800000</v>
          </cell>
          <cell r="G1178">
            <v>803800000</v>
          </cell>
          <cell r="H1178" t="str">
            <v xml:space="preserve"> $-   </v>
          </cell>
          <cell r="I1178">
            <v>76000000</v>
          </cell>
        </row>
        <row r="1179">
          <cell r="E1179">
            <v>1346100000</v>
          </cell>
          <cell r="F1179">
            <v>81100000</v>
          </cell>
          <cell r="G1179">
            <v>812800000</v>
          </cell>
          <cell r="H1179" t="str">
            <v xml:space="preserve"> $-   </v>
          </cell>
          <cell r="I1179">
            <v>69900000</v>
          </cell>
        </row>
        <row r="1180">
          <cell r="E1180">
            <v>1381400000</v>
          </cell>
          <cell r="F1180">
            <v>80900000</v>
          </cell>
          <cell r="G1180">
            <v>816700000</v>
          </cell>
          <cell r="H1180" t="str">
            <v xml:space="preserve"> $-   </v>
          </cell>
          <cell r="I1180">
            <v>65400000</v>
          </cell>
        </row>
        <row r="1181">
          <cell r="E1181">
            <v>1421300000</v>
          </cell>
          <cell r="F1181">
            <v>95500000</v>
          </cell>
          <cell r="G1181">
            <v>836700000</v>
          </cell>
          <cell r="H1181" t="str">
            <v xml:space="preserve"> $-   </v>
          </cell>
          <cell r="I1181">
            <v>57300000</v>
          </cell>
        </row>
        <row r="1182"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 t="str">
            <v xml:space="preserve"> $-   </v>
          </cell>
        </row>
        <row r="1183"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 t="str">
            <v xml:space="preserve"> $-   </v>
          </cell>
        </row>
        <row r="1184"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 t="str">
            <v xml:space="preserve"> $-   </v>
          </cell>
        </row>
        <row r="1185"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 t="str">
            <v xml:space="preserve"> $-   </v>
          </cell>
        </row>
        <row r="1186"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</row>
        <row r="1187"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</row>
        <row r="1188"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</row>
        <row r="1189"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</row>
        <row r="1190">
          <cell r="E1190">
            <v>15598000000</v>
          </cell>
          <cell r="F1190">
            <v>11759000000</v>
          </cell>
          <cell r="G1190" t="str">
            <v xml:space="preserve"> $-   </v>
          </cell>
          <cell r="H1190" t="str">
            <v xml:space="preserve"> $-   </v>
          </cell>
          <cell r="I1190">
            <v>2077000000</v>
          </cell>
        </row>
        <row r="1191">
          <cell r="E1191">
            <v>17090000000</v>
          </cell>
          <cell r="F1191">
            <v>12207000000</v>
          </cell>
          <cell r="G1191" t="str">
            <v xml:space="preserve"> $-   </v>
          </cell>
          <cell r="H1191" t="str">
            <v xml:space="preserve"> $-   </v>
          </cell>
          <cell r="I1191">
            <v>2433000000</v>
          </cell>
        </row>
        <row r="1192">
          <cell r="E1192">
            <v>16833000000</v>
          </cell>
          <cell r="F1192">
            <v>12713000000</v>
          </cell>
          <cell r="G1192" t="str">
            <v xml:space="preserve"> $-   </v>
          </cell>
          <cell r="H1192" t="str">
            <v xml:space="preserve"> $-   </v>
          </cell>
          <cell r="I1192">
            <v>2612000000</v>
          </cell>
        </row>
        <row r="1193">
          <cell r="E1193">
            <v>17666000000</v>
          </cell>
          <cell r="F1193">
            <v>12734000000</v>
          </cell>
          <cell r="G1193" t="str">
            <v xml:space="preserve"> $-   </v>
          </cell>
          <cell r="H1193" t="str">
            <v xml:space="preserve"> $-   </v>
          </cell>
          <cell r="I1193">
            <v>2755000000</v>
          </cell>
        </row>
        <row r="1194">
          <cell r="E1194">
            <v>5260956000</v>
          </cell>
          <cell r="F1194">
            <v>1177275000</v>
          </cell>
          <cell r="G1194">
            <v>2188747000</v>
          </cell>
          <cell r="H1194" t="str">
            <v xml:space="preserve"> $-   </v>
          </cell>
          <cell r="I1194">
            <v>65141000</v>
          </cell>
        </row>
        <row r="1195">
          <cell r="E1195">
            <v>6793306000</v>
          </cell>
          <cell r="F1195">
            <v>1077420000</v>
          </cell>
          <cell r="G1195">
            <v>3185497000</v>
          </cell>
          <cell r="H1195" t="str">
            <v xml:space="preserve"> $-   </v>
          </cell>
          <cell r="I1195">
            <v>117975000</v>
          </cell>
        </row>
        <row r="1196">
          <cell r="E1196">
            <v>8441971000</v>
          </cell>
          <cell r="F1196">
            <v>857841000</v>
          </cell>
          <cell r="G1196">
            <v>4302998000</v>
          </cell>
          <cell r="H1196" t="str">
            <v xml:space="preserve"> $-   </v>
          </cell>
          <cell r="I1196">
            <v>207820000</v>
          </cell>
        </row>
        <row r="1197">
          <cell r="E1197">
            <v>9223987000</v>
          </cell>
          <cell r="F1197">
            <v>632180000</v>
          </cell>
          <cell r="G1197">
            <v>5060406000</v>
          </cell>
          <cell r="H1197" t="str">
            <v xml:space="preserve"> $-   </v>
          </cell>
          <cell r="I1197">
            <v>272494000</v>
          </cell>
        </row>
        <row r="1198">
          <cell r="E1198">
            <v>3637212000</v>
          </cell>
          <cell r="F1198">
            <v>2446443000</v>
          </cell>
          <cell r="G1198" t="str">
            <v xml:space="preserve"> $-   </v>
          </cell>
          <cell r="H1198" t="str">
            <v xml:space="preserve"> $-   </v>
          </cell>
          <cell r="I1198" t="str">
            <v xml:space="preserve"> $-   </v>
          </cell>
        </row>
        <row r="1199">
          <cell r="E1199">
            <v>3585141000</v>
          </cell>
          <cell r="F1199">
            <v>2566444000</v>
          </cell>
          <cell r="G1199" t="str">
            <v xml:space="preserve"> $-   </v>
          </cell>
          <cell r="H1199" t="str">
            <v xml:space="preserve"> $-   </v>
          </cell>
          <cell r="I1199" t="str">
            <v xml:space="preserve"> $-   </v>
          </cell>
        </row>
        <row r="1200">
          <cell r="E1200">
            <v>3910865000</v>
          </cell>
          <cell r="F1200">
            <v>2850316000</v>
          </cell>
          <cell r="G1200" t="str">
            <v xml:space="preserve"> $-   </v>
          </cell>
          <cell r="H1200" t="str">
            <v xml:space="preserve"> $-   </v>
          </cell>
          <cell r="I1200" t="str">
            <v xml:space="preserve"> $-   </v>
          </cell>
        </row>
        <row r="1201">
          <cell r="E1201">
            <v>5386703000</v>
          </cell>
          <cell r="F1201">
            <v>4063955000</v>
          </cell>
          <cell r="G1201" t="str">
            <v xml:space="preserve"> $-   </v>
          </cell>
          <cell r="H1201" t="str">
            <v xml:space="preserve"> $-   </v>
          </cell>
          <cell r="I1201" t="str">
            <v xml:space="preserve"> $-   </v>
          </cell>
        </row>
        <row r="1202">
          <cell r="E1202">
            <v>9781000000</v>
          </cell>
          <cell r="F1202">
            <v>6351000000</v>
          </cell>
          <cell r="G1202">
            <v>98000000</v>
          </cell>
          <cell r="H1202" t="str">
            <v xml:space="preserve"> $-   </v>
          </cell>
          <cell r="I1202">
            <v>1054000000</v>
          </cell>
        </row>
        <row r="1203">
          <cell r="E1203">
            <v>9968000000</v>
          </cell>
          <cell r="F1203">
            <v>6423000000</v>
          </cell>
          <cell r="G1203">
            <v>68000000</v>
          </cell>
          <cell r="H1203" t="str">
            <v xml:space="preserve"> $-   </v>
          </cell>
          <cell r="I1203">
            <v>1178000000</v>
          </cell>
        </row>
        <row r="1204">
          <cell r="E1204">
            <v>10886000000</v>
          </cell>
          <cell r="F1204">
            <v>7036000000</v>
          </cell>
          <cell r="G1204" t="str">
            <v xml:space="preserve"> $-   </v>
          </cell>
          <cell r="H1204" t="str">
            <v xml:space="preserve"> $-   </v>
          </cell>
          <cell r="I1204">
            <v>1227000000</v>
          </cell>
        </row>
        <row r="1205">
          <cell r="E1205">
            <v>10415000000</v>
          </cell>
          <cell r="F1205">
            <v>6239000000</v>
          </cell>
          <cell r="G1205" t="str">
            <v xml:space="preserve"> $-   </v>
          </cell>
          <cell r="H1205" t="str">
            <v xml:space="preserve"> $-   </v>
          </cell>
          <cell r="I1205">
            <v>1214000000</v>
          </cell>
        </row>
        <row r="1206">
          <cell r="E1206">
            <v>66415000000</v>
          </cell>
          <cell r="F1206">
            <v>31243000000</v>
          </cell>
          <cell r="G1206">
            <v>25357000000</v>
          </cell>
          <cell r="H1206" t="str">
            <v xml:space="preserve"> $-   </v>
          </cell>
          <cell r="I1206">
            <v>110000000</v>
          </cell>
        </row>
        <row r="1207">
          <cell r="E1207">
            <v>66683000000</v>
          </cell>
          <cell r="F1207">
            <v>31238000000</v>
          </cell>
          <cell r="G1207">
            <v>25772000000</v>
          </cell>
          <cell r="H1207" t="str">
            <v xml:space="preserve"> $-   </v>
          </cell>
          <cell r="I1207">
            <v>92000000</v>
          </cell>
        </row>
        <row r="1208">
          <cell r="E1208">
            <v>63056000000</v>
          </cell>
          <cell r="F1208">
            <v>28731000000</v>
          </cell>
          <cell r="G1208">
            <v>24538000000</v>
          </cell>
          <cell r="H1208" t="str">
            <v xml:space="preserve"> $-   </v>
          </cell>
          <cell r="I1208">
            <v>75000000</v>
          </cell>
        </row>
        <row r="1209">
          <cell r="E1209">
            <v>62799000000</v>
          </cell>
          <cell r="F1209">
            <v>28209000000</v>
          </cell>
          <cell r="G1209">
            <v>24735000000</v>
          </cell>
          <cell r="H1209" t="str">
            <v xml:space="preserve"> $-   </v>
          </cell>
          <cell r="I1209">
            <v>70000000</v>
          </cell>
        </row>
        <row r="1210"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</row>
        <row r="1211"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</row>
        <row r="1212"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</row>
        <row r="1213"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</row>
        <row r="1214">
          <cell r="E1214">
            <v>9289500000</v>
          </cell>
          <cell r="F1214">
            <v>4683600000</v>
          </cell>
          <cell r="G1214">
            <v>189000000</v>
          </cell>
          <cell r="H1214" t="str">
            <v xml:space="preserve"> $-   </v>
          </cell>
          <cell r="I1214">
            <v>3292900000</v>
          </cell>
        </row>
        <row r="1215">
          <cell r="E1215">
            <v>10477600000</v>
          </cell>
          <cell r="F1215">
            <v>5231000000</v>
          </cell>
          <cell r="G1215">
            <v>177400000</v>
          </cell>
          <cell r="H1215" t="str">
            <v xml:space="preserve"> $-   </v>
          </cell>
          <cell r="I1215">
            <v>3574300000</v>
          </cell>
        </row>
        <row r="1216">
          <cell r="E1216">
            <v>11964400000</v>
          </cell>
          <cell r="F1216">
            <v>6697700000</v>
          </cell>
          <cell r="G1216">
            <v>163500000</v>
          </cell>
          <cell r="H1216" t="str">
            <v xml:space="preserve"> $-   </v>
          </cell>
          <cell r="I1216">
            <v>3672400000</v>
          </cell>
        </row>
        <row r="1217">
          <cell r="E1217">
            <v>12394100000</v>
          </cell>
          <cell r="F1217">
            <v>6913200000</v>
          </cell>
          <cell r="G1217">
            <v>156600000</v>
          </cell>
          <cell r="H1217" t="str">
            <v xml:space="preserve"> $-   </v>
          </cell>
          <cell r="I1217">
            <v>3732600000</v>
          </cell>
        </row>
        <row r="1218"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 t="str">
            <v xml:space="preserve"> $-   </v>
          </cell>
        </row>
        <row r="1219"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 t="str">
            <v xml:space="preserve"> $-   </v>
          </cell>
        </row>
        <row r="1220"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 t="str">
            <v xml:space="preserve"> $-   </v>
          </cell>
        </row>
        <row r="1221"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 t="str">
            <v xml:space="preserve"> $-   </v>
          </cell>
        </row>
        <row r="1222">
          <cell r="E1222">
            <v>17083900000</v>
          </cell>
          <cell r="F1222">
            <v>15590900000</v>
          </cell>
          <cell r="G1222">
            <v>15400000</v>
          </cell>
          <cell r="H1222" t="str">
            <v xml:space="preserve"> $-   </v>
          </cell>
          <cell r="I1222">
            <v>36100000</v>
          </cell>
        </row>
        <row r="1223">
          <cell r="E1223">
            <v>18170900000</v>
          </cell>
          <cell r="F1223">
            <v>16275100000</v>
          </cell>
          <cell r="G1223">
            <v>18800000</v>
          </cell>
          <cell r="H1223" t="str">
            <v xml:space="preserve"> $-   </v>
          </cell>
          <cell r="I1223">
            <v>38800000</v>
          </cell>
        </row>
        <row r="1224">
          <cell r="E1224">
            <v>19391400000</v>
          </cell>
          <cell r="F1224">
            <v>17297300000</v>
          </cell>
          <cell r="G1224">
            <v>18900000</v>
          </cell>
          <cell r="H1224" t="str">
            <v xml:space="preserve"> $-   </v>
          </cell>
          <cell r="I1224">
            <v>50900000</v>
          </cell>
        </row>
        <row r="1225">
          <cell r="E1225">
            <v>20853800000</v>
          </cell>
          <cell r="F1225">
            <v>18705900000</v>
          </cell>
          <cell r="G1225">
            <v>22800000</v>
          </cell>
          <cell r="H1225" t="str">
            <v xml:space="preserve"> $-   </v>
          </cell>
          <cell r="I1225">
            <v>77500000</v>
          </cell>
        </row>
        <row r="1226">
          <cell r="E1226">
            <v>13015704000</v>
          </cell>
          <cell r="F1226">
            <v>10086675000</v>
          </cell>
          <cell r="G1226">
            <v>1554973000</v>
          </cell>
          <cell r="H1226" t="str">
            <v xml:space="preserve"> $-   </v>
          </cell>
          <cell r="I1226" t="str">
            <v xml:space="preserve"> $-   </v>
          </cell>
        </row>
        <row r="1227">
          <cell r="E1227">
            <v>13215971000</v>
          </cell>
          <cell r="F1227">
            <v>10188227000</v>
          </cell>
          <cell r="G1227">
            <v>1633992000</v>
          </cell>
          <cell r="H1227" t="str">
            <v xml:space="preserve"> $-   </v>
          </cell>
          <cell r="I1227" t="str">
            <v xml:space="preserve"> $-   </v>
          </cell>
        </row>
        <row r="1228">
          <cell r="E1228">
            <v>12711744000</v>
          </cell>
          <cell r="F1228">
            <v>9655245000</v>
          </cell>
          <cell r="G1228">
            <v>1544746000</v>
          </cell>
          <cell r="H1228" t="str">
            <v xml:space="preserve"> $-   </v>
          </cell>
          <cell r="I1228" t="str">
            <v xml:space="preserve"> $-   </v>
          </cell>
        </row>
        <row r="1229">
          <cell r="E1229">
            <v>11360753000</v>
          </cell>
          <cell r="F1229">
            <v>8823384000</v>
          </cell>
          <cell r="G1229">
            <v>1359360000</v>
          </cell>
          <cell r="H1229" t="str">
            <v xml:space="preserve"> $-   </v>
          </cell>
          <cell r="I1229" t="str">
            <v xml:space="preserve"> $-   </v>
          </cell>
        </row>
        <row r="1230">
          <cell r="E1230">
            <v>5679595000</v>
          </cell>
          <cell r="F1230">
            <v>4507196000</v>
          </cell>
          <cell r="G1230">
            <v>568500000</v>
          </cell>
          <cell r="H1230" t="str">
            <v xml:space="preserve"> $-   </v>
          </cell>
          <cell r="I1230" t="str">
            <v xml:space="preserve"> $-   </v>
          </cell>
        </row>
        <row r="1231">
          <cell r="E1231">
            <v>5822363000</v>
          </cell>
          <cell r="F1231">
            <v>4244479000</v>
          </cell>
          <cell r="G1231">
            <v>861390000</v>
          </cell>
          <cell r="H1231" t="str">
            <v xml:space="preserve"> $-   </v>
          </cell>
          <cell r="I1231" t="str">
            <v xml:space="preserve"> $-   </v>
          </cell>
        </row>
        <row r="1232">
          <cell r="E1232">
            <v>5981964000</v>
          </cell>
          <cell r="F1232">
            <v>4353850000</v>
          </cell>
          <cell r="G1232">
            <v>794728000</v>
          </cell>
          <cell r="H1232" t="str">
            <v xml:space="preserve"> $-   </v>
          </cell>
          <cell r="I1232" t="str">
            <v xml:space="preserve"> $-   </v>
          </cell>
        </row>
        <row r="1233">
          <cell r="E1233">
            <v>7668476000</v>
          </cell>
          <cell r="F1233">
            <v>5728662000</v>
          </cell>
          <cell r="G1233">
            <v>957150000</v>
          </cell>
          <cell r="H1233" t="str">
            <v xml:space="preserve"> $-   </v>
          </cell>
          <cell r="I1233" t="str">
            <v xml:space="preserve"> $-   </v>
          </cell>
        </row>
        <row r="1234"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 t="str">
            <v xml:space="preserve"> $-   </v>
          </cell>
        </row>
        <row r="1235"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 t="str">
            <v xml:space="preserve"> $-   </v>
          </cell>
        </row>
        <row r="1236"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 t="str">
            <v xml:space="preserve"> $-   </v>
          </cell>
        </row>
        <row r="1237"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 t="str">
            <v xml:space="preserve"> $-   </v>
          </cell>
        </row>
        <row r="1238">
          <cell r="E1238">
            <v>80029000000</v>
          </cell>
          <cell r="F1238">
            <v>59222000000</v>
          </cell>
          <cell r="G1238">
            <v>6890000000</v>
          </cell>
          <cell r="H1238" t="str">
            <v xml:space="preserve"> $-   </v>
          </cell>
          <cell r="I1238">
            <v>93000000</v>
          </cell>
        </row>
        <row r="1239">
          <cell r="E1239">
            <v>80106000000</v>
          </cell>
          <cell r="F1239">
            <v>60775000000</v>
          </cell>
          <cell r="G1239">
            <v>7001000000</v>
          </cell>
          <cell r="H1239" t="str">
            <v xml:space="preserve"> $-   </v>
          </cell>
          <cell r="I1239">
            <v>93000000</v>
          </cell>
        </row>
        <row r="1240">
          <cell r="E1240">
            <v>73908000000</v>
          </cell>
          <cell r="F1240">
            <v>56479000000</v>
          </cell>
          <cell r="G1240">
            <v>6656000000</v>
          </cell>
          <cell r="H1240" t="str">
            <v xml:space="preserve"> $-   </v>
          </cell>
          <cell r="I1240">
            <v>82000000</v>
          </cell>
        </row>
        <row r="1241">
          <cell r="E1241">
            <v>74953000000</v>
          </cell>
          <cell r="F1241">
            <v>57659000000</v>
          </cell>
          <cell r="G1241">
            <v>6405000000</v>
          </cell>
          <cell r="H1241" t="str">
            <v xml:space="preserve"> $-   </v>
          </cell>
          <cell r="I1241">
            <v>74000000</v>
          </cell>
        </row>
        <row r="1242">
          <cell r="E1242">
            <v>16606000000</v>
          </cell>
          <cell r="F1242">
            <v>386000000</v>
          </cell>
          <cell r="G1242">
            <v>10486000000</v>
          </cell>
          <cell r="H1242" t="str">
            <v xml:space="preserve"> $-   </v>
          </cell>
          <cell r="I1242">
            <v>987000000</v>
          </cell>
        </row>
        <row r="1243">
          <cell r="E1243">
            <v>16872000000</v>
          </cell>
          <cell r="F1243">
            <v>344000000</v>
          </cell>
          <cell r="G1243">
            <v>9681000000</v>
          </cell>
          <cell r="H1243" t="str">
            <v xml:space="preserve"> $-   </v>
          </cell>
          <cell r="I1243">
            <v>643000000</v>
          </cell>
        </row>
        <row r="1244">
          <cell r="E1244">
            <v>16281000000</v>
          </cell>
          <cell r="F1244">
            <v>325000000</v>
          </cell>
          <cell r="G1244">
            <v>9488000000</v>
          </cell>
          <cell r="H1244" t="str">
            <v xml:space="preserve"> $-   </v>
          </cell>
          <cell r="I1244">
            <v>273000000</v>
          </cell>
        </row>
        <row r="1245">
          <cell r="E1245">
            <v>16270000000</v>
          </cell>
          <cell r="F1245">
            <v>403000000</v>
          </cell>
          <cell r="G1245">
            <v>9463000000</v>
          </cell>
          <cell r="H1245" t="str">
            <v xml:space="preserve"> $-   </v>
          </cell>
          <cell r="I1245">
            <v>255000000</v>
          </cell>
        </row>
        <row r="1246"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 t="str">
            <v xml:space="preserve"> $-   </v>
          </cell>
        </row>
        <row r="1247"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 t="str">
            <v xml:space="preserve"> $-   </v>
          </cell>
        </row>
        <row r="1248"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 t="str">
            <v xml:space="preserve"> $-   </v>
          </cell>
        </row>
        <row r="1249"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 t="str">
            <v xml:space="preserve"> $-   </v>
          </cell>
        </row>
        <row r="1250">
          <cell r="E1250">
            <v>3301804000</v>
          </cell>
          <cell r="F1250">
            <v>1879559000</v>
          </cell>
          <cell r="G1250">
            <v>166154000</v>
          </cell>
          <cell r="H1250" t="str">
            <v xml:space="preserve"> $-   </v>
          </cell>
          <cell r="I1250">
            <v>404336000</v>
          </cell>
        </row>
        <row r="1251">
          <cell r="E1251">
            <v>3454628000</v>
          </cell>
          <cell r="F1251">
            <v>2020436000</v>
          </cell>
          <cell r="G1251">
            <v>172161000</v>
          </cell>
          <cell r="H1251" t="str">
            <v xml:space="preserve"> $-   </v>
          </cell>
          <cell r="I1251">
            <v>415708000</v>
          </cell>
        </row>
        <row r="1252">
          <cell r="E1252">
            <v>3491632000</v>
          </cell>
          <cell r="F1252">
            <v>2087854000</v>
          </cell>
          <cell r="G1252">
            <v>175178000</v>
          </cell>
          <cell r="H1252" t="str">
            <v xml:space="preserve"> $-   </v>
          </cell>
          <cell r="I1252">
            <v>417358000</v>
          </cell>
        </row>
        <row r="1253">
          <cell r="E1253">
            <v>3495443000</v>
          </cell>
          <cell r="F1253">
            <v>1969675000</v>
          </cell>
          <cell r="G1253">
            <v>176744000</v>
          </cell>
          <cell r="H1253" t="str">
            <v xml:space="preserve"> $-   </v>
          </cell>
          <cell r="I1253">
            <v>494422000</v>
          </cell>
        </row>
        <row r="1254"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</row>
        <row r="1255"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</row>
        <row r="1256"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</row>
        <row r="1257"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</row>
        <row r="1258">
          <cell r="E1258">
            <v>12132000000</v>
          </cell>
          <cell r="F1258">
            <v>4876000000</v>
          </cell>
          <cell r="G1258">
            <v>3143000000</v>
          </cell>
          <cell r="H1258" t="str">
            <v xml:space="preserve"> $-   </v>
          </cell>
          <cell r="I1258">
            <v>1087000000</v>
          </cell>
        </row>
        <row r="1259">
          <cell r="E1259">
            <v>7263000000</v>
          </cell>
          <cell r="F1259">
            <v>1751000000</v>
          </cell>
          <cell r="G1259">
            <v>2108000000</v>
          </cell>
          <cell r="H1259" t="str">
            <v xml:space="preserve"> $-   </v>
          </cell>
          <cell r="I1259">
            <v>843000000</v>
          </cell>
        </row>
        <row r="1260">
          <cell r="E1260">
            <v>7852000000</v>
          </cell>
          <cell r="F1260">
            <v>1889000000</v>
          </cell>
          <cell r="G1260">
            <v>2173000000</v>
          </cell>
          <cell r="H1260" t="str">
            <v xml:space="preserve"> $-   </v>
          </cell>
          <cell r="I1260">
            <v>923000000</v>
          </cell>
        </row>
        <row r="1261">
          <cell r="E1261">
            <v>7669000000</v>
          </cell>
          <cell r="F1261">
            <v>1718000000</v>
          </cell>
          <cell r="G1261">
            <v>2237000000</v>
          </cell>
          <cell r="H1261" t="str">
            <v xml:space="preserve"> $-   </v>
          </cell>
          <cell r="I1261">
            <v>883000000</v>
          </cell>
        </row>
        <row r="1262">
          <cell r="E1262">
            <v>84847000000</v>
          </cell>
          <cell r="F1262">
            <v>66635000000</v>
          </cell>
          <cell r="G1262">
            <v>17504000000</v>
          </cell>
          <cell r="H1262" t="str">
            <v xml:space="preserve"> $-   </v>
          </cell>
          <cell r="I1262" t="str">
            <v xml:space="preserve"> $-   </v>
          </cell>
        </row>
        <row r="1263">
          <cell r="E1263">
            <v>41461000000</v>
          </cell>
          <cell r="F1263">
            <v>26973000000</v>
          </cell>
          <cell r="G1263">
            <v>16172000000</v>
          </cell>
          <cell r="H1263" t="str">
            <v xml:space="preserve"> $-   </v>
          </cell>
          <cell r="I1263" t="str">
            <v xml:space="preserve"> $-   </v>
          </cell>
        </row>
        <row r="1264">
          <cell r="E1264">
            <v>54105000000</v>
          </cell>
          <cell r="F1264">
            <v>33560000000</v>
          </cell>
          <cell r="G1264">
            <v>18786000000</v>
          </cell>
          <cell r="H1264" t="str">
            <v xml:space="preserve"> $-   </v>
          </cell>
          <cell r="I1264" t="str">
            <v xml:space="preserve"> $-   </v>
          </cell>
        </row>
        <row r="1265">
          <cell r="E1265">
            <v>57119000000</v>
          </cell>
          <cell r="F1265">
            <v>32747000000</v>
          </cell>
          <cell r="G1265">
            <v>16603000000</v>
          </cell>
          <cell r="H1265" t="str">
            <v xml:space="preserve"> $-   </v>
          </cell>
          <cell r="I1265" t="str">
            <v xml:space="preserve"> $-   </v>
          </cell>
        </row>
        <row r="1266">
          <cell r="E1266">
            <v>179290000000</v>
          </cell>
          <cell r="F1266">
            <v>158446000000</v>
          </cell>
          <cell r="G1266">
            <v>15443000000</v>
          </cell>
          <cell r="H1266" t="str">
            <v xml:space="preserve"> $-   </v>
          </cell>
          <cell r="I1266">
            <v>931000000</v>
          </cell>
        </row>
        <row r="1267">
          <cell r="E1267">
            <v>171596000000</v>
          </cell>
          <cell r="F1267">
            <v>152451000000</v>
          </cell>
          <cell r="G1267">
            <v>15597000000</v>
          </cell>
          <cell r="H1267" t="str">
            <v xml:space="preserve"> $-   </v>
          </cell>
          <cell r="I1267">
            <v>971000000</v>
          </cell>
        </row>
        <row r="1268">
          <cell r="E1268">
            <v>161212000000</v>
          </cell>
          <cell r="F1268">
            <v>140183000000</v>
          </cell>
          <cell r="G1268">
            <v>16703000000</v>
          </cell>
          <cell r="H1268" t="str">
            <v xml:space="preserve"> $-   </v>
          </cell>
          <cell r="I1268">
            <v>1019000000</v>
          </cell>
        </row>
        <row r="1269">
          <cell r="E1269">
            <v>98975000000</v>
          </cell>
          <cell r="F1269">
            <v>77693000000</v>
          </cell>
          <cell r="G1269">
            <v>15747000000</v>
          </cell>
          <cell r="H1269" t="str">
            <v xml:space="preserve"> $-   </v>
          </cell>
          <cell r="I1269">
            <v>1099000000</v>
          </cell>
        </row>
        <row r="1270">
          <cell r="E1270">
            <v>6043000000</v>
          </cell>
          <cell r="F1270">
            <v>2793800000</v>
          </cell>
          <cell r="G1270">
            <v>2594300000</v>
          </cell>
          <cell r="H1270" t="str">
            <v xml:space="preserve"> $-   </v>
          </cell>
          <cell r="I1270" t="str">
            <v xml:space="preserve"> $-   </v>
          </cell>
        </row>
        <row r="1271">
          <cell r="E1271">
            <v>8186400000</v>
          </cell>
          <cell r="F1271">
            <v>3967100000</v>
          </cell>
          <cell r="G1271">
            <v>3673500000</v>
          </cell>
          <cell r="H1271" t="str">
            <v xml:space="preserve"> $-   </v>
          </cell>
          <cell r="I1271" t="str">
            <v xml:space="preserve"> $-   </v>
          </cell>
        </row>
        <row r="1272">
          <cell r="E1272">
            <v>8241200000</v>
          </cell>
          <cell r="F1272">
            <v>3914500000</v>
          </cell>
          <cell r="G1272">
            <v>3713600000</v>
          </cell>
          <cell r="H1272" t="str">
            <v xml:space="preserve"> $-   </v>
          </cell>
          <cell r="I1272" t="str">
            <v xml:space="preserve"> $-   </v>
          </cell>
        </row>
        <row r="1273">
          <cell r="E1273">
            <v>8020300000</v>
          </cell>
          <cell r="F1273">
            <v>3858700000</v>
          </cell>
          <cell r="G1273">
            <v>3417700000</v>
          </cell>
          <cell r="H1273" t="str">
            <v xml:space="preserve"> $-   </v>
          </cell>
          <cell r="I1273" t="str">
            <v xml:space="preserve"> $-   </v>
          </cell>
        </row>
        <row r="1274">
          <cell r="E1274">
            <v>5920269000</v>
          </cell>
          <cell r="F1274">
            <v>4982562000</v>
          </cell>
          <cell r="G1274">
            <v>434894000</v>
          </cell>
          <cell r="H1274" t="str">
            <v xml:space="preserve"> $-   </v>
          </cell>
          <cell r="I1274">
            <v>37691000</v>
          </cell>
        </row>
        <row r="1275">
          <cell r="E1275">
            <v>6411577000</v>
          </cell>
          <cell r="F1275">
            <v>5424644000</v>
          </cell>
          <cell r="G1275">
            <v>485069000</v>
          </cell>
          <cell r="H1275" t="str">
            <v xml:space="preserve"> $-   </v>
          </cell>
          <cell r="I1275">
            <v>25865000</v>
          </cell>
        </row>
        <row r="1276">
          <cell r="E1276">
            <v>7747229000</v>
          </cell>
          <cell r="F1276">
            <v>6578435000</v>
          </cell>
          <cell r="G1276">
            <v>705477000</v>
          </cell>
          <cell r="H1276" t="str">
            <v xml:space="preserve"> $-   </v>
          </cell>
          <cell r="I1276">
            <v>34257000</v>
          </cell>
        </row>
        <row r="1277">
          <cell r="E1277">
            <v>7572436000</v>
          </cell>
          <cell r="F1277">
            <v>6648771000</v>
          </cell>
          <cell r="G1277">
            <v>592863000</v>
          </cell>
          <cell r="H1277" t="str">
            <v xml:space="preserve"> $-   </v>
          </cell>
          <cell r="I1277">
            <v>34848000</v>
          </cell>
        </row>
        <row r="1278"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</row>
        <row r="1279"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</row>
        <row r="1280"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</row>
        <row r="1281"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</row>
        <row r="1282"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 t="str">
            <v xml:space="preserve"> $-   </v>
          </cell>
        </row>
        <row r="1283"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 t="str">
            <v xml:space="preserve"> $-   </v>
          </cell>
        </row>
        <row r="1284"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 t="str">
            <v xml:space="preserve"> $-   </v>
          </cell>
        </row>
        <row r="1285"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 t="str">
            <v xml:space="preserve"> $-   </v>
          </cell>
        </row>
        <row r="1286"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 t="str">
            <v xml:space="preserve"> $-   </v>
          </cell>
        </row>
        <row r="1287"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 t="str">
            <v xml:space="preserve"> $-   </v>
          </cell>
        </row>
        <row r="1288"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 t="str">
            <v xml:space="preserve"> $-   </v>
          </cell>
        </row>
        <row r="1289">
          <cell r="E1289">
            <v>6419285000</v>
          </cell>
          <cell r="F1289">
            <v>5099484000</v>
          </cell>
          <cell r="G1289">
            <v>922340000</v>
          </cell>
          <cell r="H1289" t="str">
            <v xml:space="preserve"> $-   </v>
          </cell>
          <cell r="I1289" t="str">
            <v xml:space="preserve"> $-   </v>
          </cell>
        </row>
        <row r="1290">
          <cell r="E1290">
            <v>6638774000</v>
          </cell>
          <cell r="F1290">
            <v>5253040000</v>
          </cell>
          <cell r="G1290">
            <v>1030014000</v>
          </cell>
          <cell r="H1290" t="str">
            <v xml:space="preserve"> $-   </v>
          </cell>
          <cell r="I1290" t="str">
            <v xml:space="preserve"> $-   </v>
          </cell>
        </row>
        <row r="1291">
          <cell r="E1291">
            <v>6571893000</v>
          </cell>
          <cell r="F1291">
            <v>5086449000</v>
          </cell>
          <cell r="G1291">
            <v>961579000</v>
          </cell>
          <cell r="H1291" t="str">
            <v xml:space="preserve"> $-   </v>
          </cell>
          <cell r="I1291" t="str">
            <v xml:space="preserve"> $-   </v>
          </cell>
        </row>
        <row r="1292">
          <cell r="E1292">
            <v>6786984000</v>
          </cell>
          <cell r="F1292">
            <v>5285568000</v>
          </cell>
          <cell r="G1292">
            <v>956158000</v>
          </cell>
          <cell r="H1292" t="str">
            <v xml:space="preserve"> $-   </v>
          </cell>
          <cell r="I1292" t="str">
            <v xml:space="preserve"> $-   </v>
          </cell>
        </row>
        <row r="1293">
          <cell r="E1293">
            <v>7688024000</v>
          </cell>
          <cell r="F1293">
            <v>5157434000</v>
          </cell>
          <cell r="G1293">
            <v>1011543000</v>
          </cell>
          <cell r="H1293" t="str">
            <v xml:space="preserve"> $-   </v>
          </cell>
          <cell r="I1293">
            <v>730493000</v>
          </cell>
        </row>
        <row r="1294">
          <cell r="E1294">
            <v>7959894000</v>
          </cell>
          <cell r="F1294">
            <v>5305270000</v>
          </cell>
          <cell r="G1294">
            <v>1044819000</v>
          </cell>
          <cell r="H1294" t="str">
            <v xml:space="preserve"> $-   </v>
          </cell>
          <cell r="I1294">
            <v>754711000</v>
          </cell>
        </row>
        <row r="1295">
          <cell r="E1295">
            <v>8073855000</v>
          </cell>
          <cell r="F1295">
            <v>5306281000</v>
          </cell>
          <cell r="G1295">
            <v>1048952000</v>
          </cell>
          <cell r="H1295" t="str">
            <v xml:space="preserve"> $-   </v>
          </cell>
          <cell r="I1295">
            <v>772445000</v>
          </cell>
        </row>
        <row r="1296">
          <cell r="E1296">
            <v>8299074000</v>
          </cell>
          <cell r="F1296">
            <v>5099393000</v>
          </cell>
          <cell r="G1296">
            <v>1086504000</v>
          </cell>
          <cell r="H1296" t="str">
            <v xml:space="preserve"> $-   </v>
          </cell>
          <cell r="I1296">
            <v>827008000</v>
          </cell>
        </row>
        <row r="1297"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 t="str">
            <v xml:space="preserve"> $-   </v>
          </cell>
        </row>
        <row r="1298"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 t="str">
            <v xml:space="preserve"> $-   </v>
          </cell>
        </row>
        <row r="1299"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 t="str">
            <v xml:space="preserve"> $-   </v>
          </cell>
        </row>
        <row r="1300"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 t="str">
            <v xml:space="preserve"> $-   </v>
          </cell>
        </row>
        <row r="1301">
          <cell r="E1301">
            <v>4245895000</v>
          </cell>
          <cell r="F1301">
            <v>2522803000</v>
          </cell>
          <cell r="G1301">
            <v>1324815000</v>
          </cell>
          <cell r="H1301" t="str">
            <v xml:space="preserve"> $-   </v>
          </cell>
          <cell r="I1301">
            <v>1700000</v>
          </cell>
        </row>
        <row r="1302">
          <cell r="E1302">
            <v>4695014000</v>
          </cell>
          <cell r="F1302">
            <v>2772098000</v>
          </cell>
          <cell r="G1302">
            <v>1425734000</v>
          </cell>
          <cell r="H1302" t="str">
            <v xml:space="preserve"> $-   </v>
          </cell>
          <cell r="I1302">
            <v>557000</v>
          </cell>
        </row>
        <row r="1303">
          <cell r="E1303">
            <v>5094933000</v>
          </cell>
          <cell r="F1303">
            <v>2980462000</v>
          </cell>
          <cell r="G1303">
            <v>1533799000</v>
          </cell>
          <cell r="H1303" t="str">
            <v xml:space="preserve"> $-   </v>
          </cell>
          <cell r="I1303">
            <v>192000</v>
          </cell>
        </row>
        <row r="1304">
          <cell r="E1304">
            <v>5250399000</v>
          </cell>
          <cell r="F1304">
            <v>3089723000</v>
          </cell>
          <cell r="G1304">
            <v>1606217000</v>
          </cell>
          <cell r="H1304" t="str">
            <v xml:space="preserve"> $-   </v>
          </cell>
          <cell r="I1304">
            <v>1237000</v>
          </cell>
        </row>
        <row r="1305"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 t="str">
            <v xml:space="preserve"> $-   </v>
          </cell>
        </row>
        <row r="1306"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 t="str">
            <v xml:space="preserve"> $-   </v>
          </cell>
        </row>
        <row r="1307"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 t="str">
            <v xml:space="preserve"> $-   </v>
          </cell>
        </row>
        <row r="1308"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 t="str">
            <v xml:space="preserve"> $-   </v>
          </cell>
        </row>
        <row r="1309">
          <cell r="E1309">
            <v>6945000000</v>
          </cell>
          <cell r="F1309">
            <v>2789000000</v>
          </cell>
          <cell r="G1309">
            <v>2971000000</v>
          </cell>
          <cell r="H1309" t="str">
            <v xml:space="preserve"> $-   </v>
          </cell>
          <cell r="I1309">
            <v>27000000</v>
          </cell>
        </row>
        <row r="1310">
          <cell r="E1310">
            <v>7450000000</v>
          </cell>
          <cell r="F1310">
            <v>3140000000</v>
          </cell>
          <cell r="G1310">
            <v>3142000000</v>
          </cell>
          <cell r="H1310" t="str">
            <v xml:space="preserve"> $-   </v>
          </cell>
          <cell r="I1310">
            <v>35000000</v>
          </cell>
        </row>
        <row r="1311">
          <cell r="E1311">
            <v>7620000000</v>
          </cell>
          <cell r="F1311">
            <v>3242000000</v>
          </cell>
          <cell r="G1311">
            <v>3301000000</v>
          </cell>
          <cell r="H1311" t="str">
            <v xml:space="preserve"> $-   </v>
          </cell>
          <cell r="I1311">
            <v>25000000</v>
          </cell>
        </row>
        <row r="1312">
          <cell r="E1312">
            <v>7405000000</v>
          </cell>
          <cell r="F1312">
            <v>3218000000</v>
          </cell>
          <cell r="G1312">
            <v>3389000000</v>
          </cell>
          <cell r="H1312" t="str">
            <v xml:space="preserve"> $-   </v>
          </cell>
          <cell r="I1312">
            <v>24000000</v>
          </cell>
        </row>
        <row r="1313">
          <cell r="E1313">
            <v>6351900000</v>
          </cell>
          <cell r="F1313">
            <v>3778100000</v>
          </cell>
          <cell r="G1313">
            <v>1537700000</v>
          </cell>
          <cell r="H1313" t="str">
            <v xml:space="preserve"> $-   </v>
          </cell>
          <cell r="I1313" t="str">
            <v xml:space="preserve"> $-   </v>
          </cell>
        </row>
        <row r="1314">
          <cell r="E1314">
            <v>6623500000</v>
          </cell>
          <cell r="F1314">
            <v>3869600000</v>
          </cell>
          <cell r="G1314">
            <v>1570100000</v>
          </cell>
          <cell r="H1314" t="str">
            <v xml:space="preserve"> $-   </v>
          </cell>
          <cell r="I1314" t="str">
            <v xml:space="preserve"> $-   </v>
          </cell>
        </row>
        <row r="1315">
          <cell r="E1315">
            <v>6307900000</v>
          </cell>
          <cell r="F1315">
            <v>3604800000</v>
          </cell>
          <cell r="G1315">
            <v>1506400000</v>
          </cell>
          <cell r="H1315" t="str">
            <v xml:space="preserve"> $-   </v>
          </cell>
          <cell r="I1315" t="str">
            <v xml:space="preserve"> $-   </v>
          </cell>
        </row>
        <row r="1316">
          <cell r="E1316">
            <v>5879500000</v>
          </cell>
          <cell r="F1316">
            <v>3404000000</v>
          </cell>
          <cell r="G1316">
            <v>1467400000</v>
          </cell>
          <cell r="H1316" t="str">
            <v xml:space="preserve"> $-   </v>
          </cell>
          <cell r="I1316" t="str">
            <v xml:space="preserve"> $-   </v>
          </cell>
        </row>
        <row r="1317">
          <cell r="E1317">
            <v>2993489000</v>
          </cell>
          <cell r="F1317">
            <v>1321772000</v>
          </cell>
          <cell r="G1317">
            <v>914130000</v>
          </cell>
          <cell r="H1317" t="str">
            <v xml:space="preserve"> $-   </v>
          </cell>
          <cell r="I1317" t="str">
            <v xml:space="preserve"> $-   </v>
          </cell>
        </row>
        <row r="1318">
          <cell r="E1318">
            <v>3238128000</v>
          </cell>
          <cell r="F1318">
            <v>1355200000</v>
          </cell>
          <cell r="G1318">
            <v>1040567000</v>
          </cell>
          <cell r="H1318" t="str">
            <v xml:space="preserve"> $-   </v>
          </cell>
          <cell r="I1318" t="str">
            <v xml:space="preserve"> $-   </v>
          </cell>
        </row>
        <row r="1319">
          <cell r="E1319">
            <v>3549494000</v>
          </cell>
          <cell r="F1319">
            <v>1447595000</v>
          </cell>
          <cell r="G1319">
            <v>1102426000</v>
          </cell>
          <cell r="H1319" t="str">
            <v xml:space="preserve"> $-   </v>
          </cell>
          <cell r="I1319" t="str">
            <v xml:space="preserve"> $-   </v>
          </cell>
        </row>
        <row r="1320">
          <cell r="E1320">
            <v>3582395000</v>
          </cell>
          <cell r="F1320">
            <v>1417749000</v>
          </cell>
          <cell r="G1320">
            <v>1136728000</v>
          </cell>
          <cell r="H1320" t="str">
            <v xml:space="preserve"> $-   </v>
          </cell>
          <cell r="I1320" t="str">
            <v xml:space="preserve"> $-   </v>
          </cell>
        </row>
        <row r="1321">
          <cell r="E1321">
            <v>9721065000</v>
          </cell>
          <cell r="F1321">
            <v>7011428000</v>
          </cell>
          <cell r="G1321">
            <v>1437886000</v>
          </cell>
          <cell r="H1321" t="str">
            <v xml:space="preserve"> $-   </v>
          </cell>
          <cell r="I1321" t="str">
            <v xml:space="preserve"> $-   </v>
          </cell>
        </row>
        <row r="1322">
          <cell r="E1322">
            <v>10230353000</v>
          </cell>
          <cell r="F1322">
            <v>7360924000</v>
          </cell>
          <cell r="G1322">
            <v>1526366000</v>
          </cell>
          <cell r="H1322" t="str">
            <v xml:space="preserve"> $-   </v>
          </cell>
          <cell r="I1322" t="str">
            <v xml:space="preserve"> $-   </v>
          </cell>
        </row>
        <row r="1323">
          <cell r="E1323">
            <v>11041677000</v>
          </cell>
          <cell r="F1323">
            <v>7937956000</v>
          </cell>
          <cell r="G1323">
            <v>1615371000</v>
          </cell>
          <cell r="H1323" t="str">
            <v xml:space="preserve"> $-   </v>
          </cell>
          <cell r="I1323" t="str">
            <v xml:space="preserve"> $-   </v>
          </cell>
        </row>
        <row r="1324">
          <cell r="E1324">
            <v>11939999000</v>
          </cell>
          <cell r="F1324">
            <v>8576873000</v>
          </cell>
          <cell r="G1324">
            <v>1738755000</v>
          </cell>
          <cell r="H1324" t="str">
            <v xml:space="preserve"> $-   </v>
          </cell>
          <cell r="I1324" t="str">
            <v xml:space="preserve"> $-   </v>
          </cell>
        </row>
        <row r="1325">
          <cell r="E1325">
            <v>1367135000</v>
          </cell>
          <cell r="F1325">
            <v>328784000</v>
          </cell>
          <cell r="G1325">
            <v>248136000</v>
          </cell>
          <cell r="H1325" t="str">
            <v xml:space="preserve"> $-   </v>
          </cell>
          <cell r="I1325">
            <v>445228000</v>
          </cell>
        </row>
        <row r="1326">
          <cell r="E1326">
            <v>1832253000</v>
          </cell>
          <cell r="F1326">
            <v>516119000</v>
          </cell>
          <cell r="G1326">
            <v>391707000</v>
          </cell>
          <cell r="H1326" t="str">
            <v xml:space="preserve"> $-   </v>
          </cell>
          <cell r="I1326">
            <v>492397000</v>
          </cell>
        </row>
        <row r="1327">
          <cell r="E1327">
            <v>2042537000</v>
          </cell>
          <cell r="F1327">
            <v>605752000</v>
          </cell>
          <cell r="G1327">
            <v>191802000</v>
          </cell>
          <cell r="H1327" t="str">
            <v xml:space="preserve"> $-   </v>
          </cell>
          <cell r="I1327">
            <v>551032000</v>
          </cell>
        </row>
        <row r="1328">
          <cell r="E1328">
            <v>1181704000</v>
          </cell>
          <cell r="F1328">
            <v>648968000</v>
          </cell>
          <cell r="G1328">
            <v>165318000</v>
          </cell>
          <cell r="H1328" t="str">
            <v xml:space="preserve"> $-   </v>
          </cell>
          <cell r="I1328">
            <v>581155000</v>
          </cell>
        </row>
        <row r="1329">
          <cell r="E1329">
            <v>8417200000</v>
          </cell>
          <cell r="F1329">
            <v>5234700000</v>
          </cell>
          <cell r="G1329">
            <v>1088100000</v>
          </cell>
          <cell r="H1329" t="str">
            <v xml:space="preserve"> $-   </v>
          </cell>
          <cell r="I1329">
            <v>877400000</v>
          </cell>
        </row>
        <row r="1330">
          <cell r="E1330">
            <v>8803300000</v>
          </cell>
          <cell r="F1330">
            <v>5643100000</v>
          </cell>
          <cell r="G1330">
            <v>998400000</v>
          </cell>
          <cell r="H1330" t="str">
            <v xml:space="preserve"> $-   </v>
          </cell>
          <cell r="I1330">
            <v>906900000</v>
          </cell>
        </row>
        <row r="1331">
          <cell r="E1331">
            <v>9115000000</v>
          </cell>
          <cell r="F1331">
            <v>5518600000</v>
          </cell>
          <cell r="G1331">
            <v>1067000000</v>
          </cell>
          <cell r="H1331" t="str">
            <v xml:space="preserve"> $-   </v>
          </cell>
          <cell r="I1331">
            <v>970600000</v>
          </cell>
        </row>
        <row r="1332">
          <cell r="E1332">
            <v>9387700000</v>
          </cell>
          <cell r="F1332">
            <v>5764000000</v>
          </cell>
          <cell r="G1332">
            <v>1054500000</v>
          </cell>
          <cell r="H1332" t="str">
            <v xml:space="preserve"> $-   </v>
          </cell>
          <cell r="I1332">
            <v>991100000</v>
          </cell>
        </row>
        <row r="1333">
          <cell r="E1333">
            <v>14866800000</v>
          </cell>
          <cell r="F1333">
            <v>6382300000</v>
          </cell>
          <cell r="G1333">
            <v>5655800000</v>
          </cell>
          <cell r="H1333" t="str">
            <v xml:space="preserve"> $-   </v>
          </cell>
          <cell r="I1333">
            <v>621400000</v>
          </cell>
        </row>
        <row r="1334">
          <cell r="E1334">
            <v>16447800000</v>
          </cell>
          <cell r="F1334">
            <v>6858800000</v>
          </cell>
          <cell r="G1334">
            <v>6086800000</v>
          </cell>
          <cell r="H1334" t="str">
            <v xml:space="preserve"> $-   </v>
          </cell>
          <cell r="I1334">
            <v>709600000</v>
          </cell>
        </row>
        <row r="1335">
          <cell r="E1335">
            <v>19162700000</v>
          </cell>
          <cell r="F1335">
            <v>7787500000</v>
          </cell>
          <cell r="G1335">
            <v>7130200000</v>
          </cell>
          <cell r="H1335" t="str">
            <v xml:space="preserve"> $-   </v>
          </cell>
          <cell r="I1335">
            <v>893900000</v>
          </cell>
        </row>
        <row r="1336">
          <cell r="E1336">
            <v>21315900000</v>
          </cell>
          <cell r="F1336">
            <v>8511100000</v>
          </cell>
          <cell r="G1336">
            <v>7970300000</v>
          </cell>
          <cell r="H1336" t="str">
            <v xml:space="preserve"> $-   </v>
          </cell>
          <cell r="I1336">
            <v>980800000</v>
          </cell>
        </row>
        <row r="1337">
          <cell r="E1337">
            <v>4176000000</v>
          </cell>
          <cell r="F1337">
            <v>2754000000</v>
          </cell>
          <cell r="G1337">
            <v>207000000</v>
          </cell>
          <cell r="H1337" t="str">
            <v xml:space="preserve"> $-   </v>
          </cell>
          <cell r="I1337">
            <v>356000000</v>
          </cell>
        </row>
        <row r="1338">
          <cell r="E1338">
            <v>4495000000</v>
          </cell>
          <cell r="F1338">
            <v>2987000000</v>
          </cell>
          <cell r="G1338">
            <v>220000000</v>
          </cell>
          <cell r="H1338" t="str">
            <v xml:space="preserve"> $-   </v>
          </cell>
          <cell r="I1338">
            <v>378000000</v>
          </cell>
        </row>
        <row r="1339">
          <cell r="E1339">
            <v>4951000000</v>
          </cell>
          <cell r="F1339">
            <v>3331000000</v>
          </cell>
          <cell r="G1339">
            <v>229000000</v>
          </cell>
          <cell r="H1339" t="str">
            <v xml:space="preserve"> $-   </v>
          </cell>
          <cell r="I1339">
            <v>384000000</v>
          </cell>
        </row>
        <row r="1340">
          <cell r="E1340">
            <v>4380000000</v>
          </cell>
          <cell r="F1340">
            <v>2714000000</v>
          </cell>
          <cell r="G1340">
            <v>234000000</v>
          </cell>
          <cell r="H1340" t="str">
            <v xml:space="preserve"> $-   </v>
          </cell>
          <cell r="I1340">
            <v>358000000</v>
          </cell>
        </row>
        <row r="1341">
          <cell r="E1341">
            <v>5075000000</v>
          </cell>
          <cell r="F1341">
            <v>2417000000</v>
          </cell>
          <cell r="G1341">
            <v>337000000</v>
          </cell>
          <cell r="H1341" t="str">
            <v xml:space="preserve"> $-   </v>
          </cell>
          <cell r="I1341">
            <v>746000000</v>
          </cell>
        </row>
        <row r="1342">
          <cell r="E1342">
            <v>5518000000</v>
          </cell>
          <cell r="F1342">
            <v>2707000000</v>
          </cell>
          <cell r="G1342">
            <v>373000000</v>
          </cell>
          <cell r="H1342" t="str">
            <v xml:space="preserve"> $-   </v>
          </cell>
          <cell r="I1342">
            <v>772000000</v>
          </cell>
        </row>
        <row r="1343">
          <cell r="E1343">
            <v>5903000000</v>
          </cell>
          <cell r="F1343">
            <v>2790000000</v>
          </cell>
          <cell r="G1343">
            <v>393000000</v>
          </cell>
          <cell r="H1343" t="str">
            <v xml:space="preserve"> $-   </v>
          </cell>
          <cell r="I1343">
            <v>796000000</v>
          </cell>
        </row>
        <row r="1344">
          <cell r="E1344">
            <v>5234000000</v>
          </cell>
          <cell r="F1344">
            <v>2335000000</v>
          </cell>
          <cell r="G1344">
            <v>353000000</v>
          </cell>
          <cell r="H1344" t="str">
            <v xml:space="preserve"> $-   </v>
          </cell>
          <cell r="I1344">
            <v>764000000</v>
          </cell>
        </row>
        <row r="1345">
          <cell r="E1345">
            <v>7690800000</v>
          </cell>
          <cell r="F1345">
            <v>5100900000</v>
          </cell>
          <cell r="G1345">
            <v>1788300000</v>
          </cell>
          <cell r="H1345" t="str">
            <v xml:space="preserve"> $-   </v>
          </cell>
          <cell r="I1345">
            <v>123200000</v>
          </cell>
        </row>
        <row r="1346">
          <cell r="E1346">
            <v>7750500000</v>
          </cell>
          <cell r="F1346">
            <v>5062900000</v>
          </cell>
          <cell r="G1346">
            <v>1849400000</v>
          </cell>
          <cell r="H1346" t="str">
            <v xml:space="preserve"> $-   </v>
          </cell>
          <cell r="I1346">
            <v>118900000</v>
          </cell>
        </row>
        <row r="1347">
          <cell r="E1347">
            <v>7031500000</v>
          </cell>
          <cell r="F1347">
            <v>4444900000</v>
          </cell>
          <cell r="G1347">
            <v>1656200000</v>
          </cell>
          <cell r="H1347" t="str">
            <v xml:space="preserve"> $-   </v>
          </cell>
          <cell r="I1347">
            <v>88700000</v>
          </cell>
        </row>
        <row r="1348">
          <cell r="E1348">
            <v>6778300000</v>
          </cell>
          <cell r="F1348">
            <v>4246700000</v>
          </cell>
          <cell r="G1348">
            <v>1604400000</v>
          </cell>
          <cell r="H1348" t="str">
            <v xml:space="preserve"> $-   </v>
          </cell>
          <cell r="I1348">
            <v>94900000</v>
          </cell>
        </row>
        <row r="1349">
          <cell r="E1349">
            <v>9534462000</v>
          </cell>
          <cell r="F1349">
            <v>5328236000</v>
          </cell>
          <cell r="G1349">
            <v>3264896000</v>
          </cell>
          <cell r="H1349" t="str">
            <v xml:space="preserve"> $-   </v>
          </cell>
          <cell r="I1349" t="str">
            <v xml:space="preserve"> $-   </v>
          </cell>
        </row>
        <row r="1350">
          <cell r="E1350">
            <v>10185532000</v>
          </cell>
          <cell r="F1350">
            <v>5568966000</v>
          </cell>
          <cell r="G1350">
            <v>3470200000</v>
          </cell>
          <cell r="H1350" t="str">
            <v xml:space="preserve"> $-   </v>
          </cell>
          <cell r="I1350" t="str">
            <v xml:space="preserve"> $-   </v>
          </cell>
        </row>
        <row r="1351">
          <cell r="E1351">
            <v>11129533000</v>
          </cell>
          <cell r="F1351">
            <v>5965049000</v>
          </cell>
          <cell r="G1351">
            <v>3860448000</v>
          </cell>
          <cell r="H1351" t="str">
            <v xml:space="preserve"> $-   </v>
          </cell>
          <cell r="I1351" t="str">
            <v xml:space="preserve"> $-   </v>
          </cell>
        </row>
        <row r="1352">
          <cell r="E1352">
            <v>11339304000</v>
          </cell>
          <cell r="F1352">
            <v>5780078000</v>
          </cell>
          <cell r="G1352">
            <v>3943786000</v>
          </cell>
          <cell r="H1352" t="str">
            <v xml:space="preserve"> $-   </v>
          </cell>
          <cell r="I1352" t="str">
            <v xml:space="preserve"> $-   </v>
          </cell>
        </row>
        <row r="1353">
          <cell r="E1353">
            <v>3983400000</v>
          </cell>
          <cell r="F1353">
            <v>2446000000</v>
          </cell>
          <cell r="G1353">
            <v>976900000</v>
          </cell>
          <cell r="H1353" t="str">
            <v xml:space="preserve"> $-   </v>
          </cell>
          <cell r="I1353" t="str">
            <v xml:space="preserve"> $-   </v>
          </cell>
        </row>
        <row r="1354">
          <cell r="E1354">
            <v>4209200000</v>
          </cell>
          <cell r="F1354">
            <v>2628700000</v>
          </cell>
          <cell r="G1354">
            <v>1010000000</v>
          </cell>
          <cell r="H1354" t="str">
            <v xml:space="preserve"> $-   </v>
          </cell>
          <cell r="I1354" t="str">
            <v xml:space="preserve"> $-   </v>
          </cell>
        </row>
        <row r="1355">
          <cell r="E1355">
            <v>5736300000</v>
          </cell>
          <cell r="F1355">
            <v>3662100000</v>
          </cell>
          <cell r="G1355">
            <v>1497600000</v>
          </cell>
          <cell r="H1355" t="str">
            <v xml:space="preserve"> $-   </v>
          </cell>
          <cell r="I1355" t="str">
            <v xml:space="preserve"> $-   </v>
          </cell>
        </row>
        <row r="1356">
          <cell r="E1356">
            <v>6550200000</v>
          </cell>
          <cell r="F1356">
            <v>4109800000</v>
          </cell>
          <cell r="G1356">
            <v>1736700000</v>
          </cell>
          <cell r="H1356" t="str">
            <v xml:space="preserve"> $-   </v>
          </cell>
          <cell r="I1356" t="str">
            <v xml:space="preserve"> $-   </v>
          </cell>
        </row>
        <row r="1357">
          <cell r="E1357">
            <v>5897700000</v>
          </cell>
          <cell r="F1357">
            <v>3870100000</v>
          </cell>
          <cell r="G1357">
            <v>1020400000</v>
          </cell>
          <cell r="H1357" t="str">
            <v xml:space="preserve"> $-   </v>
          </cell>
          <cell r="I1357">
            <v>96800000</v>
          </cell>
        </row>
        <row r="1358">
          <cell r="E1358">
            <v>5610600000</v>
          </cell>
          <cell r="F1358">
            <v>3579600000</v>
          </cell>
          <cell r="G1358">
            <v>1013100000</v>
          </cell>
          <cell r="H1358" t="str">
            <v xml:space="preserve"> $-   </v>
          </cell>
          <cell r="I1358">
            <v>98900000</v>
          </cell>
        </row>
        <row r="1359">
          <cell r="E1359">
            <v>5692700000</v>
          </cell>
          <cell r="F1359">
            <v>3724000000</v>
          </cell>
          <cell r="G1359">
            <v>1085800000</v>
          </cell>
          <cell r="H1359" t="str">
            <v xml:space="preserve"> $-   </v>
          </cell>
          <cell r="I1359">
            <v>110900000</v>
          </cell>
        </row>
        <row r="1360">
          <cell r="E1360">
            <v>7811200000</v>
          </cell>
          <cell r="F1360">
            <v>4843400000</v>
          </cell>
          <cell r="G1360">
            <v>1614100000</v>
          </cell>
          <cell r="H1360" t="str">
            <v xml:space="preserve"> $-   </v>
          </cell>
          <cell r="I1360">
            <v>208400000</v>
          </cell>
        </row>
        <row r="1361">
          <cell r="E1361">
            <v>1290052000</v>
          </cell>
          <cell r="F1361">
            <v>470243000</v>
          </cell>
          <cell r="G1361">
            <v>120310000</v>
          </cell>
          <cell r="H1361" t="str">
            <v xml:space="preserve"> $-   </v>
          </cell>
          <cell r="I1361">
            <v>330418000</v>
          </cell>
        </row>
        <row r="1362">
          <cell r="E1362">
            <v>1371065000</v>
          </cell>
          <cell r="F1362">
            <v>479665000</v>
          </cell>
          <cell r="G1362">
            <v>122128000</v>
          </cell>
          <cell r="H1362" t="str">
            <v xml:space="preserve"> $-   </v>
          </cell>
          <cell r="I1362">
            <v>340316000</v>
          </cell>
        </row>
        <row r="1363">
          <cell r="E1363">
            <v>1519978000</v>
          </cell>
          <cell r="F1363">
            <v>500126000</v>
          </cell>
          <cell r="G1363">
            <v>133502000</v>
          </cell>
          <cell r="H1363" t="str">
            <v xml:space="preserve"> $-   </v>
          </cell>
          <cell r="I1363">
            <v>393987000</v>
          </cell>
        </row>
        <row r="1364">
          <cell r="E1364">
            <v>1662829000</v>
          </cell>
          <cell r="F1364">
            <v>534326000</v>
          </cell>
          <cell r="G1364">
            <v>139137000</v>
          </cell>
          <cell r="H1364" t="str">
            <v xml:space="preserve"> $-   </v>
          </cell>
          <cell r="I1364">
            <v>588235000</v>
          </cell>
        </row>
        <row r="1365">
          <cell r="E1365">
            <v>3237500000</v>
          </cell>
          <cell r="F1365">
            <v>1638900000</v>
          </cell>
          <cell r="G1365">
            <v>1012400000</v>
          </cell>
          <cell r="H1365" t="str">
            <v xml:space="preserve"> $-   </v>
          </cell>
          <cell r="I1365" t="str">
            <v xml:space="preserve"> $-   </v>
          </cell>
        </row>
        <row r="1366">
          <cell r="E1366">
            <v>3492600000</v>
          </cell>
          <cell r="F1366">
            <v>1759200000</v>
          </cell>
          <cell r="G1366">
            <v>1048700000</v>
          </cell>
          <cell r="H1366" t="str">
            <v xml:space="preserve"> $-   </v>
          </cell>
          <cell r="I1366" t="str">
            <v xml:space="preserve"> $-   </v>
          </cell>
        </row>
        <row r="1367">
          <cell r="E1367">
            <v>3593100000</v>
          </cell>
          <cell r="F1367">
            <v>1774600000</v>
          </cell>
          <cell r="G1367">
            <v>1053700000</v>
          </cell>
          <cell r="H1367" t="str">
            <v xml:space="preserve"> $-   </v>
          </cell>
          <cell r="I1367" t="str">
            <v xml:space="preserve"> $-   </v>
          </cell>
        </row>
        <row r="1368">
          <cell r="E1368">
            <v>3711800000</v>
          </cell>
          <cell r="F1368">
            <v>1803500000</v>
          </cell>
          <cell r="G1368">
            <v>1054100000</v>
          </cell>
          <cell r="H1368" t="str">
            <v xml:space="preserve"> $-   </v>
          </cell>
          <cell r="I1368" t="str">
            <v xml:space="preserve"> $-   </v>
          </cell>
        </row>
        <row r="1369">
          <cell r="E1369">
            <v>2307182000</v>
          </cell>
          <cell r="F1369">
            <v>610836000</v>
          </cell>
          <cell r="G1369">
            <v>655473000</v>
          </cell>
          <cell r="H1369" t="str">
            <v xml:space="preserve"> $-   </v>
          </cell>
          <cell r="I1369">
            <v>107591000</v>
          </cell>
        </row>
        <row r="1370">
          <cell r="E1370">
            <v>2530809000</v>
          </cell>
          <cell r="F1370">
            <v>699294000</v>
          </cell>
          <cell r="G1370">
            <v>729055000</v>
          </cell>
          <cell r="H1370" t="str">
            <v xml:space="preserve"> $-   </v>
          </cell>
          <cell r="I1370">
            <v>117580000</v>
          </cell>
        </row>
        <row r="1371">
          <cell r="E1371">
            <v>2665456000</v>
          </cell>
          <cell r="F1371">
            <v>778896000</v>
          </cell>
          <cell r="G1371">
            <v>764799000</v>
          </cell>
          <cell r="H1371" t="str">
            <v xml:space="preserve"> $-   </v>
          </cell>
          <cell r="I1371">
            <v>128582000</v>
          </cell>
        </row>
        <row r="1372">
          <cell r="E1372">
            <v>3018227000</v>
          </cell>
          <cell r="F1372">
            <v>987357000</v>
          </cell>
          <cell r="G1372">
            <v>785179000</v>
          </cell>
          <cell r="H1372" t="str">
            <v xml:space="preserve"> $-   </v>
          </cell>
          <cell r="I1372">
            <v>137596000</v>
          </cell>
        </row>
        <row r="1373">
          <cell r="E1373">
            <v>16537000000</v>
          </cell>
          <cell r="F1373">
            <v>9373000000</v>
          </cell>
          <cell r="G1373">
            <v>914000000</v>
          </cell>
          <cell r="H1373" t="str">
            <v xml:space="preserve"> $-   </v>
          </cell>
          <cell r="I1373">
            <v>1787000000</v>
          </cell>
        </row>
        <row r="1374">
          <cell r="E1374">
            <v>17087000000</v>
          </cell>
          <cell r="F1374">
            <v>9817000000</v>
          </cell>
          <cell r="G1374">
            <v>934000000</v>
          </cell>
          <cell r="H1374" t="str">
            <v xml:space="preserve"> $-   </v>
          </cell>
          <cell r="I1374">
            <v>1901000000</v>
          </cell>
        </row>
        <row r="1375">
          <cell r="E1375">
            <v>18467000000</v>
          </cell>
          <cell r="F1375">
            <v>11031000000</v>
          </cell>
          <cell r="G1375">
            <v>981000000</v>
          </cell>
          <cell r="H1375" t="str">
            <v xml:space="preserve"> $-   </v>
          </cell>
          <cell r="I1375">
            <v>1945000000</v>
          </cell>
        </row>
        <row r="1376">
          <cell r="E1376">
            <v>17489000000</v>
          </cell>
          <cell r="F1376">
            <v>9811000000</v>
          </cell>
          <cell r="G1376">
            <v>997000000</v>
          </cell>
          <cell r="H1376" t="str">
            <v xml:space="preserve"> $-   </v>
          </cell>
          <cell r="I1376">
            <v>2034000000</v>
          </cell>
        </row>
        <row r="1377">
          <cell r="E1377">
            <v>4256157000</v>
          </cell>
          <cell r="F1377">
            <v>800380000</v>
          </cell>
          <cell r="G1377">
            <v>376687000</v>
          </cell>
          <cell r="H1377" t="str">
            <v xml:space="preserve"> $-   </v>
          </cell>
          <cell r="I1377">
            <v>1068382000</v>
          </cell>
        </row>
        <row r="1378">
          <cell r="E1378">
            <v>4543849000</v>
          </cell>
          <cell r="F1378">
            <v>837946000</v>
          </cell>
          <cell r="G1378">
            <v>402369000</v>
          </cell>
          <cell r="H1378" t="str">
            <v xml:space="preserve"> $-   </v>
          </cell>
          <cell r="I1378">
            <v>1107700000</v>
          </cell>
        </row>
        <row r="1379">
          <cell r="E1379">
            <v>4870818000</v>
          </cell>
          <cell r="F1379">
            <v>882803000</v>
          </cell>
          <cell r="G1379">
            <v>446845000</v>
          </cell>
          <cell r="H1379" t="str">
            <v xml:space="preserve"> $-   </v>
          </cell>
          <cell r="I1379">
            <v>1143827000</v>
          </cell>
        </row>
        <row r="1380">
          <cell r="E1380">
            <v>5266103000</v>
          </cell>
          <cell r="F1380">
            <v>960192000</v>
          </cell>
          <cell r="G1380">
            <v>452835000</v>
          </cell>
          <cell r="H1380" t="str">
            <v xml:space="preserve"> $-   </v>
          </cell>
          <cell r="I1380">
            <v>1177568000</v>
          </cell>
        </row>
        <row r="1381">
          <cell r="E1381">
            <v>24380510000</v>
          </cell>
          <cell r="F1381">
            <v>17889249000</v>
          </cell>
          <cell r="G1381">
            <v>4884284000</v>
          </cell>
          <cell r="H1381" t="str">
            <v xml:space="preserve"> $-   </v>
          </cell>
          <cell r="I1381">
            <v>78900000</v>
          </cell>
        </row>
        <row r="1382">
          <cell r="E1382">
            <v>23114000000</v>
          </cell>
          <cell r="F1382">
            <v>17082000000</v>
          </cell>
          <cell r="G1382">
            <v>4735000000</v>
          </cell>
          <cell r="H1382" t="str">
            <v xml:space="preserve"> $-   </v>
          </cell>
          <cell r="I1382">
            <v>55000000</v>
          </cell>
        </row>
        <row r="1383">
          <cell r="E1383">
            <v>22492000000</v>
          </cell>
          <cell r="F1383">
            <v>16691000000</v>
          </cell>
          <cell r="G1383">
            <v>4816000000</v>
          </cell>
          <cell r="H1383" t="str">
            <v xml:space="preserve"> $-   </v>
          </cell>
          <cell r="I1383">
            <v>62000000</v>
          </cell>
        </row>
        <row r="1384">
          <cell r="E1384">
            <v>21059000000</v>
          </cell>
          <cell r="F1384">
            <v>15545000000</v>
          </cell>
          <cell r="G1384">
            <v>4600000000</v>
          </cell>
          <cell r="H1384" t="str">
            <v xml:space="preserve"> $-   </v>
          </cell>
          <cell r="I1384">
            <v>67000000</v>
          </cell>
        </row>
        <row r="1385">
          <cell r="E1385">
            <v>1913149000</v>
          </cell>
          <cell r="F1385">
            <v>1055844000</v>
          </cell>
          <cell r="G1385">
            <v>356817000</v>
          </cell>
          <cell r="H1385" t="str">
            <v xml:space="preserve"> $-   </v>
          </cell>
          <cell r="I1385">
            <v>31652000</v>
          </cell>
        </row>
        <row r="1386">
          <cell r="E1386">
            <v>2142807000</v>
          </cell>
          <cell r="F1386">
            <v>1178173000</v>
          </cell>
          <cell r="G1386">
            <v>390610000</v>
          </cell>
          <cell r="H1386" t="str">
            <v xml:space="preserve"> $-   </v>
          </cell>
          <cell r="I1386">
            <v>38405000</v>
          </cell>
        </row>
        <row r="1387">
          <cell r="E1387">
            <v>2555601000</v>
          </cell>
          <cell r="F1387">
            <v>1461190000</v>
          </cell>
          <cell r="G1387">
            <v>489937000</v>
          </cell>
          <cell r="H1387" t="str">
            <v xml:space="preserve"> $-   </v>
          </cell>
          <cell r="I1387">
            <v>48138000</v>
          </cell>
        </row>
        <row r="1388">
          <cell r="E1388">
            <v>2985908000</v>
          </cell>
          <cell r="F1388">
            <v>1719723000</v>
          </cell>
          <cell r="G1388">
            <v>712803000</v>
          </cell>
          <cell r="H1388" t="str">
            <v xml:space="preserve"> $-   </v>
          </cell>
          <cell r="I1388">
            <v>65770000</v>
          </cell>
        </row>
        <row r="1389">
          <cell r="E1389">
            <v>9647000000</v>
          </cell>
          <cell r="F1389">
            <v>6646000000</v>
          </cell>
          <cell r="G1389">
            <v>359000000</v>
          </cell>
          <cell r="H1389" t="str">
            <v xml:space="preserve"> $-   </v>
          </cell>
          <cell r="I1389">
            <v>1090000000</v>
          </cell>
        </row>
        <row r="1390">
          <cell r="E1390">
            <v>10557000000</v>
          </cell>
          <cell r="F1390">
            <v>7186000000</v>
          </cell>
          <cell r="G1390">
            <v>574000000</v>
          </cell>
          <cell r="H1390" t="str">
            <v xml:space="preserve"> $-   </v>
          </cell>
          <cell r="I1390">
            <v>1113000000</v>
          </cell>
        </row>
        <row r="1391">
          <cell r="E1391">
            <v>11035000000</v>
          </cell>
          <cell r="F1391">
            <v>7689000000</v>
          </cell>
          <cell r="G1391">
            <v>414000000</v>
          </cell>
          <cell r="H1391" t="str">
            <v xml:space="preserve"> $-   </v>
          </cell>
          <cell r="I1391">
            <v>1156000000</v>
          </cell>
        </row>
        <row r="1392">
          <cell r="E1392">
            <v>10231000000</v>
          </cell>
          <cell r="F1392">
            <v>6648000000</v>
          </cell>
          <cell r="G1392">
            <v>397000000</v>
          </cell>
          <cell r="H1392" t="str">
            <v xml:space="preserve"> $-   </v>
          </cell>
          <cell r="I1392">
            <v>1250000000</v>
          </cell>
        </row>
        <row r="1393">
          <cell r="E1393">
            <v>11240000000</v>
          </cell>
          <cell r="F1393">
            <v>429000000</v>
          </cell>
          <cell r="G1393">
            <v>6073000000</v>
          </cell>
          <cell r="H1393" t="str">
            <v xml:space="preserve"> $-   </v>
          </cell>
          <cell r="I1393">
            <v>1441000000</v>
          </cell>
        </row>
        <row r="1394">
          <cell r="E1394">
            <v>8602000000</v>
          </cell>
          <cell r="F1394">
            <v>291000000</v>
          </cell>
          <cell r="G1394">
            <v>5808000000</v>
          </cell>
          <cell r="H1394" t="str">
            <v xml:space="preserve"> $-   </v>
          </cell>
          <cell r="I1394">
            <v>576000000</v>
          </cell>
        </row>
        <row r="1395">
          <cell r="E1395">
            <v>8707000000</v>
          </cell>
          <cell r="F1395">
            <v>235000000</v>
          </cell>
          <cell r="G1395">
            <v>5518000000</v>
          </cell>
          <cell r="H1395" t="str">
            <v xml:space="preserve"> $-   </v>
          </cell>
          <cell r="I1395">
            <v>367000000</v>
          </cell>
        </row>
        <row r="1396">
          <cell r="E1396">
            <v>8533000000</v>
          </cell>
          <cell r="F1396">
            <v>219000000</v>
          </cell>
          <cell r="G1396">
            <v>5120000000</v>
          </cell>
          <cell r="H1396" t="str">
            <v xml:space="preserve"> $-   </v>
          </cell>
          <cell r="I1396">
            <v>205000000</v>
          </cell>
        </row>
        <row r="1397"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</row>
        <row r="1398"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</row>
        <row r="1399"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</row>
        <row r="1400"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</row>
        <row r="1401">
          <cell r="E1401">
            <v>2796100000</v>
          </cell>
          <cell r="F1401">
            <v>1687800000</v>
          </cell>
          <cell r="G1401">
            <v>585400000</v>
          </cell>
          <cell r="H1401" t="str">
            <v xml:space="preserve"> $-   </v>
          </cell>
          <cell r="I1401" t="str">
            <v xml:space="preserve"> $-   </v>
          </cell>
        </row>
        <row r="1402">
          <cell r="E1402">
            <v>4867700000</v>
          </cell>
          <cell r="F1402">
            <v>2876000000</v>
          </cell>
          <cell r="G1402">
            <v>895100000</v>
          </cell>
          <cell r="H1402" t="str">
            <v xml:space="preserve"> $-   </v>
          </cell>
          <cell r="I1402" t="str">
            <v xml:space="preserve"> $-   </v>
          </cell>
        </row>
        <row r="1403">
          <cell r="E1403">
            <v>6028000000</v>
          </cell>
          <cell r="F1403">
            <v>3449400000</v>
          </cell>
          <cell r="G1403">
            <v>1078400000</v>
          </cell>
          <cell r="H1403" t="str">
            <v xml:space="preserve"> $-   </v>
          </cell>
          <cell r="I1403" t="str">
            <v xml:space="preserve"> $-   </v>
          </cell>
        </row>
        <row r="1404">
          <cell r="E1404">
            <v>6548400000</v>
          </cell>
          <cell r="F1404">
            <v>3606100000</v>
          </cell>
          <cell r="G1404">
            <v>1177200000</v>
          </cell>
          <cell r="H1404" t="str">
            <v xml:space="preserve"> $-   </v>
          </cell>
          <cell r="I1404" t="str">
            <v xml:space="preserve"> $-   </v>
          </cell>
        </row>
        <row r="1405">
          <cell r="E1405">
            <v>10889500000</v>
          </cell>
          <cell r="F1405">
            <v>6985800000</v>
          </cell>
          <cell r="G1405">
            <v>2960300000</v>
          </cell>
          <cell r="H1405" t="str">
            <v xml:space="preserve"> $-   </v>
          </cell>
          <cell r="I1405" t="str">
            <v xml:space="preserve"> $-   </v>
          </cell>
        </row>
        <row r="1406">
          <cell r="E1406">
            <v>11338600000</v>
          </cell>
          <cell r="F1406">
            <v>7235900000</v>
          </cell>
          <cell r="G1406">
            <v>2814600000</v>
          </cell>
          <cell r="H1406" t="str">
            <v xml:space="preserve"> $-   </v>
          </cell>
          <cell r="I1406" t="str">
            <v xml:space="preserve"> $-   </v>
          </cell>
        </row>
        <row r="1407">
          <cell r="E1407">
            <v>11171800000</v>
          </cell>
          <cell r="F1407">
            <v>7099800000</v>
          </cell>
          <cell r="G1407">
            <v>2681100000</v>
          </cell>
          <cell r="H1407" t="str">
            <v xml:space="preserve"> $-   </v>
          </cell>
          <cell r="I1407" t="str">
            <v xml:space="preserve"> $-   </v>
          </cell>
        </row>
        <row r="1408">
          <cell r="E1408">
            <v>11406900000</v>
          </cell>
          <cell r="F1408">
            <v>7139700000</v>
          </cell>
          <cell r="G1408">
            <v>2798900000</v>
          </cell>
          <cell r="H1408" t="str">
            <v xml:space="preserve"> $-   </v>
          </cell>
          <cell r="I1408" t="str">
            <v xml:space="preserve"> $-   </v>
          </cell>
        </row>
        <row r="1409"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</row>
        <row r="1410"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</row>
        <row r="1411"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</row>
        <row r="1412"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</row>
        <row r="1413">
          <cell r="E1413">
            <v>2730000000</v>
          </cell>
          <cell r="F1413">
            <v>245000000</v>
          </cell>
          <cell r="G1413">
            <v>835000000</v>
          </cell>
          <cell r="H1413" t="str">
            <v xml:space="preserve"> $-   </v>
          </cell>
          <cell r="I1413">
            <v>811000000</v>
          </cell>
        </row>
        <row r="1414">
          <cell r="E1414">
            <v>3371000000</v>
          </cell>
          <cell r="F1414">
            <v>328000000</v>
          </cell>
          <cell r="G1414">
            <v>1052000000</v>
          </cell>
          <cell r="H1414" t="str">
            <v xml:space="preserve"> $-   </v>
          </cell>
          <cell r="I1414">
            <v>787000000</v>
          </cell>
        </row>
        <row r="1415">
          <cell r="E1415">
            <v>4038000000</v>
          </cell>
          <cell r="F1415">
            <v>427000000</v>
          </cell>
          <cell r="G1415">
            <v>1296000000</v>
          </cell>
          <cell r="H1415" t="str">
            <v xml:space="preserve"> $-   </v>
          </cell>
          <cell r="I1415">
            <v>942000000</v>
          </cell>
        </row>
        <row r="1416">
          <cell r="E1416">
            <v>3133000000</v>
          </cell>
          <cell r="F1416">
            <v>689000000</v>
          </cell>
          <cell r="G1416">
            <v>1208000000</v>
          </cell>
          <cell r="H1416" t="str">
            <v xml:space="preserve"> $-   </v>
          </cell>
          <cell r="I1416">
            <v>1091000000</v>
          </cell>
        </row>
        <row r="1417">
          <cell r="E1417">
            <v>10793000000</v>
          </cell>
          <cell r="F1417">
            <v>362000000</v>
          </cell>
          <cell r="G1417">
            <v>2123000000</v>
          </cell>
          <cell r="H1417" t="str">
            <v xml:space="preserve"> $-   </v>
          </cell>
          <cell r="I1417">
            <v>4549000000</v>
          </cell>
        </row>
        <row r="1418">
          <cell r="E1418">
            <v>11813000000</v>
          </cell>
          <cell r="F1418">
            <v>374000000</v>
          </cell>
          <cell r="G1418">
            <v>2484000000</v>
          </cell>
          <cell r="H1418" t="str">
            <v xml:space="preserve"> $-   </v>
          </cell>
          <cell r="I1418">
            <v>5445000000</v>
          </cell>
        </row>
        <row r="1419">
          <cell r="E1419">
            <v>12727000000</v>
          </cell>
          <cell r="F1419">
            <v>470000000</v>
          </cell>
          <cell r="G1419">
            <v>2927000000</v>
          </cell>
          <cell r="H1419" t="str">
            <v xml:space="preserve"> $-   </v>
          </cell>
          <cell r="I1419">
            <v>5492000000</v>
          </cell>
        </row>
        <row r="1420">
          <cell r="E1420">
            <v>13620000000</v>
          </cell>
          <cell r="F1420">
            <v>607000000</v>
          </cell>
          <cell r="G1420">
            <v>3264000000</v>
          </cell>
          <cell r="H1420" t="str">
            <v xml:space="preserve"> $-   </v>
          </cell>
          <cell r="I1420">
            <v>5690000000</v>
          </cell>
        </row>
        <row r="1421"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</row>
        <row r="1422"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</row>
        <row r="1423"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</row>
        <row r="1424"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</row>
        <row r="1425"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</row>
        <row r="1426"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</row>
        <row r="1427"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</row>
        <row r="1428"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</row>
        <row r="1429">
          <cell r="E1429">
            <v>44411233000</v>
          </cell>
          <cell r="F1429">
            <v>36414626000</v>
          </cell>
          <cell r="G1429">
            <v>6338129000</v>
          </cell>
          <cell r="H1429" t="str">
            <v xml:space="preserve"> $-   </v>
          </cell>
          <cell r="I1429" t="str">
            <v xml:space="preserve"> $-   </v>
          </cell>
        </row>
        <row r="1430">
          <cell r="E1430">
            <v>46516712000</v>
          </cell>
          <cell r="F1430">
            <v>38335677000</v>
          </cell>
          <cell r="G1430" t="str">
            <v xml:space="preserve"> $-   </v>
          </cell>
          <cell r="H1430" t="str">
            <v xml:space="preserve"> $-   </v>
          </cell>
          <cell r="I1430" t="str">
            <v xml:space="preserve"> $-   </v>
          </cell>
        </row>
        <row r="1431">
          <cell r="E1431">
            <v>48680752000</v>
          </cell>
          <cell r="F1431">
            <v>40129236000</v>
          </cell>
          <cell r="G1431" t="str">
            <v xml:space="preserve"> $-   </v>
          </cell>
          <cell r="H1431" t="str">
            <v xml:space="preserve"> $-   </v>
          </cell>
          <cell r="I1431" t="str">
            <v xml:space="preserve"> $-   </v>
          </cell>
        </row>
        <row r="1432">
          <cell r="E1432">
            <v>50366919000</v>
          </cell>
          <cell r="F1432">
            <v>41326447000</v>
          </cell>
          <cell r="G1432" t="str">
            <v xml:space="preserve"> $-   </v>
          </cell>
          <cell r="H1432" t="str">
            <v xml:space="preserve"> $-   </v>
          </cell>
          <cell r="I1432" t="str">
            <v xml:space="preserve"> $-   </v>
          </cell>
        </row>
        <row r="1433">
          <cell r="E1433">
            <v>127434000000</v>
          </cell>
          <cell r="F1433">
            <v>55228000000</v>
          </cell>
          <cell r="G1433">
            <v>41066000000</v>
          </cell>
          <cell r="H1433" t="str">
            <v xml:space="preserve"> $-   </v>
          </cell>
          <cell r="I1433">
            <v>18143000000</v>
          </cell>
        </row>
        <row r="1434">
          <cell r="E1434">
            <v>128752000000</v>
          </cell>
          <cell r="F1434">
            <v>51191000000</v>
          </cell>
          <cell r="G1434">
            <v>28414000000</v>
          </cell>
          <cell r="H1434" t="str">
            <v xml:space="preserve"> $-   </v>
          </cell>
          <cell r="I1434">
            <v>18395000000</v>
          </cell>
        </row>
        <row r="1435">
          <cell r="E1435">
            <v>132447000000</v>
          </cell>
          <cell r="F1435">
            <v>60145000000</v>
          </cell>
          <cell r="G1435">
            <v>41817000000</v>
          </cell>
          <cell r="H1435" t="str">
            <v xml:space="preserve"> $-   </v>
          </cell>
          <cell r="I1435">
            <v>18273000000</v>
          </cell>
        </row>
        <row r="1436">
          <cell r="E1436">
            <v>146801000000</v>
          </cell>
          <cell r="F1436">
            <v>67046000000</v>
          </cell>
          <cell r="G1436">
            <v>32954000000</v>
          </cell>
          <cell r="H1436" t="str">
            <v xml:space="preserve"> $-   </v>
          </cell>
          <cell r="I1436">
            <v>22016000000</v>
          </cell>
        </row>
        <row r="1437">
          <cell r="E1437">
            <v>4206100000</v>
          </cell>
          <cell r="F1437">
            <v>2545600000</v>
          </cell>
          <cell r="G1437">
            <v>1193800000</v>
          </cell>
          <cell r="H1437" t="str">
            <v xml:space="preserve"> $-   </v>
          </cell>
          <cell r="I1437" t="str">
            <v xml:space="preserve"> $-   </v>
          </cell>
        </row>
        <row r="1438">
          <cell r="E1438">
            <v>4146300000</v>
          </cell>
          <cell r="F1438">
            <v>2493300000</v>
          </cell>
          <cell r="G1438">
            <v>1163900000</v>
          </cell>
          <cell r="H1438" t="str">
            <v xml:space="preserve"> $-   </v>
          </cell>
          <cell r="I1438" t="str">
            <v xml:space="preserve"> $-   </v>
          </cell>
        </row>
        <row r="1439">
          <cell r="E1439">
            <v>3567500000</v>
          </cell>
          <cell r="F1439">
            <v>2163500000</v>
          </cell>
          <cell r="G1439">
            <v>1051800000</v>
          </cell>
          <cell r="H1439" t="str">
            <v xml:space="preserve"> $-   </v>
          </cell>
          <cell r="I1439" t="str">
            <v xml:space="preserve"> $-   </v>
          </cell>
        </row>
        <row r="1440">
          <cell r="E1440">
            <v>4885000000</v>
          </cell>
          <cell r="F1440">
            <v>3003100000</v>
          </cell>
          <cell r="G1440">
            <v>1597300000</v>
          </cell>
          <cell r="H1440" t="str">
            <v xml:space="preserve"> $-   </v>
          </cell>
          <cell r="I1440" t="str">
            <v xml:space="preserve"> $-   </v>
          </cell>
        </row>
        <row r="1441"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 t="str">
            <v xml:space="preserve"> $-   </v>
          </cell>
        </row>
        <row r="1442"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 t="str">
            <v xml:space="preserve"> $-   </v>
          </cell>
        </row>
        <row r="1443"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 t="str">
            <v xml:space="preserve"> $-   </v>
          </cell>
        </row>
        <row r="1444"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 t="str">
            <v xml:space="preserve"> $-   </v>
          </cell>
        </row>
        <row r="1445">
          <cell r="E1445">
            <v>1924400000</v>
          </cell>
          <cell r="F1445">
            <v>874838000</v>
          </cell>
          <cell r="G1445">
            <v>254468000</v>
          </cell>
          <cell r="H1445" t="str">
            <v xml:space="preserve"> $-   </v>
          </cell>
          <cell r="I1445">
            <v>45639000</v>
          </cell>
        </row>
        <row r="1446">
          <cell r="E1446">
            <v>2372906000</v>
          </cell>
          <cell r="F1446">
            <v>1105032000</v>
          </cell>
          <cell r="G1446">
            <v>276446000</v>
          </cell>
          <cell r="H1446" t="str">
            <v xml:space="preserve"> $-   </v>
          </cell>
          <cell r="I1446">
            <v>63608000</v>
          </cell>
        </row>
        <row r="1447">
          <cell r="E1447">
            <v>2707115000</v>
          </cell>
          <cell r="F1447">
            <v>1257270000</v>
          </cell>
          <cell r="G1447">
            <v>321624000</v>
          </cell>
          <cell r="H1447" t="str">
            <v xml:space="preserve"> $-   </v>
          </cell>
          <cell r="I1447">
            <v>54219000</v>
          </cell>
        </row>
        <row r="1448">
          <cell r="E1448">
            <v>3171411000</v>
          </cell>
          <cell r="F1448">
            <v>1443348000</v>
          </cell>
          <cell r="G1448">
            <v>382858000</v>
          </cell>
          <cell r="H1448" t="str">
            <v xml:space="preserve"> $-   </v>
          </cell>
          <cell r="I1448">
            <v>77445000</v>
          </cell>
        </row>
        <row r="1449"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 t="str">
            <v xml:space="preserve"> $-   </v>
          </cell>
        </row>
        <row r="1450"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 t="str">
            <v xml:space="preserve"> $-   </v>
          </cell>
        </row>
        <row r="1451"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 t="str">
            <v xml:space="preserve"> $-   </v>
          </cell>
        </row>
        <row r="1452"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 t="str">
            <v xml:space="preserve"> $-   </v>
          </cell>
        </row>
        <row r="1453">
          <cell r="E1453">
            <v>5353197000</v>
          </cell>
          <cell r="F1453">
            <v>2943847000</v>
          </cell>
          <cell r="G1453">
            <v>1303427000</v>
          </cell>
          <cell r="H1453" t="str">
            <v xml:space="preserve"> $-   </v>
          </cell>
          <cell r="I1453">
            <v>194039000</v>
          </cell>
        </row>
        <row r="1454">
          <cell r="E1454">
            <v>1603123000</v>
          </cell>
          <cell r="F1454">
            <v>662769000</v>
          </cell>
          <cell r="G1454">
            <v>531932000</v>
          </cell>
          <cell r="H1454" t="str">
            <v xml:space="preserve"> $-   </v>
          </cell>
          <cell r="I1454">
            <v>74833000</v>
          </cell>
        </row>
        <row r="1455">
          <cell r="E1455">
            <v>2626141000</v>
          </cell>
          <cell r="F1455">
            <v>954990000</v>
          </cell>
          <cell r="G1455">
            <v>766854000</v>
          </cell>
          <cell r="H1455" t="str">
            <v xml:space="preserve"> $-   </v>
          </cell>
          <cell r="I1455">
            <v>151837000</v>
          </cell>
        </row>
        <row r="1456">
          <cell r="E1456">
            <v>3050945000</v>
          </cell>
          <cell r="F1456">
            <v>923336000</v>
          </cell>
          <cell r="G1456">
            <v>1068221000</v>
          </cell>
          <cell r="H1456" t="str">
            <v xml:space="preserve"> $-   </v>
          </cell>
          <cell r="I1456">
            <v>205087000</v>
          </cell>
        </row>
        <row r="1457">
          <cell r="E1457">
            <v>73301000000</v>
          </cell>
          <cell r="F1457">
            <v>50568000000</v>
          </cell>
          <cell r="G1457">
            <v>15110000000</v>
          </cell>
          <cell r="H1457" t="str">
            <v xml:space="preserve"> $-   </v>
          </cell>
          <cell r="I1457">
            <v>2044000000</v>
          </cell>
        </row>
        <row r="1458">
          <cell r="E1458">
            <v>71279000000</v>
          </cell>
          <cell r="F1458">
            <v>50039000000</v>
          </cell>
          <cell r="G1458">
            <v>14465000000</v>
          </cell>
          <cell r="H1458" t="str">
            <v xml:space="preserve"> $-   </v>
          </cell>
          <cell r="I1458">
            <v>1996000000</v>
          </cell>
        </row>
        <row r="1459">
          <cell r="E1459">
            <v>72618000000</v>
          </cell>
          <cell r="F1459">
            <v>51278000000</v>
          </cell>
          <cell r="G1459">
            <v>14676000000</v>
          </cell>
          <cell r="H1459" t="str">
            <v xml:space="preserve"> $-   </v>
          </cell>
          <cell r="I1459">
            <v>2129000000</v>
          </cell>
        </row>
        <row r="1460">
          <cell r="E1460">
            <v>73785000000</v>
          </cell>
          <cell r="F1460">
            <v>51997000000</v>
          </cell>
          <cell r="G1460">
            <v>14665000000</v>
          </cell>
          <cell r="H1460" t="str">
            <v xml:space="preserve"> $-   </v>
          </cell>
          <cell r="I1460">
            <v>2213000000</v>
          </cell>
        </row>
        <row r="1461">
          <cell r="E1461">
            <v>3794249000</v>
          </cell>
          <cell r="F1461">
            <v>1630965000</v>
          </cell>
          <cell r="G1461">
            <v>1466067000</v>
          </cell>
          <cell r="H1461" t="str">
            <v xml:space="preserve"> $-   </v>
          </cell>
          <cell r="I1461" t="str">
            <v xml:space="preserve"> $-   </v>
          </cell>
        </row>
        <row r="1462">
          <cell r="E1462">
            <v>4031100000</v>
          </cell>
          <cell r="F1462">
            <v>1690700000</v>
          </cell>
          <cell r="G1462">
            <v>2036100000</v>
          </cell>
          <cell r="H1462" t="str">
            <v xml:space="preserve"> $-   </v>
          </cell>
          <cell r="I1462" t="str">
            <v xml:space="preserve"> $-   </v>
          </cell>
        </row>
        <row r="1463">
          <cell r="E1463">
            <v>4249900000</v>
          </cell>
          <cell r="F1463">
            <v>1712700000</v>
          </cell>
          <cell r="G1463">
            <v>1645800000</v>
          </cell>
          <cell r="H1463" t="str">
            <v xml:space="preserve"> $-   </v>
          </cell>
          <cell r="I1463" t="str">
            <v xml:space="preserve"> $-   </v>
          </cell>
        </row>
        <row r="1464">
          <cell r="E1464">
            <v>4104900000</v>
          </cell>
          <cell r="F1464">
            <v>1613600000</v>
          </cell>
          <cell r="G1464">
            <v>1731200000</v>
          </cell>
          <cell r="H1464" t="str">
            <v xml:space="preserve"> $-   </v>
          </cell>
          <cell r="I1464" t="str">
            <v xml:space="preserve"> $-   </v>
          </cell>
        </row>
        <row r="1465">
          <cell r="E1465">
            <v>25878372000</v>
          </cell>
          <cell r="F1465">
            <v>18521400000</v>
          </cell>
          <cell r="G1465">
            <v>4250446000</v>
          </cell>
          <cell r="H1465" t="str">
            <v xml:space="preserve"> $-   </v>
          </cell>
          <cell r="I1465" t="str">
            <v xml:space="preserve"> $-   </v>
          </cell>
        </row>
        <row r="1466">
          <cell r="E1466">
            <v>27422696000</v>
          </cell>
          <cell r="F1466">
            <v>19605037000</v>
          </cell>
          <cell r="G1466">
            <v>4467089000</v>
          </cell>
          <cell r="H1466" t="str">
            <v xml:space="preserve"> $-   </v>
          </cell>
          <cell r="I1466" t="str">
            <v xml:space="preserve"> $-   </v>
          </cell>
        </row>
        <row r="1467">
          <cell r="E1467">
            <v>29078407000</v>
          </cell>
          <cell r="F1467">
            <v>20776522000</v>
          </cell>
          <cell r="G1467">
            <v>4695384000</v>
          </cell>
          <cell r="H1467" t="str">
            <v xml:space="preserve"> $-   </v>
          </cell>
          <cell r="I1467" t="str">
            <v xml:space="preserve"> $-   </v>
          </cell>
        </row>
        <row r="1468">
          <cell r="E1468">
            <v>30944938000</v>
          </cell>
          <cell r="F1468">
            <v>22034523000</v>
          </cell>
          <cell r="G1468">
            <v>5205715000</v>
          </cell>
          <cell r="H1468" t="str">
            <v xml:space="preserve"> $-   </v>
          </cell>
          <cell r="I1468" t="str">
            <v xml:space="preserve"> $-   </v>
          </cell>
        </row>
        <row r="1469">
          <cell r="E1469">
            <v>3589516000</v>
          </cell>
          <cell r="F1469">
            <v>1955682000</v>
          </cell>
          <cell r="G1469" t="str">
            <v xml:space="preserve"> $-   </v>
          </cell>
          <cell r="H1469" t="str">
            <v xml:space="preserve"> $-   </v>
          </cell>
          <cell r="I1469">
            <v>787329000</v>
          </cell>
        </row>
        <row r="1470">
          <cell r="E1470">
            <v>3494253000</v>
          </cell>
          <cell r="F1470">
            <v>1838766000</v>
          </cell>
          <cell r="G1470" t="str">
            <v xml:space="preserve"> $-   </v>
          </cell>
          <cell r="H1470" t="str">
            <v xml:space="preserve"> $-   </v>
          </cell>
          <cell r="I1470">
            <v>819711000</v>
          </cell>
        </row>
        <row r="1471">
          <cell r="E1471">
            <v>3620095000</v>
          </cell>
          <cell r="F1471">
            <v>1903384000</v>
          </cell>
          <cell r="G1471" t="str">
            <v xml:space="preserve"> $-   </v>
          </cell>
          <cell r="H1471" t="str">
            <v xml:space="preserve"> $-   </v>
          </cell>
          <cell r="I1471">
            <v>855908000</v>
          </cell>
        </row>
        <row r="1472">
          <cell r="E1472">
            <v>3766065000</v>
          </cell>
          <cell r="F1472">
            <v>2016212000</v>
          </cell>
          <cell r="G1472" t="str">
            <v xml:space="preserve"> $-   </v>
          </cell>
          <cell r="H1472" t="str">
            <v xml:space="preserve"> $-   </v>
          </cell>
          <cell r="I1472">
            <v>907024000</v>
          </cell>
        </row>
        <row r="1473"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 t="str">
            <v xml:space="preserve"> $-   </v>
          </cell>
        </row>
        <row r="1474"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 t="str">
            <v xml:space="preserve"> $-   </v>
          </cell>
        </row>
        <row r="1475"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 t="str">
            <v xml:space="preserve"> $-   </v>
          </cell>
        </row>
        <row r="1476"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 t="str">
            <v xml:space="preserve"> $-   </v>
          </cell>
        </row>
        <row r="1477">
          <cell r="E1477">
            <v>763000000</v>
          </cell>
          <cell r="F1477">
            <v>12000000</v>
          </cell>
          <cell r="G1477">
            <v>429000000</v>
          </cell>
          <cell r="H1477" t="str">
            <v xml:space="preserve"> $-   </v>
          </cell>
          <cell r="I1477">
            <v>26000000</v>
          </cell>
        </row>
        <row r="1478">
          <cell r="E1478">
            <v>945000000</v>
          </cell>
          <cell r="F1478">
            <v>18000000</v>
          </cell>
          <cell r="G1478">
            <v>597000000</v>
          </cell>
          <cell r="H1478" t="str">
            <v xml:space="preserve"> $-   </v>
          </cell>
          <cell r="I1478">
            <v>36000000</v>
          </cell>
        </row>
        <row r="1479">
          <cell r="E1479">
            <v>1246000000</v>
          </cell>
          <cell r="F1479">
            <v>40000000</v>
          </cell>
          <cell r="G1479">
            <v>801000000</v>
          </cell>
          <cell r="H1479" t="str">
            <v xml:space="preserve"> $-   </v>
          </cell>
          <cell r="I1479">
            <v>65000000</v>
          </cell>
        </row>
        <row r="1480">
          <cell r="E1480">
            <v>1492000000</v>
          </cell>
          <cell r="F1480">
            <v>58000000</v>
          </cell>
          <cell r="G1480">
            <v>1109000000</v>
          </cell>
          <cell r="H1480" t="str">
            <v xml:space="preserve"> $-   </v>
          </cell>
          <cell r="I1480">
            <v>93000000</v>
          </cell>
        </row>
        <row r="1481">
          <cell r="E1481">
            <v>26191000000</v>
          </cell>
          <cell r="F1481">
            <v>13307000000</v>
          </cell>
          <cell r="G1481">
            <v>3757000000</v>
          </cell>
          <cell r="H1481" t="str">
            <v xml:space="preserve"> $-   </v>
          </cell>
          <cell r="I1481">
            <v>3821000000</v>
          </cell>
        </row>
        <row r="1482">
          <cell r="E1482">
            <v>27174000000</v>
          </cell>
          <cell r="F1482">
            <v>13870000000</v>
          </cell>
          <cell r="G1482">
            <v>3964000000</v>
          </cell>
          <cell r="H1482" t="str">
            <v xml:space="preserve"> $-   </v>
          </cell>
          <cell r="I1482">
            <v>3882000000</v>
          </cell>
        </row>
        <row r="1483">
          <cell r="E1483">
            <v>26815000000</v>
          </cell>
          <cell r="F1483">
            <v>13723000000</v>
          </cell>
          <cell r="G1483">
            <v>4094000000</v>
          </cell>
          <cell r="H1483" t="str">
            <v xml:space="preserve"> $-   </v>
          </cell>
          <cell r="I1483">
            <v>3885000000</v>
          </cell>
        </row>
        <row r="1484">
          <cell r="E1484">
            <v>27625000000</v>
          </cell>
          <cell r="F1484">
            <v>15070000000</v>
          </cell>
          <cell r="G1484">
            <v>4154000000</v>
          </cell>
          <cell r="H1484" t="str">
            <v xml:space="preserve"> $-   </v>
          </cell>
          <cell r="I1484">
            <v>3985000000</v>
          </cell>
        </row>
        <row r="1485">
          <cell r="E1485">
            <v>4664120000</v>
          </cell>
          <cell r="F1485">
            <v>3098066000</v>
          </cell>
          <cell r="G1485">
            <v>1040287000</v>
          </cell>
          <cell r="H1485" t="str">
            <v xml:space="preserve"> $-   </v>
          </cell>
          <cell r="I1485">
            <v>88975000</v>
          </cell>
        </row>
        <row r="1486">
          <cell r="E1486">
            <v>5164784000</v>
          </cell>
          <cell r="F1486">
            <v>3411175000</v>
          </cell>
          <cell r="G1486">
            <v>1138934000</v>
          </cell>
          <cell r="H1486" t="str">
            <v xml:space="preserve"> $-   </v>
          </cell>
          <cell r="I1486">
            <v>100025000</v>
          </cell>
        </row>
        <row r="1487">
          <cell r="E1487">
            <v>5711715000</v>
          </cell>
          <cell r="F1487">
            <v>3761300000</v>
          </cell>
          <cell r="G1487">
            <v>1246308000</v>
          </cell>
          <cell r="H1487" t="str">
            <v xml:space="preserve"> $-   </v>
          </cell>
          <cell r="I1487">
            <v>114635000</v>
          </cell>
        </row>
        <row r="1488">
          <cell r="E1488">
            <v>6226507000</v>
          </cell>
          <cell r="F1488">
            <v>4083333000</v>
          </cell>
          <cell r="G1488">
            <v>1369097000</v>
          </cell>
          <cell r="H1488" t="str">
            <v xml:space="preserve"> $-   </v>
          </cell>
          <cell r="I1488">
            <v>123569000</v>
          </cell>
        </row>
        <row r="1489">
          <cell r="E1489">
            <v>34374000000</v>
          </cell>
          <cell r="F1489">
            <v>32016000000</v>
          </cell>
          <cell r="G1489">
            <v>983000000</v>
          </cell>
          <cell r="H1489" t="str">
            <v xml:space="preserve"> $-   </v>
          </cell>
          <cell r="I1489" t="str">
            <v xml:space="preserve"> $-   </v>
          </cell>
        </row>
        <row r="1490">
          <cell r="E1490">
            <v>37580000000</v>
          </cell>
          <cell r="F1490">
            <v>34895000000</v>
          </cell>
          <cell r="G1490">
            <v>1255000000</v>
          </cell>
          <cell r="H1490" t="str">
            <v xml:space="preserve"> $-   </v>
          </cell>
          <cell r="I1490" t="str">
            <v xml:space="preserve"> $-   </v>
          </cell>
        </row>
        <row r="1491">
          <cell r="E1491">
            <v>41373000000</v>
          </cell>
          <cell r="F1491">
            <v>37456000000</v>
          </cell>
          <cell r="G1491">
            <v>1748000000</v>
          </cell>
          <cell r="H1491" t="str">
            <v xml:space="preserve"> $-   </v>
          </cell>
          <cell r="I1491" t="str">
            <v xml:space="preserve"> $-   </v>
          </cell>
        </row>
        <row r="1492">
          <cell r="E1492">
            <v>36881000000</v>
          </cell>
          <cell r="F1492">
            <v>32184000000</v>
          </cell>
          <cell r="G1492">
            <v>1864000000</v>
          </cell>
          <cell r="H1492" t="str">
            <v xml:space="preserve"> $-   </v>
          </cell>
          <cell r="I1492" t="str">
            <v xml:space="preserve"> $-   </v>
          </cell>
        </row>
        <row r="1493">
          <cell r="E1493">
            <v>29809000000</v>
          </cell>
          <cell r="F1493">
            <v>26045000000</v>
          </cell>
          <cell r="G1493">
            <v>1702000000</v>
          </cell>
          <cell r="H1493" t="str">
            <v xml:space="preserve"> $-   </v>
          </cell>
          <cell r="I1493">
            <v>418000000</v>
          </cell>
        </row>
        <row r="1494">
          <cell r="E1494">
            <v>37601000000</v>
          </cell>
          <cell r="F1494">
            <v>34085000000</v>
          </cell>
          <cell r="G1494">
            <v>2248000000</v>
          </cell>
          <cell r="H1494" t="str">
            <v xml:space="preserve"> $-   </v>
          </cell>
          <cell r="I1494">
            <v>489000000</v>
          </cell>
        </row>
        <row r="1495">
          <cell r="E1495">
            <v>40633000000</v>
          </cell>
          <cell r="F1495">
            <v>35673000000</v>
          </cell>
          <cell r="G1495">
            <v>2762000000</v>
          </cell>
          <cell r="H1495" t="str">
            <v xml:space="preserve"> $-   </v>
          </cell>
          <cell r="I1495">
            <v>562000000</v>
          </cell>
        </row>
        <row r="1496">
          <cell r="E1496">
            <v>28711000000</v>
          </cell>
          <cell r="F1496">
            <v>22466000000</v>
          </cell>
          <cell r="G1496">
            <v>2620000000</v>
          </cell>
          <cell r="H1496" t="str">
            <v xml:space="preserve"> $-   </v>
          </cell>
          <cell r="I1496">
            <v>756000000</v>
          </cell>
        </row>
        <row r="1497">
          <cell r="E1497">
            <v>1793557000</v>
          </cell>
          <cell r="F1497">
            <v>1189341000</v>
          </cell>
          <cell r="G1497">
            <v>247597000</v>
          </cell>
          <cell r="H1497" t="str">
            <v xml:space="preserve"> $-   </v>
          </cell>
          <cell r="I1497" t="str">
            <v xml:space="preserve"> $-   </v>
          </cell>
        </row>
        <row r="1498">
          <cell r="E1498">
            <v>2064305000</v>
          </cell>
          <cell r="F1498">
            <v>1369438000</v>
          </cell>
          <cell r="G1498">
            <v>312367000</v>
          </cell>
          <cell r="H1498" t="str">
            <v xml:space="preserve"> $-   </v>
          </cell>
          <cell r="I1498" t="str">
            <v xml:space="preserve"> $-   </v>
          </cell>
        </row>
        <row r="1499">
          <cell r="E1499">
            <v>2446877000</v>
          </cell>
          <cell r="F1499">
            <v>1668892000</v>
          </cell>
          <cell r="G1499">
            <v>346345000</v>
          </cell>
          <cell r="H1499" t="str">
            <v xml:space="preserve"> $-   </v>
          </cell>
          <cell r="I1499" t="str">
            <v xml:space="preserve"> $-   </v>
          </cell>
        </row>
        <row r="1500">
          <cell r="E1500">
            <v>2779541000</v>
          </cell>
          <cell r="F1500">
            <v>1855181000</v>
          </cell>
          <cell r="G1500">
            <v>390253000</v>
          </cell>
          <cell r="H1500" t="str">
            <v xml:space="preserve"> $-   </v>
          </cell>
          <cell r="I1500" t="str">
            <v xml:space="preserve"> $-   </v>
          </cell>
        </row>
        <row r="1501"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 t="str">
            <v xml:space="preserve"> $-   </v>
          </cell>
        </row>
        <row r="1502"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 t="str">
            <v xml:space="preserve"> $-   </v>
          </cell>
        </row>
        <row r="1503"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 t="str">
            <v xml:space="preserve"> $-   </v>
          </cell>
        </row>
        <row r="1504"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 t="str">
            <v xml:space="preserve"> $-   </v>
          </cell>
        </row>
        <row r="1505">
          <cell r="E1505">
            <v>12237000000</v>
          </cell>
          <cell r="F1505">
            <v>10019000000</v>
          </cell>
          <cell r="G1505">
            <v>1165000000</v>
          </cell>
          <cell r="H1505" t="str">
            <v xml:space="preserve"> $-   </v>
          </cell>
          <cell r="I1505" t="str">
            <v xml:space="preserve"> $-   </v>
          </cell>
        </row>
        <row r="1506">
          <cell r="E1506">
            <v>12104000000</v>
          </cell>
          <cell r="F1506">
            <v>10131000000</v>
          </cell>
          <cell r="G1506">
            <v>1126000000</v>
          </cell>
          <cell r="H1506" t="str">
            <v xml:space="preserve"> $-   </v>
          </cell>
          <cell r="I1506" t="str">
            <v xml:space="preserve"> $-   </v>
          </cell>
        </row>
        <row r="1507">
          <cell r="E1507">
            <v>13878000000</v>
          </cell>
          <cell r="F1507">
            <v>11421000000</v>
          </cell>
          <cell r="G1507">
            <v>1361000000</v>
          </cell>
          <cell r="H1507" t="str">
            <v xml:space="preserve"> $-   </v>
          </cell>
          <cell r="I1507" t="str">
            <v xml:space="preserve"> $-   </v>
          </cell>
        </row>
        <row r="1508">
          <cell r="E1508">
            <v>13423000000</v>
          </cell>
          <cell r="F1508">
            <v>10979000000</v>
          </cell>
          <cell r="G1508">
            <v>1304000000</v>
          </cell>
          <cell r="H1508" t="str">
            <v xml:space="preserve"> $-   </v>
          </cell>
          <cell r="I1508" t="str">
            <v xml:space="preserve"> $-   </v>
          </cell>
        </row>
        <row r="1509">
          <cell r="E1509">
            <v>1834921000</v>
          </cell>
          <cell r="F1509">
            <v>955624000</v>
          </cell>
          <cell r="G1509">
            <v>670602000</v>
          </cell>
          <cell r="H1509" t="str">
            <v xml:space="preserve"> $-   </v>
          </cell>
          <cell r="I1509" t="str">
            <v xml:space="preserve"> $-   </v>
          </cell>
        </row>
        <row r="1510">
          <cell r="E1510">
            <v>2332051000</v>
          </cell>
          <cell r="F1510">
            <v>1195381000</v>
          </cell>
          <cell r="G1510">
            <v>871572000</v>
          </cell>
          <cell r="H1510" t="str">
            <v xml:space="preserve"> $-   </v>
          </cell>
          <cell r="I1510" t="str">
            <v xml:space="preserve"> $-   </v>
          </cell>
        </row>
        <row r="1511">
          <cell r="E1511">
            <v>3084370000</v>
          </cell>
          <cell r="F1511">
            <v>1572164000</v>
          </cell>
          <cell r="G1511">
            <v>1158251000</v>
          </cell>
          <cell r="H1511" t="str">
            <v xml:space="preserve"> $-   </v>
          </cell>
          <cell r="I1511" t="str">
            <v xml:space="preserve"> $-   </v>
          </cell>
        </row>
        <row r="1512">
          <cell r="E1512">
            <v>3963313000</v>
          </cell>
          <cell r="F1512">
            <v>2057766000</v>
          </cell>
          <cell r="G1512">
            <v>1497000000</v>
          </cell>
          <cell r="H1512" t="str">
            <v xml:space="preserve"> $-   </v>
          </cell>
          <cell r="I1512" t="str">
            <v xml:space="preserve"> $-   </v>
          </cell>
        </row>
        <row r="1513">
          <cell r="E1513">
            <v>1834921000</v>
          </cell>
          <cell r="F1513">
            <v>955624000</v>
          </cell>
          <cell r="G1513">
            <v>670602000</v>
          </cell>
          <cell r="H1513" t="str">
            <v xml:space="preserve"> $-   </v>
          </cell>
          <cell r="I1513" t="str">
            <v xml:space="preserve"> $-   </v>
          </cell>
        </row>
        <row r="1514">
          <cell r="E1514">
            <v>2332051000</v>
          </cell>
          <cell r="F1514">
            <v>1195381000</v>
          </cell>
          <cell r="G1514">
            <v>871572000</v>
          </cell>
          <cell r="H1514" t="str">
            <v xml:space="preserve"> $-   </v>
          </cell>
          <cell r="I1514" t="str">
            <v xml:space="preserve"> $-   </v>
          </cell>
        </row>
        <row r="1515">
          <cell r="E1515">
            <v>3084370000</v>
          </cell>
          <cell r="F1515">
            <v>1572164000</v>
          </cell>
          <cell r="G1515">
            <v>1158251000</v>
          </cell>
          <cell r="H1515" t="str">
            <v xml:space="preserve"> $-   </v>
          </cell>
          <cell r="I1515" t="str">
            <v xml:space="preserve"> $-   </v>
          </cell>
        </row>
        <row r="1516">
          <cell r="E1516">
            <v>3963313000</v>
          </cell>
          <cell r="F1516">
            <v>2057766000</v>
          </cell>
          <cell r="G1516">
            <v>1497000000</v>
          </cell>
          <cell r="H1516" t="str">
            <v xml:space="preserve"> $-   </v>
          </cell>
          <cell r="I1516" t="str">
            <v xml:space="preserve"> $-   </v>
          </cell>
        </row>
        <row r="1517">
          <cell r="E1517">
            <v>37152000000</v>
          </cell>
          <cell r="F1517">
            <v>17820000000</v>
          </cell>
          <cell r="G1517">
            <v>16448000000</v>
          </cell>
          <cell r="H1517" t="str">
            <v xml:space="preserve"> $-   </v>
          </cell>
          <cell r="I1517">
            <v>1522000000</v>
          </cell>
        </row>
        <row r="1518">
          <cell r="E1518">
            <v>38279000000</v>
          </cell>
          <cell r="F1518">
            <v>17192000000</v>
          </cell>
          <cell r="G1518">
            <v>17629000000</v>
          </cell>
          <cell r="H1518" t="str">
            <v xml:space="preserve"> $-   </v>
          </cell>
          <cell r="I1518">
            <v>1689000000</v>
          </cell>
        </row>
        <row r="1519">
          <cell r="E1519">
            <v>38901000000</v>
          </cell>
          <cell r="F1519">
            <v>16611000000</v>
          </cell>
          <cell r="G1519">
            <v>17795000000</v>
          </cell>
          <cell r="H1519" t="str">
            <v xml:space="preserve"> $-   </v>
          </cell>
          <cell r="I1519">
            <v>1679000000</v>
          </cell>
        </row>
        <row r="1520">
          <cell r="E1520">
            <v>37864000000</v>
          </cell>
          <cell r="F1520">
            <v>12130000000</v>
          </cell>
          <cell r="G1520">
            <v>18423000000</v>
          </cell>
          <cell r="H1520" t="str">
            <v xml:space="preserve"> $-   </v>
          </cell>
          <cell r="I1520">
            <v>1819000000</v>
          </cell>
        </row>
        <row r="1521">
          <cell r="E1521">
            <v>716612000</v>
          </cell>
          <cell r="F1521">
            <v>245316000</v>
          </cell>
          <cell r="G1521">
            <v>58005000</v>
          </cell>
          <cell r="H1521" t="str">
            <v xml:space="preserve"> $-   </v>
          </cell>
          <cell r="I1521">
            <v>346031000</v>
          </cell>
        </row>
        <row r="1522">
          <cell r="E1522">
            <v>758926000</v>
          </cell>
          <cell r="F1522">
            <v>258612000</v>
          </cell>
          <cell r="G1522">
            <v>37121000</v>
          </cell>
          <cell r="H1522" t="str">
            <v xml:space="preserve"> $-   </v>
          </cell>
          <cell r="I1522">
            <v>346273000</v>
          </cell>
        </row>
        <row r="1523">
          <cell r="E1523">
            <v>818046000</v>
          </cell>
          <cell r="F1523">
            <v>270741000</v>
          </cell>
          <cell r="G1523">
            <v>56612000</v>
          </cell>
          <cell r="H1523" t="str">
            <v xml:space="preserve"> $-   </v>
          </cell>
          <cell r="I1523">
            <v>363929000</v>
          </cell>
        </row>
        <row r="1524">
          <cell r="E1524">
            <v>894638000</v>
          </cell>
          <cell r="F1524">
            <v>282037000</v>
          </cell>
          <cell r="G1524">
            <v>71733000</v>
          </cell>
          <cell r="H1524" t="str">
            <v xml:space="preserve"> $-   </v>
          </cell>
          <cell r="I1524">
            <v>381277000</v>
          </cell>
        </row>
        <row r="1525">
          <cell r="E1525">
            <v>2220256000</v>
          </cell>
          <cell r="F1525">
            <v>1436582000</v>
          </cell>
          <cell r="G1525">
            <v>488880000</v>
          </cell>
          <cell r="H1525" t="str">
            <v xml:space="preserve"> $-   </v>
          </cell>
          <cell r="I1525" t="str">
            <v xml:space="preserve"> $-   </v>
          </cell>
        </row>
        <row r="1526">
          <cell r="E1526">
            <v>2670573000</v>
          </cell>
          <cell r="F1526">
            <v>1729325000</v>
          </cell>
          <cell r="G1526">
            <v>596390000</v>
          </cell>
          <cell r="H1526" t="str">
            <v xml:space="preserve"> $-   </v>
          </cell>
          <cell r="I1526" t="str">
            <v xml:space="preserve"> $-   </v>
          </cell>
        </row>
        <row r="1527">
          <cell r="E1527">
            <v>3241369000</v>
          </cell>
          <cell r="F1527">
            <v>2104582000</v>
          </cell>
          <cell r="G1527">
            <v>712006000</v>
          </cell>
          <cell r="H1527" t="str">
            <v xml:space="preserve"> $-   </v>
          </cell>
          <cell r="I1527" t="str">
            <v xml:space="preserve"> $-   </v>
          </cell>
        </row>
        <row r="1528">
          <cell r="E1528">
            <v>3924116000</v>
          </cell>
          <cell r="F1528">
            <v>2539783000</v>
          </cell>
          <cell r="G1528">
            <v>863354000</v>
          </cell>
          <cell r="H1528" t="str">
            <v xml:space="preserve"> $-   </v>
          </cell>
          <cell r="I1528" t="str">
            <v xml:space="preserve"> $-   </v>
          </cell>
        </row>
        <row r="1529">
          <cell r="E1529">
            <v>122489000000</v>
          </cell>
          <cell r="F1529">
            <v>89659000000</v>
          </cell>
          <cell r="G1529" t="str">
            <v xml:space="preserve"> $-   </v>
          </cell>
          <cell r="H1529" t="str">
            <v xml:space="preserve"> $-   </v>
          </cell>
          <cell r="I1529">
            <v>23207000000</v>
          </cell>
        </row>
        <row r="1530">
          <cell r="E1530">
            <v>130474000000</v>
          </cell>
          <cell r="F1530">
            <v>93633000000</v>
          </cell>
          <cell r="G1530" t="str">
            <v xml:space="preserve"> $-   </v>
          </cell>
          <cell r="H1530" t="str">
            <v xml:space="preserve"> $-   </v>
          </cell>
          <cell r="I1530">
            <v>26567000000</v>
          </cell>
        </row>
        <row r="1531">
          <cell r="E1531">
            <v>157107000000</v>
          </cell>
          <cell r="F1531">
            <v>103875000000</v>
          </cell>
          <cell r="G1531" t="str">
            <v xml:space="preserve"> $-   </v>
          </cell>
          <cell r="H1531" t="str">
            <v xml:space="preserve"> $-   </v>
          </cell>
          <cell r="I1531">
            <v>42211000000</v>
          </cell>
        </row>
        <row r="1532">
          <cell r="E1532">
            <v>184840000000</v>
          </cell>
          <cell r="F1532">
            <v>117038000000</v>
          </cell>
          <cell r="G1532" t="str">
            <v xml:space="preserve"> $-   </v>
          </cell>
          <cell r="H1532" t="str">
            <v xml:space="preserve"> $-   </v>
          </cell>
          <cell r="I1532">
            <v>54872000000</v>
          </cell>
        </row>
        <row r="1533">
          <cell r="E1533">
            <v>10515400000</v>
          </cell>
          <cell r="F1533">
            <v>7172100000</v>
          </cell>
          <cell r="G1533">
            <v>786800000</v>
          </cell>
          <cell r="H1533" t="str">
            <v xml:space="preserve"> $-   </v>
          </cell>
          <cell r="I1533">
            <v>1161600000</v>
          </cell>
        </row>
        <row r="1534">
          <cell r="E1534">
            <v>10368600000</v>
          </cell>
          <cell r="F1534">
            <v>7038400000</v>
          </cell>
          <cell r="G1534">
            <v>790400000</v>
          </cell>
          <cell r="H1534" t="str">
            <v xml:space="preserve"> $-   </v>
          </cell>
          <cell r="I1534">
            <v>1170400000</v>
          </cell>
        </row>
        <row r="1535">
          <cell r="E1535">
            <v>10524500000</v>
          </cell>
          <cell r="F1535">
            <v>7722100000</v>
          </cell>
          <cell r="G1535">
            <v>820900000</v>
          </cell>
          <cell r="H1535" t="str">
            <v xml:space="preserve"> $-   </v>
          </cell>
          <cell r="I1535">
            <v>1272000000</v>
          </cell>
        </row>
        <row r="1536">
          <cell r="E1536">
            <v>10731300000</v>
          </cell>
          <cell r="F1536">
            <v>7209400000</v>
          </cell>
          <cell r="G1536">
            <v>835100000</v>
          </cell>
          <cell r="H1536" t="str">
            <v xml:space="preserve"> $-   </v>
          </cell>
          <cell r="I1536">
            <v>1295700000</v>
          </cell>
        </row>
        <row r="1537">
          <cell r="E1537">
            <v>21963000000</v>
          </cell>
          <cell r="F1537">
            <v>5849000000</v>
          </cell>
          <cell r="G1537">
            <v>6891000000</v>
          </cell>
          <cell r="H1537" t="str">
            <v xml:space="preserve"> $-   </v>
          </cell>
          <cell r="I1537">
            <v>1777000000</v>
          </cell>
        </row>
        <row r="1538">
          <cell r="E1538">
            <v>23988000000</v>
          </cell>
          <cell r="F1538">
            <v>6097000000</v>
          </cell>
          <cell r="G1538">
            <v>7234000000</v>
          </cell>
          <cell r="H1538" t="str">
            <v xml:space="preserve"> $-   </v>
          </cell>
          <cell r="I1538">
            <v>1904000000</v>
          </cell>
        </row>
        <row r="1539">
          <cell r="E1539">
            <v>21813000000</v>
          </cell>
          <cell r="F1539">
            <v>4434000000</v>
          </cell>
          <cell r="G1539">
            <v>7315000000</v>
          </cell>
          <cell r="H1539" t="str">
            <v xml:space="preserve"> $-   </v>
          </cell>
          <cell r="I1539">
            <v>2012000000</v>
          </cell>
        </row>
        <row r="1540">
          <cell r="E1540">
            <v>19941000000</v>
          </cell>
          <cell r="F1540">
            <v>3747000000</v>
          </cell>
          <cell r="G1540">
            <v>6884000000</v>
          </cell>
          <cell r="H1540" t="str">
            <v xml:space="preserve"> $-   </v>
          </cell>
          <cell r="I1540">
            <v>2038000000</v>
          </cell>
        </row>
        <row r="1541">
          <cell r="E1541">
            <v>54127000000</v>
          </cell>
          <cell r="F1541">
            <v>13574000000</v>
          </cell>
          <cell r="G1541">
            <v>37352000000</v>
          </cell>
          <cell r="H1541" t="str">
            <v xml:space="preserve"> $-   </v>
          </cell>
          <cell r="I1541">
            <v>1858000000</v>
          </cell>
        </row>
        <row r="1542">
          <cell r="E1542">
            <v>55438000000</v>
          </cell>
          <cell r="F1542">
            <v>13703000000</v>
          </cell>
          <cell r="G1542">
            <v>32834000000</v>
          </cell>
          <cell r="H1542" t="str">
            <v xml:space="preserve"> $-   </v>
          </cell>
          <cell r="I1542">
            <v>1867000000</v>
          </cell>
        </row>
        <row r="1543">
          <cell r="E1543">
            <v>58232000000</v>
          </cell>
          <cell r="F1543">
            <v>14758000000</v>
          </cell>
          <cell r="G1543">
            <v>36583000000</v>
          </cell>
          <cell r="H1543" t="str">
            <v xml:space="preserve"> $-   </v>
          </cell>
          <cell r="I1543">
            <v>1923000000</v>
          </cell>
        </row>
        <row r="1544">
          <cell r="E1544">
            <v>58363000000</v>
          </cell>
          <cell r="F1544">
            <v>12947000000</v>
          </cell>
          <cell r="G1544">
            <v>35664000000</v>
          </cell>
          <cell r="H1544" t="str">
            <v xml:space="preserve"> $-   </v>
          </cell>
          <cell r="I1544">
            <v>2084000000</v>
          </cell>
        </row>
        <row r="1545">
          <cell r="E1545">
            <v>2794925000</v>
          </cell>
          <cell r="F1545">
            <v>1763394000</v>
          </cell>
          <cell r="G1545">
            <v>657246000</v>
          </cell>
          <cell r="H1545" t="str">
            <v xml:space="preserve"> $-   </v>
          </cell>
          <cell r="I1545" t="str">
            <v xml:space="preserve"> $-   </v>
          </cell>
        </row>
        <row r="1546">
          <cell r="E1546">
            <v>3086608000</v>
          </cell>
          <cell r="F1546">
            <v>1925266000</v>
          </cell>
          <cell r="G1546">
            <v>734511000</v>
          </cell>
          <cell r="H1546" t="str">
            <v xml:space="preserve"> $-   </v>
          </cell>
          <cell r="I1546" t="str">
            <v xml:space="preserve"> $-   </v>
          </cell>
        </row>
        <row r="1547">
          <cell r="E1547">
            <v>3323077000</v>
          </cell>
          <cell r="F1547">
            <v>2148147000</v>
          </cell>
          <cell r="G1547">
            <v>809545000</v>
          </cell>
          <cell r="H1547" t="str">
            <v xml:space="preserve"> $-   </v>
          </cell>
          <cell r="I1547" t="str">
            <v xml:space="preserve"> $-   </v>
          </cell>
        </row>
        <row r="1548">
          <cell r="E1548">
            <v>3445134000</v>
          </cell>
          <cell r="F1548">
            <v>2243232000</v>
          </cell>
          <cell r="G1548">
            <v>848323000</v>
          </cell>
          <cell r="H1548" t="str">
            <v xml:space="preserve"> $-   </v>
          </cell>
          <cell r="I1548" t="str">
            <v xml:space="preserve"> $-   </v>
          </cell>
        </row>
        <row r="1549"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 t="str">
            <v xml:space="preserve"> $-   </v>
          </cell>
        </row>
        <row r="1550"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 t="str">
            <v xml:space="preserve"> $-   </v>
          </cell>
        </row>
        <row r="1551"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 t="str">
            <v xml:space="preserve"> $-   </v>
          </cell>
        </row>
        <row r="1552"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 t="str">
            <v xml:space="preserve"> $-   </v>
          </cell>
        </row>
        <row r="1553"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 t="str">
            <v xml:space="preserve"> $-   </v>
          </cell>
        </row>
        <row r="1554"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 t="str">
            <v xml:space="preserve"> $-   </v>
          </cell>
        </row>
        <row r="1555"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 t="str">
            <v xml:space="preserve"> $-   </v>
          </cell>
        </row>
        <row r="1556"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 t="str">
            <v xml:space="preserve"> $-   </v>
          </cell>
        </row>
        <row r="1557">
          <cell r="E1557">
            <v>11778000000</v>
          </cell>
          <cell r="F1557">
            <v>1932000000</v>
          </cell>
          <cell r="G1557">
            <v>2207000000</v>
          </cell>
          <cell r="H1557" t="str">
            <v xml:space="preserve"> $-   </v>
          </cell>
          <cell r="I1557">
            <v>397000000</v>
          </cell>
        </row>
        <row r="1558">
          <cell r="E1558">
            <v>12702000000</v>
          </cell>
          <cell r="F1558">
            <v>1875000000</v>
          </cell>
          <cell r="G1558">
            <v>2242000000</v>
          </cell>
          <cell r="H1558" t="str">
            <v xml:space="preserve"> $-   </v>
          </cell>
          <cell r="I1558">
            <v>435000000</v>
          </cell>
        </row>
        <row r="1559">
          <cell r="E1559">
            <v>13880000000</v>
          </cell>
          <cell r="F1559">
            <v>2079000000</v>
          </cell>
          <cell r="G1559">
            <v>2229000000</v>
          </cell>
          <cell r="H1559" t="str">
            <v xml:space="preserve"> $-   </v>
          </cell>
          <cell r="I1559">
            <v>494000000</v>
          </cell>
        </row>
        <row r="1560">
          <cell r="E1560">
            <v>15082000000</v>
          </cell>
          <cell r="F1560">
            <v>2226000000</v>
          </cell>
          <cell r="G1560">
            <v>4469000000</v>
          </cell>
          <cell r="H1560" t="str">
            <v xml:space="preserve"> $-   </v>
          </cell>
          <cell r="I1560">
            <v>502000000</v>
          </cell>
        </row>
        <row r="1561"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 t="str">
            <v xml:space="preserve"> $-   </v>
          </cell>
        </row>
        <row r="1562"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 t="str">
            <v xml:space="preserve"> $-   </v>
          </cell>
        </row>
        <row r="1563"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 t="str">
            <v xml:space="preserve"> $-   </v>
          </cell>
        </row>
        <row r="1564"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 t="str">
            <v xml:space="preserve"> $-   </v>
          </cell>
        </row>
        <row r="1565">
          <cell r="E1565">
            <v>10879855000</v>
          </cell>
          <cell r="F1565">
            <v>5817880000</v>
          </cell>
          <cell r="G1565">
            <v>3596708000</v>
          </cell>
          <cell r="H1565" t="str">
            <v xml:space="preserve"> $-   </v>
          </cell>
          <cell r="I1565" t="str">
            <v xml:space="preserve"> $-   </v>
          </cell>
        </row>
        <row r="1566">
          <cell r="E1566">
            <v>11419648000</v>
          </cell>
          <cell r="F1566">
            <v>5931469000</v>
          </cell>
          <cell r="G1566">
            <v>3841032000</v>
          </cell>
          <cell r="H1566" t="str">
            <v xml:space="preserve"> $-   </v>
          </cell>
          <cell r="I1566" t="str">
            <v xml:space="preserve"> $-   </v>
          </cell>
        </row>
        <row r="1567">
          <cell r="E1567">
            <v>12282161000</v>
          </cell>
          <cell r="F1567">
            <v>6288190000</v>
          </cell>
          <cell r="G1567">
            <v>4159885000</v>
          </cell>
          <cell r="H1567" t="str">
            <v xml:space="preserve"> $-   </v>
          </cell>
          <cell r="I1567" t="str">
            <v xml:space="preserve"> $-   </v>
          </cell>
        </row>
        <row r="1568">
          <cell r="E1568">
            <v>12376744000</v>
          </cell>
          <cell r="F1568">
            <v>6393800000</v>
          </cell>
          <cell r="G1568">
            <v>4178386000</v>
          </cell>
          <cell r="H1568" t="str">
            <v xml:space="preserve"> $-   </v>
          </cell>
          <cell r="I1568" t="str">
            <v xml:space="preserve"> $-   </v>
          </cell>
        </row>
        <row r="1569">
          <cell r="E1569">
            <v>13794000000</v>
          </cell>
          <cell r="F1569">
            <v>6799000000</v>
          </cell>
          <cell r="G1569">
            <v>2829000000</v>
          </cell>
          <cell r="H1569" t="str">
            <v xml:space="preserve"> $-   </v>
          </cell>
          <cell r="I1569">
            <v>237000000</v>
          </cell>
        </row>
        <row r="1570">
          <cell r="E1570">
            <v>13783000000</v>
          </cell>
          <cell r="F1570">
            <v>6542000000</v>
          </cell>
          <cell r="G1570">
            <v>2899000000</v>
          </cell>
          <cell r="H1570" t="str">
            <v xml:space="preserve"> $-   </v>
          </cell>
          <cell r="I1570">
            <v>217000000</v>
          </cell>
        </row>
        <row r="1571">
          <cell r="E1571">
            <v>13268000000</v>
          </cell>
          <cell r="F1571">
            <v>6868000000</v>
          </cell>
          <cell r="G1571">
            <v>2860000000</v>
          </cell>
          <cell r="H1571" t="str">
            <v xml:space="preserve"> $-   </v>
          </cell>
          <cell r="I1571">
            <v>222000000</v>
          </cell>
        </row>
        <row r="1572">
          <cell r="E1572">
            <v>12488000000</v>
          </cell>
          <cell r="F1572">
            <v>6684000000</v>
          </cell>
          <cell r="G1572">
            <v>2851000000</v>
          </cell>
          <cell r="H1572" t="str">
            <v xml:space="preserve"> $-   </v>
          </cell>
          <cell r="I1572">
            <v>221000000</v>
          </cell>
        </row>
        <row r="1573">
          <cell r="E1573">
            <v>138393000000</v>
          </cell>
          <cell r="F1573">
            <v>126485000000</v>
          </cell>
          <cell r="G1573">
            <v>5229000000</v>
          </cell>
          <cell r="H1573" t="str">
            <v xml:space="preserve"> $-   </v>
          </cell>
          <cell r="I1573">
            <v>1549000000</v>
          </cell>
        </row>
        <row r="1574">
          <cell r="E1574">
            <v>138074000000</v>
          </cell>
          <cell r="F1574">
            <v>127316000000</v>
          </cell>
          <cell r="G1574">
            <v>5081000000</v>
          </cell>
          <cell r="H1574" t="str">
            <v xml:space="preserve"> $-   </v>
          </cell>
          <cell r="I1574">
            <v>1720000000</v>
          </cell>
        </row>
        <row r="1575">
          <cell r="E1575">
            <v>130844000000</v>
          </cell>
          <cell r="F1575">
            <v>118141000000</v>
          </cell>
          <cell r="G1575">
            <v>5111000000</v>
          </cell>
          <cell r="H1575" t="str">
            <v xml:space="preserve"> $-   </v>
          </cell>
          <cell r="I1575">
            <v>1690000000</v>
          </cell>
        </row>
        <row r="1576">
          <cell r="E1576">
            <v>87804000000</v>
          </cell>
          <cell r="F1576">
            <v>74651000000</v>
          </cell>
          <cell r="G1576">
            <v>4953000000</v>
          </cell>
          <cell r="H1576" t="str">
            <v xml:space="preserve"> $-   </v>
          </cell>
          <cell r="I1576">
            <v>1842000000</v>
          </cell>
        </row>
        <row r="1577">
          <cell r="E1577">
            <v>2567310000</v>
          </cell>
          <cell r="F1577">
            <v>2233284000</v>
          </cell>
          <cell r="G1577">
            <v>308143000</v>
          </cell>
          <cell r="H1577" t="str">
            <v xml:space="preserve"> $-   </v>
          </cell>
          <cell r="I1577" t="str">
            <v xml:space="preserve"> $-   </v>
          </cell>
        </row>
        <row r="1578">
          <cell r="E1578">
            <v>2770709000</v>
          </cell>
          <cell r="F1578">
            <v>2343829000</v>
          </cell>
          <cell r="G1578">
            <v>274217000</v>
          </cell>
          <cell r="H1578" t="str">
            <v xml:space="preserve"> $-   </v>
          </cell>
          <cell r="I1578" t="str">
            <v xml:space="preserve"> $-   </v>
          </cell>
        </row>
        <row r="1579">
          <cell r="E1579">
            <v>2994169000</v>
          </cell>
          <cell r="F1579">
            <v>2406587000</v>
          </cell>
          <cell r="G1579">
            <v>292358000</v>
          </cell>
          <cell r="H1579" t="str">
            <v xml:space="preserve"> $-   </v>
          </cell>
          <cell r="I1579" t="str">
            <v xml:space="preserve"> $-   </v>
          </cell>
        </row>
        <row r="1580">
          <cell r="E1580">
            <v>3422181000</v>
          </cell>
          <cell r="F1580">
            <v>2564648000</v>
          </cell>
          <cell r="G1580">
            <v>312694000</v>
          </cell>
          <cell r="H1580" t="str">
            <v xml:space="preserve"> $-   </v>
          </cell>
          <cell r="I1580" t="str">
            <v xml:space="preserve"> $-   </v>
          </cell>
        </row>
        <row r="1581"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</row>
        <row r="1582">
          <cell r="E1582">
            <v>2312512000</v>
          </cell>
          <cell r="F1582">
            <v>953611000</v>
          </cell>
          <cell r="G1582">
            <v>169270000</v>
          </cell>
          <cell r="H1582" t="str">
            <v xml:space="preserve"> $-   </v>
          </cell>
          <cell r="I1582">
            <v>481303000</v>
          </cell>
        </row>
        <row r="1583">
          <cell r="E1583">
            <v>2502267000</v>
          </cell>
          <cell r="F1583">
            <v>1011249000</v>
          </cell>
          <cell r="G1583">
            <v>175307000</v>
          </cell>
          <cell r="H1583" t="str">
            <v xml:space="preserve"> $-   </v>
          </cell>
          <cell r="I1583">
            <v>542952000</v>
          </cell>
        </row>
        <row r="1584">
          <cell r="E1584">
            <v>2506202000</v>
          </cell>
          <cell r="F1584">
            <v>1024336000</v>
          </cell>
          <cell r="G1584">
            <v>179279000</v>
          </cell>
          <cell r="H1584" t="str">
            <v xml:space="preserve"> $-   </v>
          </cell>
          <cell r="I1584">
            <v>565059000</v>
          </cell>
        </row>
        <row r="1585">
          <cell r="E1585">
            <v>1407848000</v>
          </cell>
          <cell r="F1585">
            <v>516708000</v>
          </cell>
          <cell r="G1585">
            <v>220068000</v>
          </cell>
          <cell r="H1585" t="str">
            <v xml:space="preserve"> $-   </v>
          </cell>
          <cell r="I1585">
            <v>98844000</v>
          </cell>
        </row>
        <row r="1586">
          <cell r="E1586">
            <v>1595703000</v>
          </cell>
          <cell r="F1586">
            <v>622523000</v>
          </cell>
          <cell r="G1586">
            <v>228982000</v>
          </cell>
          <cell r="H1586" t="str">
            <v xml:space="preserve"> $-   </v>
          </cell>
          <cell r="I1586">
            <v>129931000</v>
          </cell>
        </row>
        <row r="1587">
          <cell r="E1587">
            <v>1746726000</v>
          </cell>
          <cell r="F1587">
            <v>716598000</v>
          </cell>
          <cell r="G1587">
            <v>227306000</v>
          </cell>
          <cell r="H1587" t="str">
            <v xml:space="preserve"> $-   </v>
          </cell>
          <cell r="I1587">
            <v>142376000</v>
          </cell>
        </row>
        <row r="1588">
          <cell r="E1588">
            <v>2068010000</v>
          </cell>
          <cell r="F1588">
            <v>803274000</v>
          </cell>
          <cell r="G1588">
            <v>312690000</v>
          </cell>
          <cell r="H1588" t="str">
            <v xml:space="preserve"> $-   </v>
          </cell>
          <cell r="I1588">
            <v>215484000</v>
          </cell>
        </row>
        <row r="1589"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 t="str">
            <v xml:space="preserve"> $-   </v>
          </cell>
        </row>
        <row r="1590"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 t="str">
            <v xml:space="preserve"> $-   </v>
          </cell>
        </row>
        <row r="1591"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 t="str">
            <v xml:space="preserve"> $-   </v>
          </cell>
        </row>
        <row r="1592"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 t="str">
            <v xml:space="preserve"> $-   </v>
          </cell>
        </row>
        <row r="1593"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 t="str">
            <v xml:space="preserve"> $-   </v>
          </cell>
        </row>
        <row r="1594"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 t="str">
            <v xml:space="preserve"> $-   </v>
          </cell>
        </row>
        <row r="1595"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 t="str">
            <v xml:space="preserve"> $-   </v>
          </cell>
        </row>
        <row r="1596"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 t="str">
            <v xml:space="preserve"> $-   </v>
          </cell>
        </row>
        <row r="1597">
          <cell r="E1597">
            <v>2514595000</v>
          </cell>
          <cell r="F1597">
            <v>1118240000</v>
          </cell>
          <cell r="G1597">
            <v>132447000</v>
          </cell>
          <cell r="H1597" t="str">
            <v xml:space="preserve"> $-   </v>
          </cell>
          <cell r="I1597">
            <v>629908000</v>
          </cell>
        </row>
        <row r="1598">
          <cell r="E1598">
            <v>2772550000</v>
          </cell>
          <cell r="F1598">
            <v>1212480000</v>
          </cell>
          <cell r="G1598">
            <v>147481000</v>
          </cell>
          <cell r="H1598" t="str">
            <v xml:space="preserve"> $-   </v>
          </cell>
          <cell r="I1598">
            <v>725216000</v>
          </cell>
        </row>
        <row r="1599">
          <cell r="E1599">
            <v>3285346000</v>
          </cell>
          <cell r="F1599">
            <v>1410205000</v>
          </cell>
          <cell r="G1599">
            <v>145992000</v>
          </cell>
          <cell r="H1599" t="str">
            <v xml:space="preserve"> $-   </v>
          </cell>
          <cell r="I1599">
            <v>894057000</v>
          </cell>
        </row>
        <row r="1600">
          <cell r="E1600">
            <v>3442646000</v>
          </cell>
          <cell r="F1600">
            <v>1442073000</v>
          </cell>
          <cell r="G1600">
            <v>136863000</v>
          </cell>
          <cell r="H1600" t="str">
            <v xml:space="preserve"> $-   </v>
          </cell>
          <cell r="I1600">
            <v>898924000</v>
          </cell>
        </row>
        <row r="1601">
          <cell r="E1601">
            <v>115846000000</v>
          </cell>
          <cell r="F1601">
            <v>46275000000</v>
          </cell>
          <cell r="G1601">
            <v>39951000000</v>
          </cell>
          <cell r="H1601" t="str">
            <v xml:space="preserve"> $-   </v>
          </cell>
          <cell r="I1601">
            <v>16460000000</v>
          </cell>
        </row>
        <row r="1602">
          <cell r="E1602">
            <v>120550000000</v>
          </cell>
          <cell r="F1602">
            <v>44887000000</v>
          </cell>
          <cell r="G1602">
            <v>27089000000</v>
          </cell>
          <cell r="H1602" t="str">
            <v xml:space="preserve"> $-   </v>
          </cell>
          <cell r="I1602">
            <v>16606000000</v>
          </cell>
        </row>
        <row r="1603">
          <cell r="E1603">
            <v>127079000000</v>
          </cell>
          <cell r="F1603">
            <v>49931000000</v>
          </cell>
          <cell r="G1603">
            <v>41016000000</v>
          </cell>
          <cell r="H1603" t="str">
            <v xml:space="preserve"> $-   </v>
          </cell>
          <cell r="I1603">
            <v>16533000000</v>
          </cell>
        </row>
        <row r="1604">
          <cell r="E1604">
            <v>131620000000</v>
          </cell>
          <cell r="F1604">
            <v>52557000000</v>
          </cell>
          <cell r="G1604">
            <v>29986000000</v>
          </cell>
          <cell r="H1604" t="str">
            <v xml:space="preserve"> $-   </v>
          </cell>
          <cell r="I1604">
            <v>16017000000</v>
          </cell>
        </row>
        <row r="1605"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</row>
        <row r="1606"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</row>
        <row r="1607"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</row>
        <row r="1608"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</row>
        <row r="1609"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 t="str">
            <v xml:space="preserve"> $-   </v>
          </cell>
        </row>
        <row r="1610"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 t="str">
            <v xml:space="preserve"> $-   </v>
          </cell>
        </row>
        <row r="1611"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 t="str">
            <v xml:space="preserve"> $-   </v>
          </cell>
        </row>
        <row r="1612"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 t="str">
            <v xml:space="preserve"> $-   </v>
          </cell>
        </row>
        <row r="1613">
          <cell r="E1613">
            <v>4246400000</v>
          </cell>
          <cell r="F1613">
            <v>2760500000</v>
          </cell>
          <cell r="G1613">
            <v>121400000</v>
          </cell>
          <cell r="H1613" t="str">
            <v xml:space="preserve"> $-   </v>
          </cell>
          <cell r="I1613">
            <v>364200000</v>
          </cell>
        </row>
        <row r="1614">
          <cell r="E1614">
            <v>4519000000</v>
          </cell>
          <cell r="F1614">
            <v>2982100000</v>
          </cell>
          <cell r="G1614">
            <v>116700000</v>
          </cell>
          <cell r="H1614" t="str">
            <v xml:space="preserve"> $-   </v>
          </cell>
          <cell r="I1614">
            <v>340100000</v>
          </cell>
        </row>
        <row r="1615">
          <cell r="E1615">
            <v>4997100000</v>
          </cell>
          <cell r="F1615">
            <v>3371800000</v>
          </cell>
          <cell r="G1615">
            <v>121800000</v>
          </cell>
          <cell r="H1615" t="str">
            <v xml:space="preserve"> $-   </v>
          </cell>
          <cell r="I1615">
            <v>391400000</v>
          </cell>
        </row>
        <row r="1616">
          <cell r="E1616">
            <v>5926100000</v>
          </cell>
          <cell r="F1616">
            <v>3949400000</v>
          </cell>
          <cell r="G1616">
            <v>164400000</v>
          </cell>
          <cell r="H1616" t="str">
            <v xml:space="preserve"> $-   </v>
          </cell>
          <cell r="I1616">
            <v>561800000</v>
          </cell>
        </row>
        <row r="1617">
          <cell r="E1617">
            <v>91247000000</v>
          </cell>
          <cell r="F1617">
            <v>1727000000</v>
          </cell>
          <cell r="G1617">
            <v>48724000000</v>
          </cell>
          <cell r="H1617" t="str">
            <v xml:space="preserve"> $-   </v>
          </cell>
          <cell r="I1617">
            <v>8891000000</v>
          </cell>
        </row>
        <row r="1618">
          <cell r="E1618">
            <v>88069000000</v>
          </cell>
          <cell r="F1618">
            <v>1337000000</v>
          </cell>
          <cell r="G1618">
            <v>47338000000</v>
          </cell>
          <cell r="H1618" t="str">
            <v xml:space="preserve"> $-   </v>
          </cell>
          <cell r="I1618">
            <v>3813000000</v>
          </cell>
        </row>
        <row r="1619">
          <cell r="E1619">
            <v>88372000000</v>
          </cell>
          <cell r="F1619">
            <v>1096000000</v>
          </cell>
          <cell r="G1619">
            <v>47667000000</v>
          </cell>
          <cell r="H1619" t="str">
            <v xml:space="preserve"> $-   </v>
          </cell>
          <cell r="I1619">
            <v>2765000000</v>
          </cell>
        </row>
        <row r="1620">
          <cell r="E1620">
            <v>90033000000</v>
          </cell>
          <cell r="F1620">
            <v>963000000</v>
          </cell>
          <cell r="G1620">
            <v>48728000000</v>
          </cell>
          <cell r="H1620" t="str">
            <v xml:space="preserve"> $-   </v>
          </cell>
          <cell r="I1620">
            <v>3688000000</v>
          </cell>
        </row>
        <row r="1621">
          <cell r="E1621">
            <v>12917000000</v>
          </cell>
          <cell r="F1621">
            <v>8288000000</v>
          </cell>
          <cell r="G1621">
            <v>3682000000</v>
          </cell>
          <cell r="H1621" t="str">
            <v xml:space="preserve"> $-   </v>
          </cell>
          <cell r="I1621" t="str">
            <v xml:space="preserve"> $-   </v>
          </cell>
        </row>
        <row r="1622">
          <cell r="E1622">
            <v>14194000000</v>
          </cell>
          <cell r="F1622">
            <v>9150000000</v>
          </cell>
          <cell r="G1622">
            <v>4032000000</v>
          </cell>
          <cell r="H1622" t="str">
            <v xml:space="preserve"> $-   </v>
          </cell>
          <cell r="I1622" t="str">
            <v xml:space="preserve"> $-   </v>
          </cell>
        </row>
        <row r="1623">
          <cell r="E1623">
            <v>15389000000</v>
          </cell>
          <cell r="F1623">
            <v>9973000000</v>
          </cell>
          <cell r="G1623">
            <v>4472000000</v>
          </cell>
          <cell r="H1623" t="str">
            <v xml:space="preserve"> $-   </v>
          </cell>
          <cell r="I1623" t="str">
            <v xml:space="preserve"> $-   </v>
          </cell>
        </row>
        <row r="1624">
          <cell r="E1624">
            <v>15724000000</v>
          </cell>
          <cell r="F1624">
            <v>10313000000</v>
          </cell>
          <cell r="G1624">
            <v>4477000000</v>
          </cell>
          <cell r="H1624" t="str">
            <v xml:space="preserve"> $-   </v>
          </cell>
          <cell r="I1624" t="str">
            <v xml:space="preserve"> $-   </v>
          </cell>
        </row>
        <row r="1625">
          <cell r="E1625">
            <v>18769000000</v>
          </cell>
          <cell r="F1625">
            <v>15471000000</v>
          </cell>
          <cell r="G1625">
            <v>1828000000</v>
          </cell>
          <cell r="H1625" t="str">
            <v xml:space="preserve"> $-   </v>
          </cell>
          <cell r="I1625">
            <v>25000000</v>
          </cell>
        </row>
        <row r="1626">
          <cell r="E1626">
            <v>19872000000</v>
          </cell>
          <cell r="F1626">
            <v>16477000000</v>
          </cell>
          <cell r="G1626">
            <v>2038000000</v>
          </cell>
          <cell r="H1626" t="str">
            <v xml:space="preserve"> $-   </v>
          </cell>
          <cell r="I1626">
            <v>33000000</v>
          </cell>
        </row>
        <row r="1627">
          <cell r="E1627">
            <v>20891000000</v>
          </cell>
          <cell r="F1627">
            <v>17201000000</v>
          </cell>
          <cell r="G1627">
            <v>2130000000</v>
          </cell>
          <cell r="H1627" t="str">
            <v xml:space="preserve"> $-   </v>
          </cell>
          <cell r="I1627">
            <v>74000000</v>
          </cell>
        </row>
        <row r="1628">
          <cell r="E1628">
            <v>20718000000</v>
          </cell>
          <cell r="F1628">
            <v>17036000000</v>
          </cell>
          <cell r="G1628">
            <v>2084000000</v>
          </cell>
          <cell r="H1628" t="str">
            <v xml:space="preserve"> $-   </v>
          </cell>
          <cell r="I1628">
            <v>71000000</v>
          </cell>
        </row>
        <row r="1629">
          <cell r="E1629">
            <v>13983000000</v>
          </cell>
          <cell r="F1629">
            <v>9112000000</v>
          </cell>
          <cell r="G1629">
            <v>1468000000</v>
          </cell>
          <cell r="H1629" t="str">
            <v xml:space="preserve"> $-   </v>
          </cell>
          <cell r="I1629">
            <v>1333000000</v>
          </cell>
        </row>
        <row r="1630">
          <cell r="E1630">
            <v>13996000000</v>
          </cell>
          <cell r="F1630">
            <v>9002000000</v>
          </cell>
          <cell r="G1630">
            <v>1481000000</v>
          </cell>
          <cell r="H1630" t="str">
            <v xml:space="preserve"> $-   </v>
          </cell>
          <cell r="I1630">
            <v>1292000000</v>
          </cell>
        </row>
        <row r="1631">
          <cell r="E1631">
            <v>12961000000</v>
          </cell>
          <cell r="F1631">
            <v>8231000000</v>
          </cell>
          <cell r="G1631">
            <v>1343000000</v>
          </cell>
          <cell r="H1631" t="str">
            <v xml:space="preserve"> $-   </v>
          </cell>
          <cell r="I1631">
            <v>1245000000</v>
          </cell>
        </row>
        <row r="1632">
          <cell r="E1632">
            <v>13609000000</v>
          </cell>
          <cell r="F1632">
            <v>8486000000</v>
          </cell>
          <cell r="G1632">
            <v>1410000000</v>
          </cell>
          <cell r="H1632" t="str">
            <v xml:space="preserve"> $-   </v>
          </cell>
          <cell r="I1632">
            <v>1301000000</v>
          </cell>
        </row>
        <row r="1633">
          <cell r="E1633">
            <v>7486000000</v>
          </cell>
          <cell r="F1633">
            <v>4523000000</v>
          </cell>
          <cell r="G1633">
            <v>595000000</v>
          </cell>
          <cell r="H1633" t="str">
            <v xml:space="preserve"> $-   </v>
          </cell>
          <cell r="I1633">
            <v>756000000</v>
          </cell>
        </row>
        <row r="1634">
          <cell r="E1634">
            <v>6860000000</v>
          </cell>
          <cell r="F1634">
            <v>4124000000</v>
          </cell>
          <cell r="G1634">
            <v>546000000</v>
          </cell>
          <cell r="H1634" t="str">
            <v xml:space="preserve"> $-   </v>
          </cell>
          <cell r="I1634">
            <v>815000000</v>
          </cell>
        </row>
        <row r="1635">
          <cell r="E1635">
            <v>7637000000</v>
          </cell>
          <cell r="F1635">
            <v>4508000000</v>
          </cell>
          <cell r="G1635">
            <v>384000000</v>
          </cell>
          <cell r="H1635" t="str">
            <v xml:space="preserve"> $-   </v>
          </cell>
          <cell r="I1635">
            <v>1176000000</v>
          </cell>
        </row>
        <row r="1636">
          <cell r="E1636">
            <v>7360000000</v>
          </cell>
          <cell r="F1636">
            <v>3434000000</v>
          </cell>
          <cell r="G1636">
            <v>864000000</v>
          </cell>
          <cell r="H1636" t="str">
            <v xml:space="preserve"> $-   </v>
          </cell>
          <cell r="I1636">
            <v>1738000000</v>
          </cell>
        </row>
        <row r="1637">
          <cell r="E1637">
            <v>468651000000</v>
          </cell>
          <cell r="F1637">
            <v>352297000000</v>
          </cell>
          <cell r="G1637">
            <v>88629000000</v>
          </cell>
          <cell r="H1637" t="str">
            <v xml:space="preserve"> $-   </v>
          </cell>
          <cell r="I1637" t="str">
            <v xml:space="preserve"> $-   </v>
          </cell>
        </row>
        <row r="1638">
          <cell r="E1638">
            <v>476294000000</v>
          </cell>
          <cell r="F1638">
            <v>358069000000</v>
          </cell>
          <cell r="G1638">
            <v>91353000000</v>
          </cell>
          <cell r="H1638" t="str">
            <v xml:space="preserve"> $-   </v>
          </cell>
          <cell r="I1638" t="str">
            <v xml:space="preserve"> $-   </v>
          </cell>
        </row>
        <row r="1639">
          <cell r="E1639">
            <v>485651000000</v>
          </cell>
          <cell r="F1639">
            <v>365086000000</v>
          </cell>
          <cell r="G1639">
            <v>93418000000</v>
          </cell>
          <cell r="H1639" t="str">
            <v xml:space="preserve"> $-   </v>
          </cell>
          <cell r="I1639" t="str">
            <v xml:space="preserve"> $-   </v>
          </cell>
        </row>
        <row r="1640">
          <cell r="E1640">
            <v>482130000000</v>
          </cell>
          <cell r="F1640">
            <v>360984000000</v>
          </cell>
          <cell r="G1640">
            <v>97041000000</v>
          </cell>
          <cell r="H1640" t="str">
            <v xml:space="preserve"> $-   </v>
          </cell>
          <cell r="I1640" t="str">
            <v xml:space="preserve"> $-   </v>
          </cell>
        </row>
        <row r="1641">
          <cell r="E1641">
            <v>9895100000</v>
          </cell>
          <cell r="F1641">
            <v>7961500000</v>
          </cell>
          <cell r="G1641">
            <v>937600000</v>
          </cell>
          <cell r="H1641" t="str">
            <v xml:space="preserve"> $-   </v>
          </cell>
          <cell r="I1641">
            <v>86000000</v>
          </cell>
        </row>
        <row r="1642">
          <cell r="E1642">
            <v>11124800000</v>
          </cell>
          <cell r="F1642">
            <v>8986500000</v>
          </cell>
          <cell r="G1642">
            <v>1026100000</v>
          </cell>
          <cell r="H1642" t="str">
            <v xml:space="preserve"> $-   </v>
          </cell>
          <cell r="I1642">
            <v>118900000</v>
          </cell>
        </row>
        <row r="1643">
          <cell r="E1643">
            <v>14171800000</v>
          </cell>
          <cell r="F1643">
            <v>11413200000</v>
          </cell>
          <cell r="G1643">
            <v>1750100000</v>
          </cell>
          <cell r="H1643" t="str">
            <v xml:space="preserve"> $-   </v>
          </cell>
          <cell r="I1643">
            <v>211800000</v>
          </cell>
        </row>
        <row r="1644">
          <cell r="E1644">
            <v>5664800000</v>
          </cell>
          <cell r="F1644">
            <v>3194200000</v>
          </cell>
          <cell r="G1644">
            <v>1140600000</v>
          </cell>
          <cell r="H1644" t="str">
            <v xml:space="preserve"> $-   </v>
          </cell>
          <cell r="I1644" t="str">
            <v xml:space="preserve"> $-   </v>
          </cell>
        </row>
        <row r="1645">
          <cell r="E1645">
            <v>5542000000</v>
          </cell>
          <cell r="F1645">
            <v>3235000000</v>
          </cell>
          <cell r="G1645">
            <v>1199600000</v>
          </cell>
          <cell r="H1645" t="str">
            <v xml:space="preserve"> $-   </v>
          </cell>
          <cell r="I1645" t="str">
            <v xml:space="preserve"> $-   </v>
          </cell>
        </row>
        <row r="1646">
          <cell r="E1646">
            <v>5607200000</v>
          </cell>
          <cell r="F1646">
            <v>3297400000</v>
          </cell>
          <cell r="G1646">
            <v>1169300000</v>
          </cell>
          <cell r="H1646" t="str">
            <v xml:space="preserve"> $-   </v>
          </cell>
          <cell r="I1646" t="str">
            <v xml:space="preserve"> $-   </v>
          </cell>
        </row>
        <row r="1647">
          <cell r="E1647">
            <v>5483700000</v>
          </cell>
          <cell r="F1647">
            <v>3199400000</v>
          </cell>
          <cell r="G1647">
            <v>1174900000</v>
          </cell>
          <cell r="H1647" t="str">
            <v xml:space="preserve"> $-   </v>
          </cell>
          <cell r="I1647" t="str">
            <v xml:space="preserve"> $-   </v>
          </cell>
        </row>
        <row r="1648"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 t="str">
            <v xml:space="preserve"> $-   </v>
          </cell>
        </row>
        <row r="1649"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 t="str">
            <v xml:space="preserve"> $-   </v>
          </cell>
        </row>
        <row r="1650"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 t="str">
            <v xml:space="preserve"> $-   </v>
          </cell>
        </row>
        <row r="1651"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 t="str">
            <v xml:space="preserve"> $-   </v>
          </cell>
        </row>
        <row r="1652">
          <cell r="E1652">
            <v>4534000000</v>
          </cell>
          <cell r="F1652">
            <v>2093000000</v>
          </cell>
          <cell r="G1652">
            <v>1389000000</v>
          </cell>
          <cell r="H1652" t="str">
            <v xml:space="preserve"> $-   </v>
          </cell>
          <cell r="I1652">
            <v>185000000</v>
          </cell>
        </row>
        <row r="1653">
          <cell r="E1653">
            <v>5009000000</v>
          </cell>
          <cell r="F1653">
            <v>2394000000</v>
          </cell>
          <cell r="G1653">
            <v>1471000000</v>
          </cell>
          <cell r="H1653" t="str">
            <v xml:space="preserve"> $-   </v>
          </cell>
          <cell r="I1653">
            <v>216000000</v>
          </cell>
        </row>
        <row r="1654">
          <cell r="E1654">
            <v>5281000000</v>
          </cell>
          <cell r="F1654">
            <v>2504000000</v>
          </cell>
          <cell r="G1654">
            <v>1557000000</v>
          </cell>
          <cell r="H1654" t="str">
            <v xml:space="preserve"> $-   </v>
          </cell>
          <cell r="I1654">
            <v>233000000</v>
          </cell>
        </row>
        <row r="1655">
          <cell r="E1655">
            <v>5536000000</v>
          </cell>
          <cell r="F1655">
            <v>2700000000</v>
          </cell>
          <cell r="G1655">
            <v>1574000000</v>
          </cell>
          <cell r="H1655" t="str">
            <v xml:space="preserve"> $-   </v>
          </cell>
          <cell r="I1655">
            <v>234000000</v>
          </cell>
        </row>
        <row r="1656">
          <cell r="E1656">
            <v>5154284000</v>
          </cell>
          <cell r="F1656">
            <v>3251575000</v>
          </cell>
          <cell r="G1656">
            <v>481677000</v>
          </cell>
          <cell r="H1656" t="str">
            <v xml:space="preserve"> $-   </v>
          </cell>
          <cell r="I1656">
            <v>373199000</v>
          </cell>
        </row>
        <row r="1657">
          <cell r="E1657">
            <v>5620936000</v>
          </cell>
          <cell r="F1657">
            <v>3478822000</v>
          </cell>
          <cell r="G1657">
            <v>465926000</v>
          </cell>
          <cell r="H1657" t="str">
            <v xml:space="preserve"> $-   </v>
          </cell>
          <cell r="I1657">
            <v>371051000</v>
          </cell>
        </row>
        <row r="1658">
          <cell r="E1658">
            <v>5433661000</v>
          </cell>
          <cell r="F1658">
            <v>3316311000</v>
          </cell>
          <cell r="G1658">
            <v>502901000</v>
          </cell>
          <cell r="H1658" t="str">
            <v xml:space="preserve"> $-   </v>
          </cell>
          <cell r="I1658">
            <v>314119000</v>
          </cell>
        </row>
        <row r="1659">
          <cell r="E1659">
            <v>4075883000</v>
          </cell>
          <cell r="F1659">
            <v>2530374000</v>
          </cell>
          <cell r="G1659">
            <v>475328000</v>
          </cell>
          <cell r="H1659" t="str">
            <v xml:space="preserve"> $-   </v>
          </cell>
          <cell r="I1659">
            <v>322629000</v>
          </cell>
        </row>
        <row r="1660">
          <cell r="E1660">
            <v>1623938000</v>
          </cell>
          <cell r="F1660">
            <v>337903000</v>
          </cell>
          <cell r="G1660">
            <v>188302000</v>
          </cell>
          <cell r="H1660" t="str">
            <v xml:space="preserve"> $-   </v>
          </cell>
          <cell r="I1660">
            <v>513916000</v>
          </cell>
        </row>
        <row r="1661">
          <cell r="E1661">
            <v>1998051000</v>
          </cell>
          <cell r="F1661">
            <v>406198000</v>
          </cell>
          <cell r="G1661">
            <v>72143000</v>
          </cell>
          <cell r="H1661" t="str">
            <v xml:space="preserve"> $-   </v>
          </cell>
          <cell r="I1661">
            <v>615874000</v>
          </cell>
        </row>
        <row r="1662">
          <cell r="E1662">
            <v>2424176000</v>
          </cell>
          <cell r="F1662">
            <v>572831000</v>
          </cell>
          <cell r="G1662">
            <v>225070000</v>
          </cell>
          <cell r="H1662" t="str">
            <v xml:space="preserve"> $-   </v>
          </cell>
          <cell r="I1662">
            <v>806021000</v>
          </cell>
        </row>
        <row r="1663">
          <cell r="E1663">
            <v>1452619000</v>
          </cell>
          <cell r="F1663">
            <v>519874000</v>
          </cell>
          <cell r="G1663">
            <v>179867000</v>
          </cell>
          <cell r="H1663" t="str">
            <v xml:space="preserve"> $-   </v>
          </cell>
          <cell r="I1663">
            <v>778923000</v>
          </cell>
        </row>
        <row r="1664">
          <cell r="E1664">
            <v>10128223000</v>
          </cell>
          <cell r="F1664">
            <v>6710036000</v>
          </cell>
          <cell r="G1664">
            <v>669451000</v>
          </cell>
          <cell r="H1664" t="str">
            <v xml:space="preserve"> $-   </v>
          </cell>
          <cell r="I1664">
            <v>926053000</v>
          </cell>
        </row>
        <row r="1665">
          <cell r="E1665">
            <v>10914922000</v>
          </cell>
          <cell r="F1665">
            <v>7408278000</v>
          </cell>
          <cell r="G1665">
            <v>681226000</v>
          </cell>
          <cell r="H1665" t="str">
            <v xml:space="preserve"> $-   </v>
          </cell>
          <cell r="I1665">
            <v>977863000</v>
          </cell>
        </row>
        <row r="1666">
          <cell r="E1666">
            <v>11686135000</v>
          </cell>
          <cell r="F1666">
            <v>7951352000</v>
          </cell>
          <cell r="G1666">
            <v>767608000</v>
          </cell>
          <cell r="H1666" t="str">
            <v xml:space="preserve"> $-   </v>
          </cell>
          <cell r="I1666">
            <v>1019045000</v>
          </cell>
        </row>
        <row r="1667">
          <cell r="E1667">
            <v>11024486000</v>
          </cell>
          <cell r="F1667">
            <v>7033633000</v>
          </cell>
          <cell r="G1667">
            <v>865817000</v>
          </cell>
          <cell r="H1667" t="str">
            <v xml:space="preserve"> $-   </v>
          </cell>
          <cell r="I1667">
            <v>1124524000</v>
          </cell>
        </row>
        <row r="1668">
          <cell r="E1668">
            <v>7232397000</v>
          </cell>
          <cell r="F1668">
            <v>5165169000</v>
          </cell>
          <cell r="G1668" t="str">
            <v xml:space="preserve"> $-   </v>
          </cell>
          <cell r="H1668" t="str">
            <v xml:space="preserve"> $-   </v>
          </cell>
          <cell r="I1668">
            <v>1173955000</v>
          </cell>
        </row>
        <row r="1669">
          <cell r="E1669">
            <v>7541234000</v>
          </cell>
          <cell r="F1669">
            <v>5106489000</v>
          </cell>
          <cell r="G1669" t="str">
            <v xml:space="preserve"> $-   </v>
          </cell>
          <cell r="H1669" t="str">
            <v xml:space="preserve"> $-   </v>
          </cell>
          <cell r="I1669">
            <v>1213178000</v>
          </cell>
        </row>
        <row r="1670">
          <cell r="E1670">
            <v>6602267000</v>
          </cell>
          <cell r="F1670">
            <v>4239474000</v>
          </cell>
          <cell r="G1670" t="str">
            <v xml:space="preserve"> $-   </v>
          </cell>
          <cell r="H1670" t="str">
            <v xml:space="preserve"> $-   </v>
          </cell>
          <cell r="I1670">
            <v>1341315000</v>
          </cell>
        </row>
        <row r="1671">
          <cell r="E1671">
            <v>9308926000</v>
          </cell>
          <cell r="F1671">
            <v>6199645000</v>
          </cell>
          <cell r="G1671" t="str">
            <v xml:space="preserve"> $-   </v>
          </cell>
          <cell r="H1671" t="str">
            <v xml:space="preserve"> $-   </v>
          </cell>
          <cell r="I1671">
            <v>1966939000</v>
          </cell>
        </row>
        <row r="1672"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</row>
        <row r="1673"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</row>
        <row r="1674"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</row>
        <row r="1675"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</row>
        <row r="1676">
          <cell r="E1676">
            <v>451509000000</v>
          </cell>
          <cell r="F1676">
            <v>302056000000</v>
          </cell>
          <cell r="G1676">
            <v>81844000000</v>
          </cell>
          <cell r="H1676" t="str">
            <v xml:space="preserve"> $-   </v>
          </cell>
          <cell r="I1676">
            <v>15888000000</v>
          </cell>
        </row>
        <row r="1677">
          <cell r="E1677">
            <v>420836000000</v>
          </cell>
          <cell r="F1677">
            <v>284681000000</v>
          </cell>
          <cell r="G1677">
            <v>76696000000</v>
          </cell>
          <cell r="H1677" t="str">
            <v xml:space="preserve"> $-   </v>
          </cell>
          <cell r="I1677">
            <v>17182000000</v>
          </cell>
        </row>
        <row r="1678">
          <cell r="E1678">
            <v>394105000000</v>
          </cell>
          <cell r="F1678">
            <v>266831000000</v>
          </cell>
          <cell r="G1678">
            <v>74226000000</v>
          </cell>
          <cell r="H1678" t="str">
            <v xml:space="preserve"> $-   </v>
          </cell>
          <cell r="I1678">
            <v>17297000000</v>
          </cell>
        </row>
        <row r="1679">
          <cell r="E1679">
            <v>259488000000</v>
          </cell>
          <cell r="F1679">
            <v>165590000000</v>
          </cell>
          <cell r="G1679">
            <v>61444000000</v>
          </cell>
          <cell r="H1679" t="str">
            <v xml:space="preserve"> $-   </v>
          </cell>
          <cell r="I1679">
            <v>18048000000</v>
          </cell>
        </row>
        <row r="1680">
          <cell r="E1680">
            <v>2928429000</v>
          </cell>
          <cell r="F1680">
            <v>1372042000</v>
          </cell>
          <cell r="G1680">
            <v>1148731000</v>
          </cell>
          <cell r="H1680" t="str">
            <v xml:space="preserve"> $-   </v>
          </cell>
          <cell r="I1680" t="str">
            <v xml:space="preserve"> $-   </v>
          </cell>
        </row>
        <row r="1681">
          <cell r="E1681">
            <v>2950800000</v>
          </cell>
          <cell r="F1681">
            <v>1373400000</v>
          </cell>
          <cell r="G1681">
            <v>1144800000</v>
          </cell>
          <cell r="H1681" t="str">
            <v xml:space="preserve"> $-   </v>
          </cell>
          <cell r="I1681" t="str">
            <v xml:space="preserve"> $-   </v>
          </cell>
        </row>
        <row r="1682">
          <cell r="E1682">
            <v>2922600000</v>
          </cell>
          <cell r="F1682">
            <v>1322800000</v>
          </cell>
          <cell r="G1682">
            <v>1143100000</v>
          </cell>
          <cell r="H1682" t="str">
            <v xml:space="preserve"> $-   </v>
          </cell>
          <cell r="I1682" t="str">
            <v xml:space="preserve"> $-   </v>
          </cell>
        </row>
        <row r="1683">
          <cell r="E1683">
            <v>2674300000</v>
          </cell>
          <cell r="F1683">
            <v>1157100000</v>
          </cell>
          <cell r="G1683">
            <v>1077300000</v>
          </cell>
          <cell r="H1683" t="str">
            <v xml:space="preserve"> $-   </v>
          </cell>
          <cell r="I1683" t="str">
            <v xml:space="preserve"> $-   </v>
          </cell>
        </row>
        <row r="1684"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</row>
        <row r="1685"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</row>
        <row r="1686"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</row>
        <row r="1687"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</row>
        <row r="1688"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 t="str">
            <v xml:space="preserve"> $-   </v>
          </cell>
        </row>
        <row r="1689"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 t="str">
            <v xml:space="preserve"> $-   </v>
          </cell>
        </row>
        <row r="1690"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 t="str">
            <v xml:space="preserve"> $-   </v>
          </cell>
        </row>
        <row r="1691"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 t="str">
            <v xml:space="preserve"> $-   </v>
          </cell>
        </row>
        <row r="1692"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</row>
        <row r="1693"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</row>
        <row r="1694"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</row>
        <row r="1695"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</row>
        <row r="1696">
          <cell r="E1696">
            <v>13633000000</v>
          </cell>
          <cell r="F1696">
            <v>9852000000</v>
          </cell>
          <cell r="G1696">
            <v>1450000000</v>
          </cell>
          <cell r="H1696" t="str">
            <v xml:space="preserve"> $-   </v>
          </cell>
          <cell r="I1696" t="str">
            <v xml:space="preserve"> $-   </v>
          </cell>
        </row>
        <row r="1697">
          <cell r="E1697">
            <v>13084000000</v>
          </cell>
          <cell r="F1697">
            <v>9501000000</v>
          </cell>
          <cell r="G1697">
            <v>1454000000</v>
          </cell>
          <cell r="H1697" t="str">
            <v xml:space="preserve"> $-   </v>
          </cell>
          <cell r="I1697" t="str">
            <v xml:space="preserve"> $-   </v>
          </cell>
        </row>
        <row r="1698">
          <cell r="E1698">
            <v>13279000000</v>
          </cell>
          <cell r="F1698">
            <v>9682000000</v>
          </cell>
          <cell r="G1698">
            <v>1505000000</v>
          </cell>
          <cell r="H1698" t="str">
            <v xml:space="preserve"> $-   </v>
          </cell>
          <cell r="I1698" t="str">
            <v xml:space="preserve"> $-   </v>
          </cell>
        </row>
        <row r="1699">
          <cell r="E1699">
            <v>13105000000</v>
          </cell>
          <cell r="F1699">
            <v>9359000000</v>
          </cell>
          <cell r="G1699">
            <v>1746000000</v>
          </cell>
          <cell r="H1699" t="str">
            <v xml:space="preserve"> $-   </v>
          </cell>
          <cell r="I1699" t="str">
            <v xml:space="preserve"> $-   </v>
          </cell>
        </row>
        <row r="1700"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 t="str">
            <v xml:space="preserve"> $-   </v>
          </cell>
        </row>
        <row r="1701"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</row>
        <row r="1702"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</row>
        <row r="1703"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</row>
        <row r="1704">
          <cell r="E1704">
            <v>2458592000</v>
          </cell>
          <cell r="F1704">
            <v>80146000</v>
          </cell>
          <cell r="G1704">
            <v>1579007000</v>
          </cell>
          <cell r="H1704" t="str">
            <v xml:space="preserve"> $-   </v>
          </cell>
          <cell r="I1704">
            <v>31237000</v>
          </cell>
        </row>
        <row r="1705">
          <cell r="E1705">
            <v>2278812000</v>
          </cell>
          <cell r="F1705">
            <v>58913000</v>
          </cell>
          <cell r="G1705">
            <v>1700064000</v>
          </cell>
          <cell r="H1705" t="str">
            <v xml:space="preserve"> $-   </v>
          </cell>
          <cell r="I1705">
            <v>-72761000</v>
          </cell>
        </row>
        <row r="1706">
          <cell r="E1706">
            <v>2361631000</v>
          </cell>
          <cell r="F1706">
            <v>49736000</v>
          </cell>
          <cell r="G1706">
            <v>1654369000</v>
          </cell>
          <cell r="H1706" t="str">
            <v xml:space="preserve"> $-   </v>
          </cell>
          <cell r="I1706">
            <v>-87159000</v>
          </cell>
        </row>
        <row r="1707">
          <cell r="E1707">
            <v>2210591000</v>
          </cell>
          <cell r="F1707">
            <v>49344000</v>
          </cell>
          <cell r="G1707">
            <v>1591239000</v>
          </cell>
          <cell r="H1707" t="str">
            <v xml:space="preserve"> $-   </v>
          </cell>
          <cell r="I1707">
            <v>49282000</v>
          </cell>
        </row>
        <row r="1708"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</row>
        <row r="1709"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</row>
        <row r="1710"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</row>
        <row r="1711"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</row>
      </sheetData>
      <sheetData sheetId="1"/>
      <sheetData sheetId="2"/>
      <sheetData sheetId="3"/>
      <sheetData sheetId="4">
        <row r="4">
          <cell r="C4" t="str">
            <v>MON</v>
          </cell>
        </row>
        <row r="5">
          <cell r="C5" t="str">
            <v>MAR</v>
          </cell>
        </row>
        <row r="6">
          <cell r="C6" t="str">
            <v>NOV</v>
          </cell>
        </row>
        <row r="7">
          <cell r="C7" t="str">
            <v>AAL</v>
          </cell>
        </row>
        <row r="8">
          <cell r="C8" t="str">
            <v>AAP</v>
          </cell>
        </row>
        <row r="9">
          <cell r="C9" t="str">
            <v>AAPL</v>
          </cell>
        </row>
        <row r="10">
          <cell r="C10" t="str">
            <v>ABBV</v>
          </cell>
        </row>
        <row r="11">
          <cell r="C11" t="str">
            <v>ABC</v>
          </cell>
        </row>
        <row r="12">
          <cell r="C12" t="str">
            <v>ABT</v>
          </cell>
        </row>
        <row r="13">
          <cell r="C13" t="str">
            <v>ADBE</v>
          </cell>
        </row>
        <row r="14">
          <cell r="C14" t="str">
            <v>ADI</v>
          </cell>
        </row>
        <row r="15">
          <cell r="C15" t="str">
            <v>ADM</v>
          </cell>
        </row>
        <row r="16">
          <cell r="C16" t="str">
            <v>ADS</v>
          </cell>
        </row>
        <row r="17">
          <cell r="C17" t="str">
            <v>ADSK</v>
          </cell>
        </row>
        <row r="18">
          <cell r="C18" t="str">
            <v>AEE</v>
          </cell>
        </row>
        <row r="19">
          <cell r="C19" t="str">
            <v>AEP</v>
          </cell>
        </row>
        <row r="20">
          <cell r="C20" t="str">
            <v>AFL</v>
          </cell>
        </row>
        <row r="21">
          <cell r="C21" t="str">
            <v>AIG</v>
          </cell>
        </row>
        <row r="22">
          <cell r="C22" t="str">
            <v>AIV</v>
          </cell>
        </row>
        <row r="23">
          <cell r="C23" t="str">
            <v>AIZ</v>
          </cell>
        </row>
        <row r="24">
          <cell r="C24" t="str">
            <v>AKAM</v>
          </cell>
        </row>
        <row r="25">
          <cell r="C25" t="str">
            <v>ALB</v>
          </cell>
        </row>
        <row r="26">
          <cell r="C26" t="str">
            <v>ALK</v>
          </cell>
        </row>
        <row r="27">
          <cell r="C27" t="str">
            <v>ALL</v>
          </cell>
        </row>
        <row r="28">
          <cell r="C28" t="str">
            <v>ALLE</v>
          </cell>
        </row>
        <row r="29">
          <cell r="C29" t="str">
            <v>ALXN</v>
          </cell>
        </row>
        <row r="30">
          <cell r="C30" t="str">
            <v>AMAT</v>
          </cell>
        </row>
        <row r="31">
          <cell r="C31" t="str">
            <v>AME</v>
          </cell>
        </row>
        <row r="32">
          <cell r="C32" t="str">
            <v>AMGN</v>
          </cell>
        </row>
        <row r="33">
          <cell r="C33" t="str">
            <v>AMP</v>
          </cell>
        </row>
        <row r="34">
          <cell r="C34" t="str">
            <v>AMT</v>
          </cell>
        </row>
        <row r="35">
          <cell r="C35" t="str">
            <v>AMZN</v>
          </cell>
        </row>
        <row r="36">
          <cell r="C36" t="str">
            <v>AN</v>
          </cell>
        </row>
        <row r="37">
          <cell r="C37" t="str">
            <v>ANTM</v>
          </cell>
        </row>
        <row r="38">
          <cell r="C38" t="str">
            <v>APA</v>
          </cell>
        </row>
        <row r="39">
          <cell r="C39" t="str">
            <v>APC</v>
          </cell>
        </row>
        <row r="40">
          <cell r="C40" t="str">
            <v>APD</v>
          </cell>
        </row>
        <row r="41">
          <cell r="C41" t="str">
            <v>APH</v>
          </cell>
        </row>
        <row r="42">
          <cell r="C42" t="str">
            <v>ARNC</v>
          </cell>
        </row>
        <row r="43">
          <cell r="C43" t="str">
            <v>ATVI</v>
          </cell>
        </row>
        <row r="44">
          <cell r="C44" t="str">
            <v>AVGO</v>
          </cell>
        </row>
        <row r="45">
          <cell r="C45" t="str">
            <v>AVY</v>
          </cell>
        </row>
        <row r="46">
          <cell r="C46" t="str">
            <v>AWK</v>
          </cell>
        </row>
        <row r="47">
          <cell r="C47" t="str">
            <v>AXP</v>
          </cell>
        </row>
        <row r="48">
          <cell r="C48" t="str">
            <v>AYI</v>
          </cell>
        </row>
        <row r="49">
          <cell r="C49" t="str">
            <v>AZO</v>
          </cell>
        </row>
        <row r="50">
          <cell r="C50" t="str">
            <v>BA</v>
          </cell>
        </row>
        <row r="51">
          <cell r="C51" t="str">
            <v>BAC</v>
          </cell>
        </row>
        <row r="52">
          <cell r="C52" t="str">
            <v>BAX</v>
          </cell>
        </row>
        <row r="53">
          <cell r="C53" t="str">
            <v>BBBY</v>
          </cell>
        </row>
        <row r="54">
          <cell r="C54" t="str">
            <v>BBT</v>
          </cell>
        </row>
        <row r="55">
          <cell r="C55" t="str">
            <v>BBY</v>
          </cell>
        </row>
        <row r="56">
          <cell r="C56" t="str">
            <v>BCR</v>
          </cell>
        </row>
        <row r="57">
          <cell r="C57" t="str">
            <v>BDX</v>
          </cell>
        </row>
        <row r="58">
          <cell r="C58" t="str">
            <v>BHI</v>
          </cell>
        </row>
        <row r="59">
          <cell r="C59" t="str">
            <v>BIIB</v>
          </cell>
        </row>
        <row r="60">
          <cell r="C60" t="str">
            <v>BLL</v>
          </cell>
        </row>
        <row r="61">
          <cell r="C61" t="str">
            <v>BMY</v>
          </cell>
        </row>
        <row r="62">
          <cell r="C62" t="str">
            <v>BSX</v>
          </cell>
        </row>
        <row r="63">
          <cell r="C63" t="str">
            <v>BWA</v>
          </cell>
        </row>
        <row r="64">
          <cell r="C64" t="str">
            <v>BXP</v>
          </cell>
        </row>
        <row r="65">
          <cell r="C65" t="str">
            <v>CAG</v>
          </cell>
        </row>
        <row r="66">
          <cell r="C66" t="str">
            <v>CAH</v>
          </cell>
        </row>
        <row r="67">
          <cell r="C67" t="str">
            <v>CAT</v>
          </cell>
        </row>
        <row r="68">
          <cell r="C68" t="str">
            <v>CB</v>
          </cell>
        </row>
        <row r="69">
          <cell r="C69" t="str">
            <v>CBG</v>
          </cell>
        </row>
        <row r="70">
          <cell r="C70" t="str">
            <v>CCI</v>
          </cell>
        </row>
        <row r="71">
          <cell r="C71" t="str">
            <v>CCL</v>
          </cell>
        </row>
        <row r="72">
          <cell r="C72" t="str">
            <v>CELG</v>
          </cell>
        </row>
        <row r="73">
          <cell r="C73" t="str">
            <v>CERN</v>
          </cell>
        </row>
        <row r="74">
          <cell r="C74" t="str">
            <v>CF</v>
          </cell>
        </row>
        <row r="75">
          <cell r="C75" t="str">
            <v>CFG</v>
          </cell>
        </row>
        <row r="76">
          <cell r="C76" t="str">
            <v>CHD</v>
          </cell>
        </row>
        <row r="77">
          <cell r="C77" t="str">
            <v>CHK</v>
          </cell>
        </row>
        <row r="78">
          <cell r="C78" t="str">
            <v>CHRW</v>
          </cell>
        </row>
        <row r="79">
          <cell r="C79" t="str">
            <v>CHTR</v>
          </cell>
        </row>
        <row r="80">
          <cell r="C80" t="str">
            <v>CI</v>
          </cell>
        </row>
        <row r="81">
          <cell r="C81" t="str">
            <v>CINF</v>
          </cell>
        </row>
        <row r="82">
          <cell r="C82" t="str">
            <v>CL</v>
          </cell>
        </row>
        <row r="83">
          <cell r="C83" t="str">
            <v>CLX</v>
          </cell>
        </row>
        <row r="84">
          <cell r="C84" t="str">
            <v>CMA</v>
          </cell>
        </row>
        <row r="85">
          <cell r="C85" t="str">
            <v>CMG</v>
          </cell>
        </row>
        <row r="86">
          <cell r="C86" t="str">
            <v>CMI</v>
          </cell>
        </row>
        <row r="87">
          <cell r="C87" t="str">
            <v>CMS</v>
          </cell>
        </row>
        <row r="88">
          <cell r="C88" t="str">
            <v>CNC</v>
          </cell>
        </row>
        <row r="89">
          <cell r="C89" t="str">
            <v>CNP</v>
          </cell>
        </row>
        <row r="90">
          <cell r="C90" t="str">
            <v>COF</v>
          </cell>
        </row>
        <row r="91">
          <cell r="C91" t="str">
            <v>COG</v>
          </cell>
        </row>
        <row r="92">
          <cell r="C92" t="str">
            <v>COL</v>
          </cell>
        </row>
        <row r="93">
          <cell r="C93" t="str">
            <v>COO</v>
          </cell>
        </row>
        <row r="94">
          <cell r="C94" t="str">
            <v>COST</v>
          </cell>
        </row>
        <row r="95">
          <cell r="C95" t="str">
            <v>COTY</v>
          </cell>
        </row>
        <row r="96">
          <cell r="C96" t="str">
            <v>CPB</v>
          </cell>
        </row>
        <row r="97">
          <cell r="C97" t="str">
            <v>CRM</v>
          </cell>
        </row>
        <row r="98">
          <cell r="C98" t="str">
            <v>CSCO</v>
          </cell>
        </row>
        <row r="99">
          <cell r="C99" t="str">
            <v>CSRA</v>
          </cell>
        </row>
        <row r="100">
          <cell r="C100" t="str">
            <v>CSX</v>
          </cell>
        </row>
        <row r="101">
          <cell r="C101" t="str">
            <v>CTAS</v>
          </cell>
        </row>
        <row r="102">
          <cell r="C102" t="str">
            <v>CTL</v>
          </cell>
        </row>
        <row r="103">
          <cell r="C103" t="str">
            <v>CTSH</v>
          </cell>
        </row>
        <row r="104">
          <cell r="C104" t="str">
            <v>CTXS</v>
          </cell>
        </row>
        <row r="105">
          <cell r="C105" t="str">
            <v>CVS</v>
          </cell>
        </row>
        <row r="106">
          <cell r="C106" t="str">
            <v>CVX</v>
          </cell>
        </row>
        <row r="107">
          <cell r="C107" t="str">
            <v>CXO</v>
          </cell>
        </row>
        <row r="108">
          <cell r="C108" t="str">
            <v>D</v>
          </cell>
        </row>
        <row r="109">
          <cell r="C109" t="str">
            <v>DAL</v>
          </cell>
        </row>
        <row r="110">
          <cell r="C110" t="str">
            <v>DD</v>
          </cell>
        </row>
        <row r="111">
          <cell r="C111" t="str">
            <v>DE</v>
          </cell>
        </row>
        <row r="112">
          <cell r="C112" t="str">
            <v>DFS</v>
          </cell>
        </row>
        <row r="113">
          <cell r="C113" t="str">
            <v>DG</v>
          </cell>
        </row>
        <row r="114">
          <cell r="C114" t="str">
            <v>DGX</v>
          </cell>
        </row>
        <row r="115">
          <cell r="C115" t="str">
            <v>DHI</v>
          </cell>
        </row>
        <row r="116">
          <cell r="C116" t="str">
            <v>DHR</v>
          </cell>
        </row>
        <row r="117">
          <cell r="C117" t="str">
            <v>DIS</v>
          </cell>
        </row>
        <row r="118">
          <cell r="C118" t="str">
            <v>DISCA</v>
          </cell>
        </row>
        <row r="119">
          <cell r="C119" t="str">
            <v>DISCK</v>
          </cell>
        </row>
        <row r="120">
          <cell r="C120" t="str">
            <v>DLPH</v>
          </cell>
        </row>
        <row r="121">
          <cell r="C121" t="str">
            <v>DLR</v>
          </cell>
        </row>
        <row r="122">
          <cell r="C122" t="str">
            <v>DLTR</v>
          </cell>
        </row>
        <row r="123">
          <cell r="C123" t="str">
            <v>DNB</v>
          </cell>
        </row>
        <row r="124">
          <cell r="C124" t="str">
            <v>DOV</v>
          </cell>
        </row>
        <row r="125">
          <cell r="C125" t="str">
            <v>DPS</v>
          </cell>
        </row>
        <row r="126">
          <cell r="C126" t="str">
            <v>DRI</v>
          </cell>
        </row>
        <row r="127">
          <cell r="C127" t="str">
            <v>DUK</v>
          </cell>
        </row>
        <row r="128">
          <cell r="C128" t="str">
            <v>DVA</v>
          </cell>
        </row>
        <row r="129">
          <cell r="C129" t="str">
            <v>DVN</v>
          </cell>
        </row>
        <row r="130">
          <cell r="C130" t="str">
            <v>EA</v>
          </cell>
        </row>
        <row r="131">
          <cell r="C131" t="str">
            <v>EBAY</v>
          </cell>
        </row>
        <row r="132">
          <cell r="C132" t="str">
            <v>ECL</v>
          </cell>
        </row>
        <row r="133">
          <cell r="C133" t="str">
            <v>ED</v>
          </cell>
        </row>
        <row r="134">
          <cell r="C134" t="str">
            <v>EFX</v>
          </cell>
        </row>
        <row r="135">
          <cell r="C135" t="str">
            <v>EIX</v>
          </cell>
        </row>
        <row r="136">
          <cell r="C136" t="str">
            <v>EL</v>
          </cell>
        </row>
        <row r="137">
          <cell r="C137" t="str">
            <v>EMN</v>
          </cell>
        </row>
        <row r="138">
          <cell r="C138" t="str">
            <v>EMR</v>
          </cell>
        </row>
        <row r="139">
          <cell r="C139" t="str">
            <v>EOG</v>
          </cell>
        </row>
        <row r="140">
          <cell r="C140" t="str">
            <v>EQIX</v>
          </cell>
        </row>
        <row r="141">
          <cell r="C141" t="str">
            <v>EQR</v>
          </cell>
        </row>
        <row r="142">
          <cell r="C142" t="str">
            <v>EQT</v>
          </cell>
        </row>
        <row r="143">
          <cell r="C143" t="str">
            <v>ES</v>
          </cell>
        </row>
        <row r="144">
          <cell r="C144" t="str">
            <v>ESS</v>
          </cell>
        </row>
        <row r="145">
          <cell r="C145" t="str">
            <v>ETFC</v>
          </cell>
        </row>
        <row r="146">
          <cell r="C146" t="str">
            <v>ETN</v>
          </cell>
        </row>
        <row r="147">
          <cell r="C147" t="str">
            <v>ETR</v>
          </cell>
        </row>
        <row r="148">
          <cell r="C148" t="str">
            <v>EW</v>
          </cell>
        </row>
        <row r="149">
          <cell r="C149" t="str">
            <v>EXC</v>
          </cell>
        </row>
        <row r="150">
          <cell r="C150" t="str">
            <v>EXPD</v>
          </cell>
        </row>
        <row r="151">
          <cell r="C151" t="str">
            <v>EXPE</v>
          </cell>
        </row>
        <row r="152">
          <cell r="C152" t="str">
            <v>EXR</v>
          </cell>
        </row>
        <row r="153">
          <cell r="C153" t="str">
            <v>F</v>
          </cell>
        </row>
        <row r="154">
          <cell r="C154" t="str">
            <v>FAST</v>
          </cell>
        </row>
        <row r="155">
          <cell r="C155" t="str">
            <v>FB</v>
          </cell>
        </row>
        <row r="156">
          <cell r="C156" t="str">
            <v>FBHS</v>
          </cell>
        </row>
        <row r="157">
          <cell r="C157" t="str">
            <v>FCX</v>
          </cell>
        </row>
        <row r="158">
          <cell r="C158" t="str">
            <v>FDX</v>
          </cell>
        </row>
        <row r="159">
          <cell r="C159" t="str">
            <v>FE</v>
          </cell>
        </row>
        <row r="160">
          <cell r="C160" t="str">
            <v>FFIV</v>
          </cell>
        </row>
        <row r="161">
          <cell r="C161" t="str">
            <v>FIS</v>
          </cell>
        </row>
        <row r="162">
          <cell r="C162" t="str">
            <v>FISV</v>
          </cell>
        </row>
        <row r="163">
          <cell r="C163" t="str">
            <v>FL</v>
          </cell>
        </row>
        <row r="164">
          <cell r="C164" t="str">
            <v>FLIR</v>
          </cell>
        </row>
        <row r="165">
          <cell r="C165" t="str">
            <v>FLR</v>
          </cell>
        </row>
        <row r="166">
          <cell r="C166" t="str">
            <v>FLS</v>
          </cell>
        </row>
        <row r="167">
          <cell r="C167" t="str">
            <v>FMC</v>
          </cell>
        </row>
        <row r="168">
          <cell r="C168" t="str">
            <v>FRT</v>
          </cell>
        </row>
        <row r="169">
          <cell r="C169" t="str">
            <v>FSLR</v>
          </cell>
        </row>
        <row r="170">
          <cell r="C170" t="str">
            <v>FTR</v>
          </cell>
        </row>
        <row r="171">
          <cell r="C171" t="str">
            <v>GD</v>
          </cell>
        </row>
        <row r="172">
          <cell r="C172" t="str">
            <v>GGP</v>
          </cell>
        </row>
        <row r="173">
          <cell r="C173" t="str">
            <v>GILD</v>
          </cell>
        </row>
        <row r="174">
          <cell r="C174" t="str">
            <v>GIS</v>
          </cell>
        </row>
        <row r="175">
          <cell r="C175" t="str">
            <v>GLW</v>
          </cell>
        </row>
        <row r="176">
          <cell r="C176" t="str">
            <v>GM</v>
          </cell>
        </row>
        <row r="177">
          <cell r="C177" t="str">
            <v>GPC</v>
          </cell>
        </row>
        <row r="178">
          <cell r="C178" t="str">
            <v>GPN</v>
          </cell>
        </row>
        <row r="179">
          <cell r="C179" t="str">
            <v>GPS</v>
          </cell>
        </row>
        <row r="180">
          <cell r="C180" t="str">
            <v>GRMN</v>
          </cell>
        </row>
        <row r="181">
          <cell r="C181" t="str">
            <v>GT</v>
          </cell>
        </row>
        <row r="182">
          <cell r="C182" t="str">
            <v>GWW</v>
          </cell>
        </row>
        <row r="183">
          <cell r="C183" t="str">
            <v>HAL</v>
          </cell>
        </row>
        <row r="184">
          <cell r="C184" t="str">
            <v>HAR</v>
          </cell>
        </row>
        <row r="185">
          <cell r="C185" t="str">
            <v>HAS</v>
          </cell>
        </row>
        <row r="186">
          <cell r="C186" t="str">
            <v>HBAN</v>
          </cell>
        </row>
        <row r="187">
          <cell r="C187" t="str">
            <v>HBI</v>
          </cell>
        </row>
        <row r="188">
          <cell r="C188" t="str">
            <v>HCA</v>
          </cell>
        </row>
        <row r="189">
          <cell r="C189" t="str">
            <v>HCN</v>
          </cell>
        </row>
        <row r="190">
          <cell r="C190" t="str">
            <v>HCP</v>
          </cell>
        </row>
        <row r="191">
          <cell r="C191" t="str">
            <v>HD</v>
          </cell>
        </row>
        <row r="192">
          <cell r="C192" t="str">
            <v>HES</v>
          </cell>
        </row>
        <row r="193">
          <cell r="C193" t="str">
            <v>HIG</v>
          </cell>
        </row>
        <row r="194">
          <cell r="C194" t="str">
            <v>HOG</v>
          </cell>
        </row>
        <row r="195">
          <cell r="C195" t="str">
            <v>HOLX</v>
          </cell>
        </row>
        <row r="196">
          <cell r="C196" t="str">
            <v>HON</v>
          </cell>
        </row>
        <row r="197">
          <cell r="C197" t="str">
            <v>HP</v>
          </cell>
        </row>
        <row r="198">
          <cell r="C198" t="str">
            <v>HPE</v>
          </cell>
        </row>
        <row r="199">
          <cell r="C199" t="str">
            <v>HPQ</v>
          </cell>
        </row>
        <row r="200">
          <cell r="C200" t="str">
            <v>HRB</v>
          </cell>
        </row>
        <row r="201">
          <cell r="C201" t="str">
            <v>HRL</v>
          </cell>
        </row>
        <row r="202">
          <cell r="C202" t="str">
            <v>HRS</v>
          </cell>
        </row>
        <row r="203">
          <cell r="C203" t="str">
            <v>HSIC</v>
          </cell>
        </row>
        <row r="204">
          <cell r="C204" t="str">
            <v>HST</v>
          </cell>
        </row>
        <row r="205">
          <cell r="C205" t="str">
            <v>HSY</v>
          </cell>
        </row>
        <row r="206">
          <cell r="C206" t="str">
            <v>HUM</v>
          </cell>
        </row>
        <row r="207">
          <cell r="C207" t="str">
            <v>IBM</v>
          </cell>
        </row>
        <row r="208">
          <cell r="C208" t="str">
            <v>IDXX</v>
          </cell>
        </row>
        <row r="209">
          <cell r="C209" t="str">
            <v>IFF</v>
          </cell>
        </row>
        <row r="210">
          <cell r="C210" t="str">
            <v>ILMN</v>
          </cell>
        </row>
        <row r="211">
          <cell r="C211" t="str">
            <v>INTC</v>
          </cell>
        </row>
        <row r="212">
          <cell r="C212" t="str">
            <v>INTU</v>
          </cell>
        </row>
        <row r="213">
          <cell r="C213" t="str">
            <v>IP</v>
          </cell>
        </row>
        <row r="214">
          <cell r="C214" t="str">
            <v>IPG</v>
          </cell>
        </row>
        <row r="215">
          <cell r="C215" t="str">
            <v>IRM</v>
          </cell>
        </row>
        <row r="216">
          <cell r="C216" t="str">
            <v>ISRG</v>
          </cell>
        </row>
        <row r="217">
          <cell r="C217" t="str">
            <v>ITW</v>
          </cell>
        </row>
        <row r="218">
          <cell r="C218" t="str">
            <v>IVZ</v>
          </cell>
        </row>
        <row r="219">
          <cell r="C219" t="str">
            <v>JBHT</v>
          </cell>
        </row>
        <row r="220">
          <cell r="C220" t="str">
            <v>JEC</v>
          </cell>
        </row>
        <row r="221">
          <cell r="C221" t="str">
            <v>JNPR</v>
          </cell>
        </row>
        <row r="222">
          <cell r="C222" t="str">
            <v>JPM</v>
          </cell>
        </row>
        <row r="223">
          <cell r="C223" t="str">
            <v>JWN</v>
          </cell>
        </row>
        <row r="224">
          <cell r="C224" t="str">
            <v>K</v>
          </cell>
        </row>
        <row r="225">
          <cell r="C225" t="str">
            <v>KEY</v>
          </cell>
        </row>
        <row r="226">
          <cell r="C226" t="str">
            <v>KIM</v>
          </cell>
        </row>
        <row r="227">
          <cell r="C227" t="str">
            <v>KLAC</v>
          </cell>
        </row>
        <row r="228">
          <cell r="C228" t="str">
            <v>KMB</v>
          </cell>
        </row>
        <row r="229">
          <cell r="C229" t="str">
            <v>KMI</v>
          </cell>
        </row>
        <row r="230">
          <cell r="C230" t="str">
            <v>KMX</v>
          </cell>
        </row>
        <row r="231">
          <cell r="C231" t="str">
            <v>KO</v>
          </cell>
        </row>
        <row r="232">
          <cell r="C232" t="str">
            <v>KORS</v>
          </cell>
        </row>
        <row r="233">
          <cell r="C233" t="str">
            <v>KR</v>
          </cell>
        </row>
        <row r="234">
          <cell r="C234" t="str">
            <v>KSS</v>
          </cell>
        </row>
        <row r="235">
          <cell r="C235" t="str">
            <v>KSU</v>
          </cell>
        </row>
        <row r="236">
          <cell r="C236" t="str">
            <v>LB</v>
          </cell>
        </row>
        <row r="237">
          <cell r="C237" t="str">
            <v>LEG</v>
          </cell>
        </row>
        <row r="238">
          <cell r="C238" t="str">
            <v>LEN</v>
          </cell>
        </row>
        <row r="239">
          <cell r="C239" t="str">
            <v>LH</v>
          </cell>
        </row>
        <row r="240">
          <cell r="C240" t="str">
            <v>LKQ</v>
          </cell>
        </row>
        <row r="241">
          <cell r="C241" t="str">
            <v>LLL</v>
          </cell>
        </row>
        <row r="242">
          <cell r="C242" t="str">
            <v>LLTC</v>
          </cell>
        </row>
        <row r="243">
          <cell r="C243" t="str">
            <v>LLY</v>
          </cell>
        </row>
        <row r="244">
          <cell r="C244" t="str">
            <v>LMT</v>
          </cell>
        </row>
        <row r="245">
          <cell r="C245" t="str">
            <v>LNT</v>
          </cell>
        </row>
        <row r="246">
          <cell r="C246" t="str">
            <v>LOW</v>
          </cell>
        </row>
        <row r="247">
          <cell r="C247" t="str">
            <v>LRCX</v>
          </cell>
        </row>
        <row r="248">
          <cell r="C248" t="str">
            <v>LUK</v>
          </cell>
        </row>
        <row r="249">
          <cell r="C249" t="str">
            <v>LUV</v>
          </cell>
        </row>
        <row r="250">
          <cell r="C250" t="str">
            <v>LVLT</v>
          </cell>
        </row>
        <row r="251">
          <cell r="C251" t="str">
            <v>LYB</v>
          </cell>
        </row>
        <row r="252">
          <cell r="C252" t="str">
            <v>M</v>
          </cell>
        </row>
        <row r="253">
          <cell r="C253" t="str">
            <v>MA</v>
          </cell>
        </row>
        <row r="254">
          <cell r="C254" t="str">
            <v>MAA</v>
          </cell>
        </row>
        <row r="255">
          <cell r="C255" t="str">
            <v>MAC</v>
          </cell>
        </row>
        <row r="256">
          <cell r="C256" t="str">
            <v>MAS</v>
          </cell>
        </row>
        <row r="257">
          <cell r="C257" t="str">
            <v>MAT</v>
          </cell>
        </row>
        <row r="258">
          <cell r="C258" t="str">
            <v>MCD</v>
          </cell>
        </row>
        <row r="259">
          <cell r="C259" t="str">
            <v>MCHP</v>
          </cell>
        </row>
        <row r="260">
          <cell r="C260" t="str">
            <v>MCK</v>
          </cell>
        </row>
        <row r="261">
          <cell r="C261" t="str">
            <v>MCO</v>
          </cell>
        </row>
        <row r="262">
          <cell r="C262" t="str">
            <v>MDLZ</v>
          </cell>
        </row>
        <row r="263">
          <cell r="C263" t="str">
            <v>MET</v>
          </cell>
        </row>
        <row r="264">
          <cell r="C264" t="str">
            <v>MHK</v>
          </cell>
        </row>
        <row r="265">
          <cell r="C265" t="str">
            <v>MJN</v>
          </cell>
        </row>
        <row r="266">
          <cell r="C266" t="str">
            <v>MKC</v>
          </cell>
        </row>
        <row r="267">
          <cell r="C267" t="str">
            <v>MLM</v>
          </cell>
        </row>
        <row r="268">
          <cell r="C268" t="str">
            <v>MMC</v>
          </cell>
        </row>
        <row r="269">
          <cell r="C269" t="str">
            <v>MMM</v>
          </cell>
        </row>
        <row r="270">
          <cell r="C270" t="str">
            <v>MNST</v>
          </cell>
        </row>
        <row r="271">
          <cell r="C271" t="str">
            <v>MO</v>
          </cell>
        </row>
        <row r="272">
          <cell r="C272" t="str">
            <v>MOS</v>
          </cell>
        </row>
        <row r="273">
          <cell r="C273" t="str">
            <v>MPC</v>
          </cell>
        </row>
        <row r="274">
          <cell r="C274" t="str">
            <v>MRK</v>
          </cell>
        </row>
        <row r="275">
          <cell r="C275" t="str">
            <v>MRO</v>
          </cell>
        </row>
        <row r="276">
          <cell r="C276" t="str">
            <v>MSFT</v>
          </cell>
        </row>
        <row r="277">
          <cell r="C277" t="str">
            <v>MTB</v>
          </cell>
        </row>
        <row r="278">
          <cell r="C278" t="str">
            <v>MTD</v>
          </cell>
        </row>
        <row r="279">
          <cell r="C279" t="str">
            <v>MU</v>
          </cell>
        </row>
        <row r="280">
          <cell r="C280" t="str">
            <v>MUR</v>
          </cell>
        </row>
        <row r="281">
          <cell r="C281" t="str">
            <v>MYL</v>
          </cell>
        </row>
        <row r="282">
          <cell r="C282" t="str">
            <v>NBL</v>
          </cell>
        </row>
        <row r="283">
          <cell r="C283" t="str">
            <v>NDAQ</v>
          </cell>
        </row>
        <row r="284">
          <cell r="C284" t="str">
            <v>NEE</v>
          </cell>
        </row>
        <row r="285">
          <cell r="C285" t="str">
            <v>NEM</v>
          </cell>
        </row>
        <row r="286">
          <cell r="C286" t="str">
            <v>NFLX</v>
          </cell>
        </row>
        <row r="287">
          <cell r="C287" t="str">
            <v>NFX</v>
          </cell>
        </row>
        <row r="288">
          <cell r="C288" t="str">
            <v>NKE</v>
          </cell>
        </row>
        <row r="289">
          <cell r="C289" t="str">
            <v>NLSN</v>
          </cell>
        </row>
        <row r="290">
          <cell r="C290" t="str">
            <v>NSC</v>
          </cell>
        </row>
        <row r="291">
          <cell r="C291" t="str">
            <v>NTAP</v>
          </cell>
        </row>
        <row r="292">
          <cell r="C292" t="str">
            <v>NUE</v>
          </cell>
        </row>
        <row r="293">
          <cell r="C293" t="str">
            <v>NVDA</v>
          </cell>
        </row>
        <row r="294">
          <cell r="C294" t="str">
            <v>NWL</v>
          </cell>
        </row>
        <row r="295">
          <cell r="C295" t="str">
            <v>O</v>
          </cell>
        </row>
        <row r="296">
          <cell r="C296" t="str">
            <v>OKE</v>
          </cell>
        </row>
        <row r="297">
          <cell r="C297" t="str">
            <v>OMC</v>
          </cell>
        </row>
        <row r="298">
          <cell r="C298" t="str">
            <v>ORLY</v>
          </cell>
        </row>
        <row r="299">
          <cell r="C299" t="str">
            <v>OXY</v>
          </cell>
        </row>
        <row r="300">
          <cell r="C300" t="str">
            <v>PBCT</v>
          </cell>
        </row>
        <row r="301">
          <cell r="C301" t="str">
            <v>PBI</v>
          </cell>
        </row>
        <row r="302">
          <cell r="C302" t="str">
            <v>PCAR</v>
          </cell>
        </row>
        <row r="303">
          <cell r="C303" t="str">
            <v>PCG</v>
          </cell>
        </row>
        <row r="304">
          <cell r="C304" t="str">
            <v>PCLN</v>
          </cell>
        </row>
        <row r="305">
          <cell r="C305" t="str">
            <v>PDCO</v>
          </cell>
        </row>
        <row r="306">
          <cell r="C306" t="str">
            <v>PEG</v>
          </cell>
        </row>
        <row r="307">
          <cell r="C307" t="str">
            <v>PEP</v>
          </cell>
        </row>
        <row r="308">
          <cell r="C308" t="str">
            <v>PFE</v>
          </cell>
        </row>
        <row r="309">
          <cell r="C309" t="str">
            <v>PFG</v>
          </cell>
        </row>
        <row r="310">
          <cell r="C310" t="str">
            <v>PG</v>
          </cell>
        </row>
        <row r="311">
          <cell r="C311" t="str">
            <v>PGR</v>
          </cell>
        </row>
        <row r="312">
          <cell r="C312" t="str">
            <v>PH</v>
          </cell>
        </row>
        <row r="313">
          <cell r="C313" t="str">
            <v>PHM</v>
          </cell>
        </row>
        <row r="314">
          <cell r="C314" t="str">
            <v>PKI</v>
          </cell>
        </row>
        <row r="315">
          <cell r="C315" t="str">
            <v>PM</v>
          </cell>
        </row>
        <row r="316">
          <cell r="C316" t="str">
            <v>PNC</v>
          </cell>
        </row>
        <row r="317">
          <cell r="C317" t="str">
            <v>PNR</v>
          </cell>
        </row>
        <row r="318">
          <cell r="C318" t="str">
            <v>PNW</v>
          </cell>
        </row>
        <row r="319">
          <cell r="C319" t="str">
            <v>PPG</v>
          </cell>
        </row>
        <row r="320">
          <cell r="C320" t="str">
            <v>PPL</v>
          </cell>
        </row>
        <row r="321">
          <cell r="C321" t="str">
            <v>PRU</v>
          </cell>
        </row>
        <row r="322">
          <cell r="C322" t="str">
            <v>PSX</v>
          </cell>
        </row>
        <row r="323">
          <cell r="C323" t="str">
            <v>PVH</v>
          </cell>
        </row>
        <row r="324">
          <cell r="C324" t="str">
            <v>PWR</v>
          </cell>
        </row>
        <row r="325">
          <cell r="C325" t="str">
            <v>PX</v>
          </cell>
        </row>
        <row r="326">
          <cell r="C326" t="str">
            <v>QCOM</v>
          </cell>
        </row>
        <row r="327">
          <cell r="C327" t="str">
            <v>QRVO</v>
          </cell>
        </row>
        <row r="328">
          <cell r="C328" t="str">
            <v>R</v>
          </cell>
        </row>
        <row r="329">
          <cell r="C329" t="str">
            <v>RCL</v>
          </cell>
        </row>
        <row r="330">
          <cell r="C330" t="str">
            <v>REGN</v>
          </cell>
        </row>
        <row r="331">
          <cell r="C331" t="str">
            <v>RHI</v>
          </cell>
        </row>
        <row r="332">
          <cell r="C332" t="str">
            <v>RHT</v>
          </cell>
        </row>
        <row r="333">
          <cell r="C333" t="str">
            <v>RL</v>
          </cell>
        </row>
        <row r="334">
          <cell r="C334" t="str">
            <v>ROK</v>
          </cell>
        </row>
        <row r="335">
          <cell r="C335" t="str">
            <v>ROP</v>
          </cell>
        </row>
        <row r="336">
          <cell r="C336" t="str">
            <v>ROST</v>
          </cell>
        </row>
        <row r="337">
          <cell r="C337" t="str">
            <v>RRC</v>
          </cell>
        </row>
        <row r="338">
          <cell r="C338" t="str">
            <v>RSG</v>
          </cell>
        </row>
        <row r="339">
          <cell r="C339" t="str">
            <v>SBUX</v>
          </cell>
        </row>
        <row r="340">
          <cell r="C340" t="str">
            <v>SCG</v>
          </cell>
        </row>
        <row r="341">
          <cell r="C341" t="str">
            <v>SE</v>
          </cell>
        </row>
        <row r="342">
          <cell r="C342" t="str">
            <v>SEE</v>
          </cell>
        </row>
        <row r="343">
          <cell r="C343" t="str">
            <v>SHW</v>
          </cell>
        </row>
        <row r="344">
          <cell r="C344" t="str">
            <v>SIG</v>
          </cell>
        </row>
        <row r="345">
          <cell r="C345" t="str">
            <v>SJM</v>
          </cell>
        </row>
        <row r="346">
          <cell r="C346" t="str">
            <v>SLG</v>
          </cell>
        </row>
        <row r="347">
          <cell r="C347" t="str">
            <v>SNA</v>
          </cell>
        </row>
        <row r="348">
          <cell r="C348" t="str">
            <v>SNI</v>
          </cell>
        </row>
        <row r="349">
          <cell r="C349" t="str">
            <v>SO</v>
          </cell>
        </row>
        <row r="350">
          <cell r="C350" t="str">
            <v>SPG</v>
          </cell>
        </row>
        <row r="351">
          <cell r="C351" t="str">
            <v>SPLS</v>
          </cell>
        </row>
        <row r="352">
          <cell r="C352" t="str">
            <v>SRCL</v>
          </cell>
        </row>
        <row r="353">
          <cell r="C353" t="str">
            <v>SRE</v>
          </cell>
        </row>
        <row r="354">
          <cell r="C354" t="str">
            <v>STI</v>
          </cell>
        </row>
        <row r="355">
          <cell r="C355" t="str">
            <v>STX</v>
          </cell>
        </row>
        <row r="356">
          <cell r="C356" t="str">
            <v>STZ</v>
          </cell>
        </row>
        <row r="357">
          <cell r="C357" t="str">
            <v>SWK</v>
          </cell>
        </row>
        <row r="358">
          <cell r="C358" t="str">
            <v>SWKS</v>
          </cell>
        </row>
        <row r="359">
          <cell r="C359" t="str">
            <v>SWN</v>
          </cell>
        </row>
        <row r="360">
          <cell r="C360" t="str">
            <v>SYF</v>
          </cell>
        </row>
        <row r="361">
          <cell r="C361" t="str">
            <v>SYK</v>
          </cell>
        </row>
        <row r="362">
          <cell r="C362" t="str">
            <v>SYMC</v>
          </cell>
        </row>
        <row r="363">
          <cell r="C363" t="str">
            <v>SYY</v>
          </cell>
        </row>
        <row r="364">
          <cell r="C364" t="str">
            <v>T</v>
          </cell>
        </row>
        <row r="365">
          <cell r="C365" t="str">
            <v>TAP</v>
          </cell>
        </row>
        <row r="366">
          <cell r="C366" t="str">
            <v>TDC</v>
          </cell>
        </row>
        <row r="367">
          <cell r="C367" t="str">
            <v>TDG</v>
          </cell>
        </row>
        <row r="368">
          <cell r="C368" t="str">
            <v>TEL</v>
          </cell>
        </row>
        <row r="369">
          <cell r="C369" t="str">
            <v>TGNA</v>
          </cell>
        </row>
        <row r="370">
          <cell r="C370" t="str">
            <v>TGT</v>
          </cell>
        </row>
        <row r="371">
          <cell r="C371" t="str">
            <v>TIF</v>
          </cell>
        </row>
        <row r="372">
          <cell r="C372" t="str">
            <v>TJX</v>
          </cell>
        </row>
        <row r="373">
          <cell r="C373" t="str">
            <v>TMK</v>
          </cell>
        </row>
        <row r="374">
          <cell r="C374" t="str">
            <v>TMO</v>
          </cell>
        </row>
        <row r="375">
          <cell r="C375" t="str">
            <v>TRIP</v>
          </cell>
        </row>
        <row r="376">
          <cell r="C376" t="str">
            <v>TRV</v>
          </cell>
        </row>
        <row r="377">
          <cell r="C377" t="str">
            <v>TSCO</v>
          </cell>
        </row>
        <row r="378">
          <cell r="C378" t="str">
            <v>TSN</v>
          </cell>
        </row>
        <row r="379">
          <cell r="C379" t="str">
            <v>TSO</v>
          </cell>
        </row>
        <row r="380">
          <cell r="C380" t="str">
            <v>TSS</v>
          </cell>
        </row>
        <row r="381">
          <cell r="C381" t="str">
            <v>TXN</v>
          </cell>
        </row>
        <row r="382">
          <cell r="C382" t="str">
            <v>TXT</v>
          </cell>
        </row>
        <row r="383">
          <cell r="C383" t="str">
            <v>UA</v>
          </cell>
        </row>
        <row r="384">
          <cell r="C384" t="str">
            <v>UAA</v>
          </cell>
        </row>
        <row r="385">
          <cell r="C385" t="str">
            <v>UAL</v>
          </cell>
        </row>
        <row r="386">
          <cell r="C386" t="str">
            <v>UDR</v>
          </cell>
        </row>
        <row r="387">
          <cell r="C387" t="str">
            <v>ULTA</v>
          </cell>
        </row>
        <row r="388">
          <cell r="C388" t="str">
            <v>UNH</v>
          </cell>
        </row>
        <row r="389">
          <cell r="C389" t="str">
            <v>UNM</v>
          </cell>
        </row>
        <row r="390">
          <cell r="C390" t="str">
            <v>UNP</v>
          </cell>
        </row>
        <row r="391">
          <cell r="C391" t="str">
            <v>UPS</v>
          </cell>
        </row>
        <row r="392">
          <cell r="C392" t="str">
            <v>URBN</v>
          </cell>
        </row>
        <row r="393">
          <cell r="C393" t="str">
            <v>USB</v>
          </cell>
        </row>
        <row r="394">
          <cell r="C394" t="str">
            <v>UTX</v>
          </cell>
        </row>
        <row r="395">
          <cell r="C395" t="str">
            <v>V</v>
          </cell>
        </row>
        <row r="396">
          <cell r="C396" t="str">
            <v>VAR</v>
          </cell>
        </row>
        <row r="397">
          <cell r="C397" t="str">
            <v>VFC</v>
          </cell>
        </row>
        <row r="398">
          <cell r="C398" t="str">
            <v>VIAB</v>
          </cell>
        </row>
        <row r="399">
          <cell r="C399" t="str">
            <v>VLO</v>
          </cell>
        </row>
        <row r="400">
          <cell r="C400" t="str">
            <v>VMC</v>
          </cell>
        </row>
        <row r="401">
          <cell r="C401" t="str">
            <v>VNO</v>
          </cell>
        </row>
        <row r="402">
          <cell r="C402" t="str">
            <v>VRSK</v>
          </cell>
        </row>
        <row r="403">
          <cell r="C403" t="str">
            <v>VRSN</v>
          </cell>
        </row>
        <row r="404">
          <cell r="C404" t="str">
            <v>VRTX</v>
          </cell>
        </row>
        <row r="405">
          <cell r="C405" t="str">
            <v>VTR</v>
          </cell>
        </row>
        <row r="406">
          <cell r="C406" t="str">
            <v>VZ</v>
          </cell>
        </row>
        <row r="407">
          <cell r="C407" t="str">
            <v>WAT</v>
          </cell>
        </row>
        <row r="408">
          <cell r="C408" t="str">
            <v>WDC</v>
          </cell>
        </row>
        <row r="409">
          <cell r="C409" t="str">
            <v>WEC</v>
          </cell>
        </row>
        <row r="410">
          <cell r="C410" t="str">
            <v>WFC</v>
          </cell>
        </row>
        <row r="411">
          <cell r="C411" t="str">
            <v>WFM</v>
          </cell>
        </row>
        <row r="412">
          <cell r="C412" t="str">
            <v>WHR</v>
          </cell>
        </row>
        <row r="413">
          <cell r="C413" t="str">
            <v>WM</v>
          </cell>
        </row>
        <row r="414">
          <cell r="C414" t="str">
            <v>WMB</v>
          </cell>
        </row>
        <row r="415">
          <cell r="C415" t="str">
            <v>WMT</v>
          </cell>
        </row>
        <row r="416">
          <cell r="C416" t="str">
            <v>WRK</v>
          </cell>
        </row>
        <row r="417">
          <cell r="C417" t="str">
            <v>WU</v>
          </cell>
        </row>
        <row r="418">
          <cell r="C418" t="str">
            <v>WY</v>
          </cell>
        </row>
        <row r="419">
          <cell r="C419" t="str">
            <v>WYN</v>
          </cell>
        </row>
        <row r="420">
          <cell r="C420" t="str">
            <v>WYNN</v>
          </cell>
        </row>
        <row r="421">
          <cell r="C421" t="str">
            <v>XEC</v>
          </cell>
        </row>
        <row r="422">
          <cell r="C422" t="str">
            <v>XEL</v>
          </cell>
        </row>
        <row r="423">
          <cell r="C423" t="str">
            <v>XL</v>
          </cell>
        </row>
        <row r="424">
          <cell r="C424" t="str">
            <v>XLNX</v>
          </cell>
        </row>
        <row r="425">
          <cell r="C425" t="str">
            <v>XOM</v>
          </cell>
        </row>
        <row r="426">
          <cell r="C426" t="str">
            <v>XRAY</v>
          </cell>
        </row>
        <row r="427">
          <cell r="C427" t="str">
            <v>XRX</v>
          </cell>
        </row>
        <row r="428">
          <cell r="C428" t="str">
            <v>XYL</v>
          </cell>
        </row>
        <row r="429">
          <cell r="C429" t="str">
            <v>YHOO</v>
          </cell>
        </row>
        <row r="430">
          <cell r="C430" t="str">
            <v>YUM</v>
          </cell>
        </row>
        <row r="431">
          <cell r="C431" t="str">
            <v>ZBH</v>
          </cell>
        </row>
        <row r="432">
          <cell r="C432" t="str">
            <v>ZION</v>
          </cell>
        </row>
        <row r="433">
          <cell r="C433" t="str">
            <v>ZTS</v>
          </cell>
        </row>
        <row r="434">
          <cell r="C434" t="str">
            <v>(blank)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711"/>
  <sheetViews>
    <sheetView tabSelected="1" topLeftCell="A813" workbookViewId="0">
      <selection activeCell="A1119" sqref="A1119:E1119"/>
    </sheetView>
  </sheetViews>
  <sheetFormatPr baseColWidth="10" defaultColWidth="8.83203125" defaultRowHeight="15" x14ac:dyDescent="0.2"/>
  <cols>
    <col min="1" max="1" width="5.1640625" bestFit="1" customWidth="1"/>
    <col min="2" max="2" width="12.83203125" bestFit="1" customWidth="1"/>
    <col min="3" max="3" width="6" bestFit="1" customWidth="1"/>
    <col min="4" max="4" width="13" bestFit="1" customWidth="1"/>
    <col min="5" max="5" width="16.33203125" bestFit="1" customWidth="1"/>
    <col min="6" max="6" width="17.83203125" bestFit="1" customWidth="1"/>
    <col min="7" max="7" width="24.5" bestFit="1" customWidth="1"/>
    <col min="8" max="8" width="25.6640625" bestFit="1" customWidth="1"/>
    <col min="9" max="9" width="21.33203125" bestFit="1" customWidth="1"/>
    <col min="10" max="10" width="26.5" bestFit="1" customWidth="1"/>
    <col min="11" max="11" width="42.5" bestFit="1" customWidth="1"/>
    <col min="12" max="12" width="13.832031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autoFilter ref="A1:K1711" xr:uid="{00000000-0009-0000-0000-000000000000}">
    <filterColumn colId="1">
      <filters>
        <filter val="NFLX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J24" sqref="J24"/>
    </sheetView>
  </sheetViews>
  <sheetFormatPr baseColWidth="10" defaultColWidth="8.83203125" defaultRowHeight="15" x14ac:dyDescent="0.2"/>
  <cols>
    <col min="1" max="1" width="17.33203125" customWidth="1"/>
    <col min="2" max="2" width="12.5" bestFit="1" customWidth="1"/>
  </cols>
  <sheetData>
    <row r="1" spans="1:2" x14ac:dyDescent="0.2">
      <c r="A1" s="5" t="s">
        <v>589</v>
      </c>
      <c r="B1" s="5"/>
    </row>
    <row r="3" spans="1:2" x14ac:dyDescent="0.2">
      <c r="A3" t="s">
        <v>576</v>
      </c>
      <c r="B3">
        <v>588494000</v>
      </c>
    </row>
    <row r="4" spans="1:2" x14ac:dyDescent="0.2">
      <c r="A4" t="s">
        <v>578</v>
      </c>
      <c r="B4">
        <v>104422360.63458827</v>
      </c>
    </row>
    <row r="5" spans="1:2" x14ac:dyDescent="0.2">
      <c r="A5" t="s">
        <v>577</v>
      </c>
      <c r="B5">
        <v>561554500</v>
      </c>
    </row>
    <row r="6" spans="1:2" x14ac:dyDescent="0.2">
      <c r="A6" t="s">
        <v>579</v>
      </c>
      <c r="B6" t="e">
        <v>#N/A</v>
      </c>
    </row>
    <row r="7" spans="1:2" x14ac:dyDescent="0.2">
      <c r="A7" t="s">
        <v>580</v>
      </c>
      <c r="B7">
        <v>208844721.26917654</v>
      </c>
    </row>
    <row r="8" spans="1:2" x14ac:dyDescent="0.2">
      <c r="A8" t="s">
        <v>581</v>
      </c>
      <c r="B8">
        <v>4.361611760200004E+16</v>
      </c>
    </row>
    <row r="9" spans="1:2" x14ac:dyDescent="0.2">
      <c r="A9" t="s">
        <v>582</v>
      </c>
      <c r="B9">
        <v>-1.3041313222932942</v>
      </c>
    </row>
    <row r="10" spans="1:2" x14ac:dyDescent="0.2">
      <c r="A10" t="s">
        <v>583</v>
      </c>
      <c r="B10">
        <v>0.56839404741849209</v>
      </c>
    </row>
    <row r="11" spans="1:2" x14ac:dyDescent="0.2">
      <c r="A11" t="s">
        <v>584</v>
      </c>
      <c r="B11">
        <v>473329000</v>
      </c>
    </row>
    <row r="12" spans="1:2" x14ac:dyDescent="0.2">
      <c r="A12" t="s">
        <v>585</v>
      </c>
      <c r="B12">
        <v>378769000</v>
      </c>
    </row>
    <row r="13" spans="1:2" x14ac:dyDescent="0.2">
      <c r="A13" t="s">
        <v>586</v>
      </c>
      <c r="B13">
        <v>852098000</v>
      </c>
    </row>
    <row r="14" spans="1:2" x14ac:dyDescent="0.2">
      <c r="A14" t="s">
        <v>587</v>
      </c>
      <c r="B14">
        <v>2353976000</v>
      </c>
    </row>
    <row r="15" spans="1:2" ht="16" thickBot="1" x14ac:dyDescent="0.25">
      <c r="A15" s="4" t="s">
        <v>588</v>
      </c>
      <c r="B15" s="4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EFD9-93C8-BF48-AD1C-2D6A494B2C2F}">
  <dimension ref="A1:E16"/>
  <sheetViews>
    <sheetView zoomScale="150" zoomScaleNormal="150" workbookViewId="0">
      <selection activeCell="B1" sqref="B1"/>
    </sheetView>
  </sheetViews>
  <sheetFormatPr baseColWidth="10" defaultRowHeight="15" x14ac:dyDescent="0.2"/>
  <cols>
    <col min="1" max="1" width="23.33203125" bestFit="1" customWidth="1"/>
    <col min="2" max="5" width="17.33203125" bestFit="1" customWidth="1"/>
  </cols>
  <sheetData>
    <row r="1" spans="1:5" x14ac:dyDescent="0.2">
      <c r="A1" t="s">
        <v>0</v>
      </c>
      <c r="B1" t="s">
        <v>411</v>
      </c>
    </row>
    <row r="3" spans="1:5" x14ac:dyDescent="0.2">
      <c r="A3" s="61" t="s">
        <v>630</v>
      </c>
      <c r="B3" s="60"/>
      <c r="C3" s="60"/>
      <c r="D3" s="60"/>
      <c r="E3" s="60"/>
    </row>
    <row r="4" spans="1:5" x14ac:dyDescent="0.2">
      <c r="B4" s="65" t="s">
        <v>629</v>
      </c>
      <c r="C4" s="65"/>
      <c r="D4" s="65"/>
      <c r="E4" s="65"/>
    </row>
    <row r="5" spans="1:5" x14ac:dyDescent="0.2">
      <c r="B5" t="s">
        <v>11</v>
      </c>
      <c r="C5" t="s">
        <v>15</v>
      </c>
      <c r="D5" t="s">
        <v>16</v>
      </c>
      <c r="E5" t="s">
        <v>17</v>
      </c>
    </row>
    <row r="6" spans="1:5" x14ac:dyDescent="0.2">
      <c r="A6" s="7" t="s">
        <v>601</v>
      </c>
      <c r="B6" s="58">
        <f>INDEX(total_revenue,MATCH(B1,tickers,0))</f>
        <v>4374562000</v>
      </c>
      <c r="C6" s="58" cm="1">
        <f t="array" ref="C6">INDEX(total_revenue,MATCH(1,($B$1=ticker_symbol)*(B5=years),0))</f>
        <v>5504656000</v>
      </c>
      <c r="D6" s="58" cm="1">
        <f t="array" ref="D6">INDEX(total_revenue,MATCH(1,(B1=ticker_symbol)*(C5=years),0))</f>
        <v>6779511000</v>
      </c>
      <c r="E6" s="58" cm="1">
        <f t="array" ref="E6">INDEX(total_revenue,MATCH(1,(B1=ticker_symbol)*(D5=years),0))</f>
        <v>8830669000</v>
      </c>
    </row>
    <row r="7" spans="1:5" x14ac:dyDescent="0.2">
      <c r="A7" s="9" t="s">
        <v>602</v>
      </c>
      <c r="B7" s="58">
        <f>INDEX(COGS,MATCH(B1,tickers,0))</f>
        <v>3117203000</v>
      </c>
      <c r="C7" s="58" cm="1">
        <f t="array" ref="C7">INDEX(COGS,MATCH(1,($B$1=ticker_symbol)*(B5=years),0))</f>
        <v>3752760000</v>
      </c>
      <c r="D7" s="58" cm="1">
        <f t="array" ref="D7">INDEX(COGS,MATCH(1,($B$1=ticker_symbol)*(C5=years),0))</f>
        <v>4591476000</v>
      </c>
      <c r="E7" s="58" cm="1">
        <f t="array" ref="E7">INDEX(COGS,MATCH(1,($B$1=ticker_symbol)*(D5=years),0))</f>
        <v>6029901000</v>
      </c>
    </row>
    <row r="8" spans="1:5" x14ac:dyDescent="0.2">
      <c r="A8" s="7" t="s">
        <v>590</v>
      </c>
      <c r="B8" s="59">
        <f>B6-B7</f>
        <v>1257359000</v>
      </c>
      <c r="C8" s="59">
        <f>C6-C7</f>
        <v>1751896000</v>
      </c>
      <c r="D8" s="59">
        <f>D6-D7</f>
        <v>2188035000</v>
      </c>
      <c r="E8" s="59">
        <f>E6-E7</f>
        <v>2800768000</v>
      </c>
    </row>
    <row r="9" spans="1:5" x14ac:dyDescent="0.2">
      <c r="A9" s="9" t="s">
        <v>628</v>
      </c>
      <c r="B9" s="58">
        <f>INDEX(sales_general_admin,MATCH(B1,tickers,0))</f>
        <v>650243000</v>
      </c>
      <c r="C9" s="58" cm="1">
        <f t="array" ref="C9">INDEX(sales_general_admin,MATCH(1,($B$1=ticker_symbol)*(B5=years),0))</f>
        <v>876927000</v>
      </c>
      <c r="D9" s="58" cm="1">
        <f t="array" ref="D9">INDEX(sales_general_admin,MATCH(1,($B$1=ticker_symbol)*(C5=years),0))</f>
        <v>1231421000</v>
      </c>
      <c r="E9" s="58" cm="1">
        <f t="array" ref="E9">INDEX(sales_general_admin,MATCH(1,($B$1=ticker_symbol)*(D5=years),0))</f>
        <v>1568877000</v>
      </c>
    </row>
    <row r="10" spans="1:5" x14ac:dyDescent="0.2">
      <c r="A10" s="9" t="s">
        <v>627</v>
      </c>
      <c r="B10" s="58">
        <f>INDEX(r_and_d,MATCH(B1,tickers,0))</f>
        <v>378769000</v>
      </c>
      <c r="C10" s="58" cm="1">
        <f t="array" ref="C10">INDEX(r_and_d,MATCH(1,($B$1=ticker_symbol)*(B5=years),0))</f>
        <v>472321000</v>
      </c>
      <c r="D10" s="58" cm="1">
        <f t="array" ref="D10">INDEX(r_and_d,MATCH(1,($B$1=ticker_symbol)*(C5=years),0))</f>
        <v>650788000</v>
      </c>
      <c r="E10" s="58" cm="1">
        <f t="array" ref="E10">INDEX(r_and_d,MATCH(1,($B$1=ticker_symbol)*(D5=years),0))</f>
        <v>852098000</v>
      </c>
    </row>
    <row r="11" spans="1:5" x14ac:dyDescent="0.2">
      <c r="A11" s="9" t="s">
        <v>626</v>
      </c>
      <c r="B11" t="str">
        <f>INDEX(other_operating_costs,MATCH(B1,tickers,0))</f>
        <v xml:space="preserve"> $-   </v>
      </c>
      <c r="C11" t="str" cm="1">
        <f t="array" ref="C11">INDEX(other_operating_costs,MATCH(1,($B$1=ticker_symbol)*(B5=years),0))</f>
        <v xml:space="preserve"> $-   </v>
      </c>
      <c r="D11" t="str" cm="1">
        <f t="array" ref="D11">INDEX(other_operating_costs,MATCH(1,($B$1=ticker_symbol)*(C5=years),0))</f>
        <v xml:space="preserve"> $-   </v>
      </c>
      <c r="E11" t="str" cm="1">
        <f t="array" ref="E11">INDEX(other_operating_costs,MATCH(1,($B$1=ticker_symbol)*(D5=years),0))</f>
        <v xml:space="preserve"> $-   </v>
      </c>
    </row>
    <row r="12" spans="1:5" x14ac:dyDescent="0.2">
      <c r="A12" s="18" t="s">
        <v>591</v>
      </c>
      <c r="B12" s="57">
        <f>SUM(B9:B11)</f>
        <v>1029012000</v>
      </c>
      <c r="C12" s="57">
        <f>SUM(C9:C11)</f>
        <v>1349248000</v>
      </c>
      <c r="D12" s="57">
        <f>SUM(D9:D11)</f>
        <v>1882209000</v>
      </c>
      <c r="E12" s="57">
        <f>SUM(E9:E11)</f>
        <v>2420975000</v>
      </c>
    </row>
    <row r="13" spans="1:5" x14ac:dyDescent="0.2">
      <c r="A13" s="56" t="s">
        <v>625</v>
      </c>
      <c r="B13" s="55">
        <f>B8-B12</f>
        <v>228347000</v>
      </c>
      <c r="C13" s="55">
        <f>C8-C12</f>
        <v>402648000</v>
      </c>
      <c r="D13" s="55">
        <f>D8-D12</f>
        <v>305826000</v>
      </c>
      <c r="E13" s="55">
        <f>E8-E12</f>
        <v>379793000</v>
      </c>
    </row>
    <row r="16" spans="1:5" x14ac:dyDescent="0.2">
      <c r="B16" s="58"/>
    </row>
  </sheetData>
  <mergeCells count="1">
    <mergeCell ref="B4:E4"/>
  </mergeCells>
  <dataValidations count="1">
    <dataValidation type="list" allowBlank="1" showInputMessage="1" showErrorMessage="1" sqref="B1" xr:uid="{7822409D-F552-4640-91A6-1E5448E2B360}">
      <formula1>company_names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workbookViewId="0">
      <selection activeCell="C26" sqref="C26"/>
    </sheetView>
  </sheetViews>
  <sheetFormatPr baseColWidth="10" defaultColWidth="8.83203125" defaultRowHeight="15" x14ac:dyDescent="0.2"/>
  <cols>
    <col min="2" max="2" width="25.5" bestFit="1" customWidth="1"/>
    <col min="3" max="3" width="14" bestFit="1" customWidth="1"/>
    <col min="4" max="4" width="17.6640625" bestFit="1" customWidth="1"/>
    <col min="5" max="5" width="24.33203125" bestFit="1" customWidth="1"/>
    <col min="6" max="6" width="25.5" bestFit="1" customWidth="1"/>
    <col min="7" max="7" width="21.1640625" bestFit="1" customWidth="1"/>
    <col min="8" max="8" width="17.5" bestFit="1" customWidth="1"/>
    <col min="9" max="9" width="15.83203125" bestFit="1" customWidth="1"/>
  </cols>
  <sheetData>
    <row r="1" spans="2:9" ht="19" x14ac:dyDescent="0.25">
      <c r="B1" s="69" t="s">
        <v>624</v>
      </c>
      <c r="C1" s="70"/>
      <c r="D1" s="70"/>
      <c r="E1" s="70"/>
      <c r="F1" s="70"/>
      <c r="G1" s="70"/>
      <c r="H1" s="70"/>
    </row>
    <row r="2" spans="2:9" x14ac:dyDescent="0.2">
      <c r="B2" s="54" t="s">
        <v>1</v>
      </c>
      <c r="C2" s="54" t="s">
        <v>3</v>
      </c>
      <c r="D2" s="54" t="s">
        <v>4</v>
      </c>
      <c r="E2" s="54" t="s">
        <v>5</v>
      </c>
      <c r="F2" s="54" t="s">
        <v>6</v>
      </c>
      <c r="G2" s="54" t="s">
        <v>7</v>
      </c>
      <c r="H2" s="54" t="s">
        <v>598</v>
      </c>
      <c r="I2" s="54" t="s">
        <v>599</v>
      </c>
    </row>
    <row r="3" spans="2:9" x14ac:dyDescent="0.2">
      <c r="B3" t="s">
        <v>603</v>
      </c>
      <c r="C3" s="2">
        <v>4374562000</v>
      </c>
      <c r="D3" s="2">
        <v>3117203000</v>
      </c>
      <c r="E3" s="2">
        <v>650243000</v>
      </c>
      <c r="F3" s="2">
        <v>378769000</v>
      </c>
      <c r="G3" t="s">
        <v>12</v>
      </c>
      <c r="H3">
        <f>1-(D3/C3)</f>
        <v>0.28742511821754957</v>
      </c>
      <c r="I3">
        <f>'MISC DATA ONLY'!B14/'Forecast Scenarios'!C3</f>
        <v>5.2198825848164911E-2</v>
      </c>
    </row>
    <row r="4" spans="2:9" x14ac:dyDescent="0.2">
      <c r="B4" t="s">
        <v>604</v>
      </c>
      <c r="C4" s="2">
        <v>5504656000</v>
      </c>
      <c r="D4" s="2">
        <v>3752760000</v>
      </c>
      <c r="E4" s="2">
        <v>876927000</v>
      </c>
      <c r="F4" s="2">
        <v>472321000</v>
      </c>
      <c r="G4" t="s">
        <v>12</v>
      </c>
      <c r="H4">
        <f t="shared" ref="H4:H6" si="0">1-(D4/C4)</f>
        <v>0.31825712633087333</v>
      </c>
      <c r="I4">
        <f>'MISC DATA ONLY'!C14/'Forecast Scenarios'!C4</f>
        <v>7.3146805177289914E-2</v>
      </c>
    </row>
    <row r="5" spans="2:9" x14ac:dyDescent="0.2">
      <c r="B5" t="s">
        <v>605</v>
      </c>
      <c r="C5" s="2">
        <v>6779511000</v>
      </c>
      <c r="D5" s="2">
        <v>4591476000</v>
      </c>
      <c r="E5" s="2">
        <v>1231421000</v>
      </c>
      <c r="F5" s="2">
        <v>650788000</v>
      </c>
      <c r="G5" t="s">
        <v>12</v>
      </c>
      <c r="H5">
        <f t="shared" si="0"/>
        <v>0.32274230398033132</v>
      </c>
      <c r="I5">
        <f>'MISC DATA ONLY'!D14/'Forecast Scenarios'!C5</f>
        <v>4.5110333178897413E-2</v>
      </c>
    </row>
    <row r="6" spans="2:9" x14ac:dyDescent="0.2">
      <c r="B6" t="s">
        <v>606</v>
      </c>
      <c r="C6" s="2">
        <v>8830669000</v>
      </c>
      <c r="D6" s="2">
        <v>6029901000</v>
      </c>
      <c r="E6" s="2">
        <v>1568877000</v>
      </c>
      <c r="F6" s="2">
        <v>852098000</v>
      </c>
      <c r="G6" t="s">
        <v>12</v>
      </c>
      <c r="H6">
        <f t="shared" si="0"/>
        <v>0.31716373923651764</v>
      </c>
      <c r="I6" s="17">
        <f>'MISC DATA ONLY'!E14/'MISC DATA ONLY'!E3</f>
        <v>4.3008406271370835E-2</v>
      </c>
    </row>
    <row r="8" spans="2:9" x14ac:dyDescent="0.2">
      <c r="B8" s="50" t="s">
        <v>600</v>
      </c>
      <c r="C8" s="50"/>
      <c r="D8" s="50"/>
      <c r="E8" s="50"/>
      <c r="F8" s="50"/>
      <c r="G8" s="50"/>
      <c r="H8" s="50"/>
    </row>
    <row r="9" spans="2:9" x14ac:dyDescent="0.2">
      <c r="C9" s="65" t="s">
        <v>610</v>
      </c>
      <c r="D9" s="65"/>
      <c r="E9" s="65"/>
      <c r="F9" s="65"/>
      <c r="G9" s="71" t="s">
        <v>611</v>
      </c>
      <c r="H9" s="72"/>
    </row>
    <row r="10" spans="2:9" x14ac:dyDescent="0.2">
      <c r="C10" s="8" t="s">
        <v>11</v>
      </c>
      <c r="D10" s="8" t="s">
        <v>15</v>
      </c>
      <c r="E10" s="8" t="s">
        <v>16</v>
      </c>
      <c r="F10" s="8" t="s">
        <v>17</v>
      </c>
      <c r="G10" s="21" t="s">
        <v>612</v>
      </c>
      <c r="H10" s="22" t="s">
        <v>613</v>
      </c>
    </row>
    <row r="11" spans="2:9" x14ac:dyDescent="0.2">
      <c r="B11" s="7" t="s">
        <v>601</v>
      </c>
      <c r="C11" s="2">
        <v>4374562000</v>
      </c>
      <c r="D11" s="2">
        <v>5504656000</v>
      </c>
      <c r="E11" s="2">
        <v>6779511000</v>
      </c>
      <c r="F11" s="2">
        <v>8830669000</v>
      </c>
      <c r="G11" s="45">
        <f ca="1">F11*(1+G21)</f>
        <v>11038336250</v>
      </c>
      <c r="H11" s="46">
        <f ca="1">G11*(1+H21)</f>
        <v>13797920312.5</v>
      </c>
    </row>
    <row r="12" spans="2:9" x14ac:dyDescent="0.2">
      <c r="B12" s="9" t="s">
        <v>602</v>
      </c>
      <c r="C12" s="2">
        <v>3117203000</v>
      </c>
      <c r="D12" s="2">
        <v>3752760000</v>
      </c>
      <c r="E12" s="2">
        <v>4591476000</v>
      </c>
      <c r="F12" s="2">
        <v>6029901000</v>
      </c>
      <c r="G12" s="19"/>
      <c r="H12" s="20"/>
    </row>
    <row r="13" spans="2:9" x14ac:dyDescent="0.2">
      <c r="B13" s="7" t="s">
        <v>590</v>
      </c>
      <c r="C13" s="24">
        <f>C11-C12</f>
        <v>1257359000</v>
      </c>
      <c r="D13" s="24">
        <f>D11-D12</f>
        <v>1751896000</v>
      </c>
      <c r="E13" s="24">
        <f>E11-E12</f>
        <v>2188035000</v>
      </c>
      <c r="F13" s="24">
        <f>F11-F12</f>
        <v>2800768000</v>
      </c>
      <c r="G13" s="47">
        <f ca="1">G11*G22</f>
        <v>3532267600</v>
      </c>
      <c r="H13" s="46">
        <f ca="1">H11*H22</f>
        <v>4415334500</v>
      </c>
    </row>
    <row r="14" spans="2:9" x14ac:dyDescent="0.2">
      <c r="B14" s="9" t="s">
        <v>607</v>
      </c>
      <c r="C14" s="2">
        <v>650243000</v>
      </c>
      <c r="D14" s="2">
        <v>876927000</v>
      </c>
      <c r="E14" s="2">
        <v>1231421000</v>
      </c>
      <c r="F14" s="2">
        <v>1568877000</v>
      </c>
      <c r="G14" s="19"/>
      <c r="H14" s="20"/>
    </row>
    <row r="15" spans="2:9" x14ac:dyDescent="0.2">
      <c r="B15" s="9" t="s">
        <v>608</v>
      </c>
      <c r="C15" s="2">
        <v>378769000</v>
      </c>
      <c r="D15" s="2">
        <v>472321000</v>
      </c>
      <c r="E15" s="2">
        <v>650788000</v>
      </c>
      <c r="F15" s="2">
        <v>852098000</v>
      </c>
      <c r="G15" s="19"/>
      <c r="H15" s="20"/>
    </row>
    <row r="16" spans="2:9" x14ac:dyDescent="0.2">
      <c r="B16" s="18" t="s">
        <v>591</v>
      </c>
      <c r="C16" s="2">
        <f>SUM(C14:C15)</f>
        <v>1029012000</v>
      </c>
      <c r="D16" s="2">
        <f t="shared" ref="D16:F16" si="1">SUM(D14:D15)</f>
        <v>1349248000</v>
      </c>
      <c r="E16" s="2">
        <f t="shared" si="1"/>
        <v>1882209000</v>
      </c>
      <c r="F16" s="2">
        <f t="shared" si="1"/>
        <v>2420975000</v>
      </c>
      <c r="G16" s="19"/>
      <c r="H16" s="20"/>
    </row>
    <row r="17" spans="1:8" x14ac:dyDescent="0.2">
      <c r="B17" s="51" t="s">
        <v>609</v>
      </c>
      <c r="C17" s="52">
        <f>C13-C16</f>
        <v>228347000</v>
      </c>
      <c r="D17" s="52">
        <f>D13-D16</f>
        <v>402648000</v>
      </c>
      <c r="E17" s="52">
        <f>E13-E16</f>
        <v>305826000</v>
      </c>
      <c r="F17" s="52">
        <f>F13-F16</f>
        <v>379793000</v>
      </c>
      <c r="G17" s="48">
        <f ca="1">G11*G23</f>
        <v>551916812.5</v>
      </c>
      <c r="H17" s="49">
        <f ca="1">H11*H23</f>
        <v>689896015.625</v>
      </c>
    </row>
    <row r="18" spans="1:8" ht="16" thickBot="1" x14ac:dyDescent="0.25"/>
    <row r="19" spans="1:8" x14ac:dyDescent="0.2">
      <c r="B19" s="39" t="s">
        <v>614</v>
      </c>
      <c r="C19" s="40"/>
      <c r="D19" s="40"/>
      <c r="E19" s="40"/>
      <c r="F19" s="40"/>
      <c r="G19" s="42"/>
      <c r="H19" s="41"/>
    </row>
    <row r="20" spans="1:8" x14ac:dyDescent="0.2">
      <c r="B20" s="73" t="s">
        <v>610</v>
      </c>
      <c r="C20" s="75"/>
      <c r="D20" s="75"/>
      <c r="E20" s="75"/>
      <c r="F20" s="75"/>
      <c r="G20" s="73" t="s">
        <v>618</v>
      </c>
      <c r="H20" s="74"/>
    </row>
    <row r="21" spans="1:8" x14ac:dyDescent="0.2">
      <c r="B21" s="31" t="s">
        <v>615</v>
      </c>
      <c r="D21" s="23">
        <f>($D$11/$C$11)-1</f>
        <v>0.25833306283006152</v>
      </c>
      <c r="E21" s="23">
        <f>E11/D11-1</f>
        <v>0.23159576184233854</v>
      </c>
      <c r="F21" s="23">
        <f>F11/E11-1</f>
        <v>0.30255249973043785</v>
      </c>
      <c r="G21" s="43">
        <f ca="1">OFFSET($G$30,MATCH(C26,$B$31:$B$33,0),0)</f>
        <v>0.25</v>
      </c>
      <c r="H21" s="44">
        <f ca="1">OFFSET($G$30,MATCH(C26,$B$31:$B$33,0),1)</f>
        <v>0.25</v>
      </c>
    </row>
    <row r="22" spans="1:8" x14ac:dyDescent="0.2">
      <c r="B22" s="31" t="s">
        <v>616</v>
      </c>
      <c r="C22" s="23">
        <f>H3</f>
        <v>0.28742511821754957</v>
      </c>
      <c r="D22" s="23">
        <f>H4</f>
        <v>0.31825712633087333</v>
      </c>
      <c r="E22" s="23">
        <f>H5</f>
        <v>0.32274230398033132</v>
      </c>
      <c r="F22" s="23">
        <f>H6</f>
        <v>0.31716373923651764</v>
      </c>
      <c r="G22" s="43">
        <f ca="1">OFFSET($G$34,MATCH($C$26,$B$35:$B$37,0),0)</f>
        <v>0.32</v>
      </c>
      <c r="H22" s="44">
        <f ca="1">OFFSET($G$34,MATCH($C$26,$B$35:$B$37,0),1)</f>
        <v>0.32</v>
      </c>
    </row>
    <row r="23" spans="1:8" ht="16" thickBot="1" x14ac:dyDescent="0.25">
      <c r="B23" s="37" t="s">
        <v>617</v>
      </c>
      <c r="C23" s="62">
        <f>I3</f>
        <v>5.2198825848164911E-2</v>
      </c>
      <c r="D23" s="62">
        <f>I4</f>
        <v>7.3146805177289914E-2</v>
      </c>
      <c r="E23" s="62">
        <f>I5</f>
        <v>4.5110333178897413E-2</v>
      </c>
      <c r="F23" s="62">
        <f>I6</f>
        <v>4.3008406271370835E-2</v>
      </c>
      <c r="G23" s="63">
        <f ca="1">OFFSET($G$38,MATCH($C$26,$B$39:$B$41,0),0)</f>
        <v>0.05</v>
      </c>
      <c r="H23" s="64">
        <f ca="1">OFFSET($G$38,MATCH($C$26,$B$39:$B$41,0),1)</f>
        <v>0.05</v>
      </c>
    </row>
    <row r="24" spans="1:8" x14ac:dyDescent="0.2">
      <c r="C24" s="26"/>
      <c r="D24" s="26"/>
      <c r="E24" s="26"/>
      <c r="F24" s="26"/>
    </row>
    <row r="25" spans="1:8" ht="16" thickBot="1" x14ac:dyDescent="0.25"/>
    <row r="26" spans="1:8" x14ac:dyDescent="0.2">
      <c r="B26" s="28" t="s">
        <v>619</v>
      </c>
      <c r="C26" s="53" t="s">
        <v>622</v>
      </c>
      <c r="D26" s="29"/>
      <c r="E26" s="29"/>
      <c r="F26" s="29"/>
      <c r="G26" s="29"/>
      <c r="H26" s="30"/>
    </row>
    <row r="27" spans="1:8" x14ac:dyDescent="0.2">
      <c r="B27" s="31"/>
      <c r="H27" s="32"/>
    </row>
    <row r="28" spans="1:8" x14ac:dyDescent="0.2">
      <c r="B28" s="66" t="s">
        <v>620</v>
      </c>
      <c r="C28" s="67"/>
      <c r="D28" s="67"/>
      <c r="E28" s="67"/>
      <c r="F28" s="67"/>
      <c r="G28" s="67"/>
      <c r="H28" s="68"/>
    </row>
    <row r="29" spans="1:8" x14ac:dyDescent="0.2">
      <c r="B29" s="31"/>
      <c r="H29" s="32"/>
    </row>
    <row r="30" spans="1:8" ht="16" thickBot="1" x14ac:dyDescent="0.25">
      <c r="B30" s="33" t="s">
        <v>615</v>
      </c>
      <c r="C30" s="25"/>
      <c r="D30" s="25"/>
      <c r="E30" s="25"/>
      <c r="F30" s="25"/>
      <c r="G30" s="25"/>
      <c r="H30" s="34"/>
    </row>
    <row r="31" spans="1:8" x14ac:dyDescent="0.2">
      <c r="A31" s="3">
        <v>1</v>
      </c>
      <c r="B31" s="31" t="s">
        <v>621</v>
      </c>
      <c r="C31">
        <v>1</v>
      </c>
      <c r="G31" s="27">
        <v>0.32</v>
      </c>
      <c r="H31" s="35">
        <v>0.32</v>
      </c>
    </row>
    <row r="32" spans="1:8" x14ac:dyDescent="0.2">
      <c r="A32" s="3">
        <v>2</v>
      </c>
      <c r="B32" s="31" t="s">
        <v>622</v>
      </c>
      <c r="C32">
        <v>2</v>
      </c>
      <c r="G32" s="27">
        <v>0.25</v>
      </c>
      <c r="H32" s="35">
        <v>0.25</v>
      </c>
    </row>
    <row r="33" spans="1:8" x14ac:dyDescent="0.2">
      <c r="A33" s="3">
        <v>3</v>
      </c>
      <c r="B33" s="31" t="s">
        <v>623</v>
      </c>
      <c r="C33">
        <v>3</v>
      </c>
      <c r="G33" s="27">
        <v>0.21</v>
      </c>
      <c r="H33" s="35">
        <v>0.21</v>
      </c>
    </row>
    <row r="34" spans="1:8" ht="16" thickBot="1" x14ac:dyDescent="0.25">
      <c r="A34" s="3"/>
      <c r="B34" s="33" t="s">
        <v>598</v>
      </c>
      <c r="C34" s="25"/>
      <c r="D34" s="25"/>
      <c r="E34" s="25"/>
      <c r="F34" s="25"/>
      <c r="G34" s="25"/>
      <c r="H34" s="34"/>
    </row>
    <row r="35" spans="1:8" x14ac:dyDescent="0.2">
      <c r="A35" s="3">
        <v>1</v>
      </c>
      <c r="B35" s="31" t="s">
        <v>621</v>
      </c>
      <c r="C35">
        <v>1</v>
      </c>
      <c r="G35">
        <v>0.34</v>
      </c>
      <c r="H35" s="32">
        <v>0.34</v>
      </c>
    </row>
    <row r="36" spans="1:8" x14ac:dyDescent="0.2">
      <c r="A36" s="3">
        <v>2</v>
      </c>
      <c r="B36" s="31" t="s">
        <v>622</v>
      </c>
      <c r="C36">
        <v>2</v>
      </c>
      <c r="G36">
        <v>0.32</v>
      </c>
      <c r="H36" s="32">
        <v>0.32</v>
      </c>
    </row>
    <row r="37" spans="1:8" x14ac:dyDescent="0.2">
      <c r="A37" s="3">
        <v>3</v>
      </c>
      <c r="B37" s="31" t="s">
        <v>623</v>
      </c>
      <c r="C37">
        <v>3</v>
      </c>
      <c r="G37" s="26">
        <v>0.3</v>
      </c>
      <c r="H37" s="36">
        <v>0.3</v>
      </c>
    </row>
    <row r="38" spans="1:8" ht="16" thickBot="1" x14ac:dyDescent="0.25">
      <c r="A38" s="3"/>
      <c r="B38" s="33" t="s">
        <v>599</v>
      </c>
      <c r="C38" s="25"/>
      <c r="D38" s="25"/>
      <c r="E38" s="25"/>
      <c r="F38" s="25"/>
      <c r="G38" s="25"/>
      <c r="H38" s="34"/>
    </row>
    <row r="39" spans="1:8" x14ac:dyDescent="0.2">
      <c r="A39" s="3">
        <v>1</v>
      </c>
      <c r="B39" s="31" t="s">
        <v>621</v>
      </c>
      <c r="C39">
        <v>1</v>
      </c>
      <c r="G39">
        <v>0.08</v>
      </c>
      <c r="H39" s="32">
        <v>0.09</v>
      </c>
    </row>
    <row r="40" spans="1:8" x14ac:dyDescent="0.2">
      <c r="A40" s="3">
        <v>2</v>
      </c>
      <c r="B40" s="31" t="s">
        <v>622</v>
      </c>
      <c r="C40">
        <v>2</v>
      </c>
      <c r="G40">
        <v>0.05</v>
      </c>
      <c r="H40" s="32">
        <v>0.05</v>
      </c>
    </row>
    <row r="41" spans="1:8" ht="16" thickBot="1" x14ac:dyDescent="0.25">
      <c r="A41" s="3">
        <v>3</v>
      </c>
      <c r="B41" s="37" t="s">
        <v>623</v>
      </c>
      <c r="C41" s="4">
        <v>3</v>
      </c>
      <c r="D41" s="4"/>
      <c r="E41" s="4"/>
      <c r="F41" s="4"/>
      <c r="G41" s="4">
        <v>0.04</v>
      </c>
      <c r="H41" s="38">
        <v>0.04</v>
      </c>
    </row>
  </sheetData>
  <mergeCells count="6">
    <mergeCell ref="B28:H28"/>
    <mergeCell ref="B1:H1"/>
    <mergeCell ref="C9:F9"/>
    <mergeCell ref="G9:H9"/>
    <mergeCell ref="G20:H20"/>
    <mergeCell ref="B20:F20"/>
  </mergeCells>
  <phoneticPr fontId="22" type="noConversion"/>
  <dataValidations count="1">
    <dataValidation type="list" allowBlank="1" showInputMessage="1" showErrorMessage="1" sqref="C26" xr:uid="{00000000-0002-0000-0300-000000000000}">
      <formula1>$B$31:$B$33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F4C4-B68B-5E40-AFE0-2C916C995758}">
  <dimension ref="A1:H1711"/>
  <sheetViews>
    <sheetView workbookViewId="0">
      <selection activeCell="G24" sqref="G24"/>
    </sheetView>
  </sheetViews>
  <sheetFormatPr baseColWidth="10" defaultRowHeight="15" x14ac:dyDescent="0.2"/>
  <cols>
    <col min="1" max="1" width="12.83203125" bestFit="1" customWidth="1"/>
    <col min="2" max="2" width="6" bestFit="1" customWidth="1"/>
    <col min="3" max="3" width="16.33203125" bestFit="1" customWidth="1"/>
    <col min="5" max="5" width="13.1640625" bestFit="1" customWidth="1"/>
    <col min="7" max="7" width="32.33203125" bestFit="1" customWidth="1"/>
    <col min="8" max="8" width="12.1640625" bestFit="1" customWidth="1"/>
  </cols>
  <sheetData>
    <row r="1" spans="1:8" x14ac:dyDescent="0.2">
      <c r="A1" t="s">
        <v>0</v>
      </c>
      <c r="B1" t="s">
        <v>1</v>
      </c>
      <c r="C1" t="s">
        <v>3</v>
      </c>
    </row>
    <row r="2" spans="1:8" x14ac:dyDescent="0.2">
      <c r="A2" t="s">
        <v>10</v>
      </c>
      <c r="B2" t="s">
        <v>11</v>
      </c>
      <c r="C2" s="2">
        <v>24855000000</v>
      </c>
      <c r="E2" t="s">
        <v>0</v>
      </c>
      <c r="F2" t="s">
        <v>411</v>
      </c>
    </row>
    <row r="3" spans="1:8" x14ac:dyDescent="0.2">
      <c r="A3" t="s">
        <v>10</v>
      </c>
      <c r="B3" t="s">
        <v>15</v>
      </c>
      <c r="C3" s="2">
        <v>26743000000</v>
      </c>
      <c r="E3" t="s">
        <v>1</v>
      </c>
      <c r="F3" t="s">
        <v>11</v>
      </c>
    </row>
    <row r="4" spans="1:8" x14ac:dyDescent="0.2">
      <c r="A4" t="s">
        <v>10</v>
      </c>
      <c r="B4" t="s">
        <v>16</v>
      </c>
      <c r="C4" s="2">
        <v>42650000000</v>
      </c>
      <c r="G4" t="s">
        <v>632</v>
      </c>
      <c r="H4" t="s">
        <v>634</v>
      </c>
    </row>
    <row r="5" spans="1:8" x14ac:dyDescent="0.2">
      <c r="A5" t="s">
        <v>10</v>
      </c>
      <c r="B5" t="s">
        <v>17</v>
      </c>
      <c r="C5" s="2">
        <v>40990000000</v>
      </c>
      <c r="E5" s="70" t="s">
        <v>633</v>
      </c>
      <c r="F5" s="76" t="s">
        <v>631</v>
      </c>
      <c r="G5" s="70" t="s">
        <v>638</v>
      </c>
      <c r="H5" s="70">
        <f>MATCH(F2,tickers,0)</f>
        <v>1118</v>
      </c>
    </row>
    <row r="6" spans="1:8" x14ac:dyDescent="0.2">
      <c r="A6" t="s">
        <v>18</v>
      </c>
      <c r="B6" t="s">
        <v>11</v>
      </c>
      <c r="C6" s="2">
        <v>6205003000</v>
      </c>
      <c r="E6" s="70"/>
      <c r="F6" s="76"/>
      <c r="G6" s="70"/>
      <c r="H6" s="70"/>
    </row>
    <row r="7" spans="1:8" x14ac:dyDescent="0.2">
      <c r="A7" t="s">
        <v>18</v>
      </c>
      <c r="B7" t="s">
        <v>15</v>
      </c>
      <c r="C7" s="2">
        <v>6493814000</v>
      </c>
    </row>
    <row r="8" spans="1:8" x14ac:dyDescent="0.2">
      <c r="A8" t="s">
        <v>18</v>
      </c>
      <c r="B8" t="s">
        <v>16</v>
      </c>
      <c r="C8" s="2">
        <v>9843861000</v>
      </c>
      <c r="G8" t="s">
        <v>635</v>
      </c>
      <c r="H8">
        <f>INDEX(revenue,1)</f>
        <v>24855000000</v>
      </c>
    </row>
    <row r="9" spans="1:8" x14ac:dyDescent="0.2">
      <c r="A9" t="s">
        <v>18</v>
      </c>
      <c r="B9" t="s">
        <v>17</v>
      </c>
      <c r="C9" s="2">
        <v>9737018000</v>
      </c>
      <c r="G9" t="s">
        <v>639</v>
      </c>
      <c r="H9">
        <f>INDEX(revenue,MATCH(F2,tickers,0))</f>
        <v>4374562000</v>
      </c>
    </row>
    <row r="10" spans="1:8" x14ac:dyDescent="0.2">
      <c r="A10" t="s">
        <v>21</v>
      </c>
      <c r="B10" t="s">
        <v>11</v>
      </c>
      <c r="C10" s="2">
        <v>170910000000</v>
      </c>
    </row>
    <row r="11" spans="1:8" x14ac:dyDescent="0.2">
      <c r="A11" t="s">
        <v>21</v>
      </c>
      <c r="B11" t="s">
        <v>15</v>
      </c>
      <c r="C11" s="2">
        <v>182795000000</v>
      </c>
      <c r="E11" s="70" t="s">
        <v>636</v>
      </c>
      <c r="F11" s="76" t="s">
        <v>637</v>
      </c>
      <c r="G11" s="70" t="s">
        <v>640</v>
      </c>
      <c r="H11" s="70" cm="1">
        <f t="array" ref="H11">MATCH(1,(F2=tickers)*(F3=year_dupe),0)</f>
        <v>1118</v>
      </c>
    </row>
    <row r="12" spans="1:8" x14ac:dyDescent="0.2">
      <c r="A12" t="s">
        <v>21</v>
      </c>
      <c r="B12" t="s">
        <v>16</v>
      </c>
      <c r="C12" s="2">
        <v>233715000000</v>
      </c>
      <c r="E12" s="70"/>
      <c r="F12" s="76"/>
      <c r="G12" s="70"/>
      <c r="H12" s="70"/>
    </row>
    <row r="13" spans="1:8" x14ac:dyDescent="0.2">
      <c r="A13" t="s">
        <v>21</v>
      </c>
      <c r="B13" t="s">
        <v>17</v>
      </c>
      <c r="C13" s="2">
        <v>215639000000</v>
      </c>
    </row>
    <row r="14" spans="1:8" x14ac:dyDescent="0.2">
      <c r="A14" t="s">
        <v>24</v>
      </c>
      <c r="B14" t="s">
        <v>11</v>
      </c>
      <c r="C14" s="2">
        <v>18380000000</v>
      </c>
      <c r="G14" t="s">
        <v>641</v>
      </c>
    </row>
    <row r="15" spans="1:8" x14ac:dyDescent="0.2">
      <c r="A15" t="s">
        <v>24</v>
      </c>
      <c r="B15" t="s">
        <v>15</v>
      </c>
      <c r="C15" s="2">
        <v>18790000000</v>
      </c>
    </row>
    <row r="16" spans="1:8" x14ac:dyDescent="0.2">
      <c r="A16" t="s">
        <v>24</v>
      </c>
      <c r="B16" t="s">
        <v>16</v>
      </c>
      <c r="C16" s="2">
        <v>19960000000</v>
      </c>
      <c r="G16" t="s">
        <v>635</v>
      </c>
      <c r="H16" t="s">
        <v>635</v>
      </c>
    </row>
    <row r="17" spans="1:7" x14ac:dyDescent="0.2">
      <c r="A17" t="s">
        <v>24</v>
      </c>
      <c r="B17" t="s">
        <v>17</v>
      </c>
      <c r="C17" s="2">
        <v>22859000000</v>
      </c>
    </row>
    <row r="18" spans="1:7" x14ac:dyDescent="0.2">
      <c r="A18" t="s">
        <v>27</v>
      </c>
      <c r="B18" t="s">
        <v>11</v>
      </c>
      <c r="C18" s="2">
        <v>87959167000</v>
      </c>
    </row>
    <row r="19" spans="1:7" x14ac:dyDescent="0.2">
      <c r="A19" t="s">
        <v>27</v>
      </c>
      <c r="B19" t="s">
        <v>15</v>
      </c>
      <c r="C19" s="2">
        <v>119569127000</v>
      </c>
    </row>
    <row r="20" spans="1:7" x14ac:dyDescent="0.2">
      <c r="A20" t="s">
        <v>27</v>
      </c>
      <c r="B20" t="s">
        <v>16</v>
      </c>
      <c r="C20" s="2">
        <v>135961803000</v>
      </c>
    </row>
    <row r="21" spans="1:7" x14ac:dyDescent="0.2">
      <c r="A21" t="s">
        <v>27</v>
      </c>
      <c r="B21" t="s">
        <v>17</v>
      </c>
      <c r="C21" s="2">
        <v>146849686000</v>
      </c>
    </row>
    <row r="22" spans="1:7" x14ac:dyDescent="0.2">
      <c r="A22" t="s">
        <v>29</v>
      </c>
      <c r="B22" t="s">
        <v>11</v>
      </c>
      <c r="C22" s="2">
        <v>19050000000</v>
      </c>
      <c r="G22" t="s">
        <v>639</v>
      </c>
    </row>
    <row r="23" spans="1:7" x14ac:dyDescent="0.2">
      <c r="A23" t="s">
        <v>29</v>
      </c>
      <c r="B23" t="s">
        <v>15</v>
      </c>
      <c r="C23" s="2">
        <v>19657000000</v>
      </c>
    </row>
    <row r="24" spans="1:7" x14ac:dyDescent="0.2">
      <c r="A24" t="s">
        <v>29</v>
      </c>
      <c r="B24" t="s">
        <v>16</v>
      </c>
      <c r="C24" s="2">
        <v>20247000000</v>
      </c>
      <c r="G24" t="s">
        <v>642</v>
      </c>
    </row>
    <row r="25" spans="1:7" x14ac:dyDescent="0.2">
      <c r="A25" t="s">
        <v>29</v>
      </c>
      <c r="B25" t="s">
        <v>17</v>
      </c>
      <c r="C25" s="2">
        <v>20405000000</v>
      </c>
    </row>
    <row r="26" spans="1:7" x14ac:dyDescent="0.2">
      <c r="A26" t="s">
        <v>31</v>
      </c>
      <c r="B26" t="s">
        <v>11</v>
      </c>
      <c r="C26" s="2">
        <v>4055240000</v>
      </c>
    </row>
    <row r="27" spans="1:7" x14ac:dyDescent="0.2">
      <c r="A27" t="s">
        <v>31</v>
      </c>
      <c r="B27" t="s">
        <v>15</v>
      </c>
      <c r="C27" s="2">
        <v>4147065000</v>
      </c>
    </row>
    <row r="28" spans="1:7" x14ac:dyDescent="0.2">
      <c r="A28" t="s">
        <v>31</v>
      </c>
      <c r="B28" t="s">
        <v>16</v>
      </c>
      <c r="C28" s="2">
        <v>4795511000</v>
      </c>
    </row>
    <row r="29" spans="1:7" x14ac:dyDescent="0.2">
      <c r="A29" t="s">
        <v>31</v>
      </c>
      <c r="B29" t="s">
        <v>17</v>
      </c>
      <c r="C29" s="2">
        <v>5854430000</v>
      </c>
    </row>
    <row r="30" spans="1:7" x14ac:dyDescent="0.2">
      <c r="A30" t="s">
        <v>33</v>
      </c>
      <c r="B30" t="s">
        <v>11</v>
      </c>
      <c r="C30" s="2">
        <v>2633689000</v>
      </c>
    </row>
    <row r="31" spans="1:7" x14ac:dyDescent="0.2">
      <c r="A31" t="s">
        <v>33</v>
      </c>
      <c r="B31" t="s">
        <v>15</v>
      </c>
      <c r="C31" s="2">
        <v>2864773000</v>
      </c>
    </row>
    <row r="32" spans="1:7" x14ac:dyDescent="0.2">
      <c r="A32" t="s">
        <v>33</v>
      </c>
      <c r="B32" t="s">
        <v>16</v>
      </c>
      <c r="C32" s="2">
        <v>3435092000</v>
      </c>
    </row>
    <row r="33" spans="1:3" x14ac:dyDescent="0.2">
      <c r="A33" t="s">
        <v>33</v>
      </c>
      <c r="B33" t="s">
        <v>17</v>
      </c>
      <c r="C33" s="2">
        <v>3421409000</v>
      </c>
    </row>
    <row r="34" spans="1:3" x14ac:dyDescent="0.2">
      <c r="A34" t="s">
        <v>35</v>
      </c>
      <c r="B34" t="s">
        <v>11</v>
      </c>
      <c r="C34" s="2">
        <v>90559000000</v>
      </c>
    </row>
    <row r="35" spans="1:3" x14ac:dyDescent="0.2">
      <c r="A35" t="s">
        <v>35</v>
      </c>
      <c r="B35" t="s">
        <v>15</v>
      </c>
      <c r="C35" s="2">
        <v>89804000000</v>
      </c>
    </row>
    <row r="36" spans="1:3" x14ac:dyDescent="0.2">
      <c r="A36" t="s">
        <v>35</v>
      </c>
      <c r="B36" t="s">
        <v>16</v>
      </c>
      <c r="C36" s="2">
        <v>81201000000</v>
      </c>
    </row>
    <row r="37" spans="1:3" x14ac:dyDescent="0.2">
      <c r="A37" t="s">
        <v>35</v>
      </c>
      <c r="B37" t="s">
        <v>17</v>
      </c>
      <c r="C37" s="2">
        <v>67702000000</v>
      </c>
    </row>
    <row r="38" spans="1:3" x14ac:dyDescent="0.2">
      <c r="A38" t="s">
        <v>38</v>
      </c>
      <c r="B38" t="s">
        <v>11</v>
      </c>
      <c r="C38" s="2">
        <v>3641390000</v>
      </c>
    </row>
    <row r="39" spans="1:3" x14ac:dyDescent="0.2">
      <c r="A39" t="s">
        <v>38</v>
      </c>
      <c r="B39" t="s">
        <v>15</v>
      </c>
      <c r="C39" s="2">
        <v>4319063000</v>
      </c>
    </row>
    <row r="40" spans="1:3" x14ac:dyDescent="0.2">
      <c r="A40" t="s">
        <v>38</v>
      </c>
      <c r="B40" t="s">
        <v>16</v>
      </c>
      <c r="C40" s="2">
        <v>5302940000</v>
      </c>
    </row>
    <row r="41" spans="1:3" x14ac:dyDescent="0.2">
      <c r="A41" t="s">
        <v>38</v>
      </c>
      <c r="B41" t="s">
        <v>17</v>
      </c>
      <c r="C41" s="2">
        <v>6439746000</v>
      </c>
    </row>
    <row r="42" spans="1:3" x14ac:dyDescent="0.2">
      <c r="A42" t="s">
        <v>40</v>
      </c>
      <c r="B42" t="s">
        <v>11</v>
      </c>
      <c r="C42" s="2">
        <v>2312200000</v>
      </c>
    </row>
    <row r="43" spans="1:3" x14ac:dyDescent="0.2">
      <c r="A43" t="s">
        <v>40</v>
      </c>
      <c r="B43" t="s">
        <v>15</v>
      </c>
      <c r="C43" s="2">
        <v>2273900000</v>
      </c>
    </row>
    <row r="44" spans="1:3" x14ac:dyDescent="0.2">
      <c r="A44" t="s">
        <v>40</v>
      </c>
      <c r="B44" t="s">
        <v>16</v>
      </c>
      <c r="C44" s="2">
        <v>2512200000</v>
      </c>
    </row>
    <row r="45" spans="1:3" x14ac:dyDescent="0.2">
      <c r="A45" t="s">
        <v>40</v>
      </c>
      <c r="B45" t="s">
        <v>17</v>
      </c>
      <c r="C45" s="2">
        <v>2504100000</v>
      </c>
    </row>
    <row r="46" spans="1:3" x14ac:dyDescent="0.2">
      <c r="A46" t="s">
        <v>41</v>
      </c>
      <c r="B46" t="s">
        <v>11</v>
      </c>
      <c r="C46" s="2">
        <v>5781000000</v>
      </c>
    </row>
    <row r="47" spans="1:3" x14ac:dyDescent="0.2">
      <c r="A47" t="s">
        <v>41</v>
      </c>
      <c r="B47" t="s">
        <v>15</v>
      </c>
      <c r="C47" s="2">
        <v>5838000000</v>
      </c>
    </row>
    <row r="48" spans="1:3" x14ac:dyDescent="0.2">
      <c r="A48" t="s">
        <v>41</v>
      </c>
      <c r="B48" t="s">
        <v>16</v>
      </c>
      <c r="C48" s="2">
        <v>6053000000</v>
      </c>
    </row>
    <row r="49" spans="1:3" x14ac:dyDescent="0.2">
      <c r="A49" t="s">
        <v>41</v>
      </c>
      <c r="B49" t="s">
        <v>17</v>
      </c>
      <c r="C49" s="2">
        <v>6098000000</v>
      </c>
    </row>
    <row r="50" spans="1:3" x14ac:dyDescent="0.2">
      <c r="A50" t="s">
        <v>44</v>
      </c>
      <c r="B50" t="s">
        <v>11</v>
      </c>
      <c r="C50" s="2">
        <v>14945000000</v>
      </c>
    </row>
    <row r="51" spans="1:3" x14ac:dyDescent="0.2">
      <c r="A51" t="s">
        <v>44</v>
      </c>
      <c r="B51" t="s">
        <v>15</v>
      </c>
      <c r="C51" s="2">
        <v>14813500000</v>
      </c>
    </row>
    <row r="52" spans="1:3" x14ac:dyDescent="0.2">
      <c r="A52" t="s">
        <v>44</v>
      </c>
      <c r="B52" t="s">
        <v>16</v>
      </c>
      <c r="C52" s="2">
        <v>16378600000</v>
      </c>
    </row>
    <row r="53" spans="1:3" x14ac:dyDescent="0.2">
      <c r="A53" t="s">
        <v>44</v>
      </c>
      <c r="B53" t="s">
        <v>17</v>
      </c>
      <c r="C53" s="2">
        <v>16453200000</v>
      </c>
    </row>
    <row r="54" spans="1:3" x14ac:dyDescent="0.2">
      <c r="A54" t="s">
        <v>46</v>
      </c>
      <c r="B54" t="s">
        <v>11</v>
      </c>
      <c r="C54" s="2">
        <v>25364000000</v>
      </c>
    </row>
    <row r="55" spans="1:3" x14ac:dyDescent="0.2">
      <c r="A55" t="s">
        <v>46</v>
      </c>
      <c r="B55" t="s">
        <v>15</v>
      </c>
      <c r="C55" s="2">
        <v>23939000000</v>
      </c>
    </row>
    <row r="56" spans="1:3" x14ac:dyDescent="0.2">
      <c r="A56" t="s">
        <v>46</v>
      </c>
      <c r="B56" t="s">
        <v>16</v>
      </c>
      <c r="C56" s="2">
        <v>22728000000</v>
      </c>
    </row>
    <row r="57" spans="1:3" x14ac:dyDescent="0.2">
      <c r="A57" t="s">
        <v>46</v>
      </c>
      <c r="B57" t="s">
        <v>17</v>
      </c>
      <c r="C57" s="2">
        <v>20872000000</v>
      </c>
    </row>
    <row r="58" spans="1:3" x14ac:dyDescent="0.2">
      <c r="A58" t="s">
        <v>49</v>
      </c>
      <c r="B58" t="s">
        <v>11</v>
      </c>
      <c r="C58" s="2">
        <v>71214000000</v>
      </c>
    </row>
    <row r="59" spans="1:3" x14ac:dyDescent="0.2">
      <c r="A59" t="s">
        <v>49</v>
      </c>
      <c r="B59" t="s">
        <v>15</v>
      </c>
      <c r="C59" s="2">
        <v>68874000000</v>
      </c>
    </row>
    <row r="60" spans="1:3" x14ac:dyDescent="0.2">
      <c r="A60" t="s">
        <v>49</v>
      </c>
      <c r="B60" t="s">
        <v>16</v>
      </c>
      <c r="C60" s="2">
        <v>64406000000</v>
      </c>
    </row>
    <row r="61" spans="1:3" x14ac:dyDescent="0.2">
      <c r="A61" t="s">
        <v>49</v>
      </c>
      <c r="B61" t="s">
        <v>17</v>
      </c>
      <c r="C61" s="2">
        <v>58327000000</v>
      </c>
    </row>
    <row r="62" spans="1:3" x14ac:dyDescent="0.2">
      <c r="A62" t="s">
        <v>51</v>
      </c>
      <c r="B62" t="s">
        <v>11</v>
      </c>
      <c r="C62" s="2">
        <v>958511000</v>
      </c>
    </row>
    <row r="63" spans="1:3" x14ac:dyDescent="0.2">
      <c r="A63" t="s">
        <v>51</v>
      </c>
      <c r="B63" t="s">
        <v>15</v>
      </c>
      <c r="C63" s="2">
        <v>974053000</v>
      </c>
    </row>
    <row r="64" spans="1:3" x14ac:dyDescent="0.2">
      <c r="A64" t="s">
        <v>51</v>
      </c>
      <c r="B64" t="s">
        <v>16</v>
      </c>
      <c r="C64" s="2">
        <v>984363000</v>
      </c>
    </row>
    <row r="65" spans="1:3" x14ac:dyDescent="0.2">
      <c r="A65" t="s">
        <v>51</v>
      </c>
      <c r="B65" t="s">
        <v>17</v>
      </c>
      <c r="C65" s="2">
        <v>981310000</v>
      </c>
    </row>
    <row r="66" spans="1:3" x14ac:dyDescent="0.2">
      <c r="A66" t="s">
        <v>54</v>
      </c>
      <c r="B66" t="s">
        <v>11</v>
      </c>
      <c r="C66" s="2">
        <v>9047657000</v>
      </c>
    </row>
    <row r="67" spans="1:3" x14ac:dyDescent="0.2">
      <c r="A67" t="s">
        <v>54</v>
      </c>
      <c r="B67" t="s">
        <v>15</v>
      </c>
      <c r="C67" s="2">
        <v>10381653000</v>
      </c>
    </row>
    <row r="68" spans="1:3" x14ac:dyDescent="0.2">
      <c r="A68" t="s">
        <v>54</v>
      </c>
      <c r="B68" t="s">
        <v>16</v>
      </c>
      <c r="C68" s="2">
        <v>10325494000</v>
      </c>
    </row>
    <row r="69" spans="1:3" x14ac:dyDescent="0.2">
      <c r="A69" t="s">
        <v>54</v>
      </c>
      <c r="B69" t="s">
        <v>17</v>
      </c>
      <c r="C69" s="2">
        <v>7531780000</v>
      </c>
    </row>
    <row r="70" spans="1:3" x14ac:dyDescent="0.2">
      <c r="A70" t="s">
        <v>56</v>
      </c>
      <c r="B70" t="s">
        <v>11</v>
      </c>
      <c r="C70" s="2">
        <v>1373947000</v>
      </c>
    </row>
    <row r="71" spans="1:3" x14ac:dyDescent="0.2">
      <c r="A71" t="s">
        <v>56</v>
      </c>
      <c r="B71" t="s">
        <v>15</v>
      </c>
      <c r="C71" s="2">
        <v>1577922000</v>
      </c>
    </row>
    <row r="72" spans="1:3" x14ac:dyDescent="0.2">
      <c r="A72" t="s">
        <v>56</v>
      </c>
      <c r="B72" t="s">
        <v>16</v>
      </c>
      <c r="C72" s="2">
        <v>1963874000</v>
      </c>
    </row>
    <row r="73" spans="1:3" x14ac:dyDescent="0.2">
      <c r="A73" t="s">
        <v>56</v>
      </c>
      <c r="B73" t="s">
        <v>17</v>
      </c>
      <c r="C73" s="2">
        <v>2197448000</v>
      </c>
    </row>
    <row r="74" spans="1:3" x14ac:dyDescent="0.2">
      <c r="A74" t="s">
        <v>58</v>
      </c>
      <c r="B74" t="s">
        <v>11</v>
      </c>
      <c r="C74" s="2">
        <v>2519154000</v>
      </c>
    </row>
    <row r="75" spans="1:3" x14ac:dyDescent="0.2">
      <c r="A75" t="s">
        <v>58</v>
      </c>
      <c r="B75" t="s">
        <v>15</v>
      </c>
      <c r="C75" s="2">
        <v>2394270000</v>
      </c>
    </row>
    <row r="76" spans="1:3" x14ac:dyDescent="0.2">
      <c r="A76" t="s">
        <v>58</v>
      </c>
      <c r="B76" t="s">
        <v>16</v>
      </c>
      <c r="C76" s="2">
        <v>2445548000</v>
      </c>
    </row>
    <row r="77" spans="1:3" x14ac:dyDescent="0.2">
      <c r="A77" t="s">
        <v>58</v>
      </c>
      <c r="B77" t="s">
        <v>17</v>
      </c>
      <c r="C77" s="2">
        <v>3651335000</v>
      </c>
    </row>
    <row r="78" spans="1:3" x14ac:dyDescent="0.2">
      <c r="A78" t="s">
        <v>61</v>
      </c>
      <c r="B78" t="s">
        <v>11</v>
      </c>
      <c r="C78" s="2">
        <v>4657000000</v>
      </c>
    </row>
    <row r="79" spans="1:3" x14ac:dyDescent="0.2">
      <c r="A79" t="s">
        <v>61</v>
      </c>
      <c r="B79" t="s">
        <v>15</v>
      </c>
      <c r="C79" s="2">
        <v>5156000000</v>
      </c>
    </row>
    <row r="80" spans="1:3" x14ac:dyDescent="0.2">
      <c r="A80" t="s">
        <v>61</v>
      </c>
      <c r="B80" t="s">
        <v>16</v>
      </c>
      <c r="C80" s="2">
        <v>5368000000</v>
      </c>
    </row>
    <row r="81" spans="1:3" x14ac:dyDescent="0.2">
      <c r="A81" t="s">
        <v>61</v>
      </c>
      <c r="B81" t="s">
        <v>17</v>
      </c>
      <c r="C81" s="2">
        <v>5598000000</v>
      </c>
    </row>
    <row r="82" spans="1:3" x14ac:dyDescent="0.2">
      <c r="A82" t="s">
        <v>62</v>
      </c>
      <c r="B82" t="s">
        <v>11</v>
      </c>
      <c r="C82" s="2">
        <v>33315000000</v>
      </c>
    </row>
    <row r="83" spans="1:3" x14ac:dyDescent="0.2">
      <c r="A83" t="s">
        <v>62</v>
      </c>
      <c r="B83" t="s">
        <v>15</v>
      </c>
      <c r="C83" s="2">
        <v>34507000000</v>
      </c>
    </row>
    <row r="84" spans="1:3" x14ac:dyDescent="0.2">
      <c r="A84" t="s">
        <v>62</v>
      </c>
      <c r="B84" t="s">
        <v>16</v>
      </c>
      <c r="C84" s="2">
        <v>35239000000</v>
      </c>
    </row>
    <row r="85" spans="1:3" x14ac:dyDescent="0.2">
      <c r="A85" t="s">
        <v>62</v>
      </c>
      <c r="B85" t="s">
        <v>17</v>
      </c>
      <c r="C85" s="2">
        <v>35653000000</v>
      </c>
    </row>
    <row r="86" spans="1:3" x14ac:dyDescent="0.2">
      <c r="A86" t="s">
        <v>63</v>
      </c>
      <c r="B86" t="s">
        <v>11</v>
      </c>
      <c r="C86" s="2">
        <v>2069600000</v>
      </c>
    </row>
    <row r="87" spans="1:3" x14ac:dyDescent="0.2">
      <c r="A87" t="s">
        <v>63</v>
      </c>
      <c r="B87" t="s">
        <v>15</v>
      </c>
      <c r="C87" s="2">
        <v>2118300000</v>
      </c>
    </row>
    <row r="88" spans="1:3" x14ac:dyDescent="0.2">
      <c r="A88" t="s">
        <v>63</v>
      </c>
      <c r="B88" t="s">
        <v>16</v>
      </c>
      <c r="C88" s="2">
        <v>2068100000</v>
      </c>
    </row>
    <row r="89" spans="1:3" x14ac:dyDescent="0.2">
      <c r="A89" t="s">
        <v>63</v>
      </c>
      <c r="B89" t="s">
        <v>17</v>
      </c>
      <c r="C89" s="2">
        <v>2238000000</v>
      </c>
    </row>
    <row r="90" spans="1:3" x14ac:dyDescent="0.2">
      <c r="A90" t="s">
        <v>65</v>
      </c>
      <c r="B90" t="s">
        <v>11</v>
      </c>
      <c r="C90" s="2">
        <v>1551346000</v>
      </c>
    </row>
    <row r="91" spans="1:3" x14ac:dyDescent="0.2">
      <c r="A91" t="s">
        <v>65</v>
      </c>
      <c r="B91" t="s">
        <v>15</v>
      </c>
      <c r="C91" s="2">
        <v>2234000000</v>
      </c>
    </row>
    <row r="92" spans="1:3" x14ac:dyDescent="0.2">
      <c r="A92" t="s">
        <v>65</v>
      </c>
      <c r="B92" t="s">
        <v>16</v>
      </c>
      <c r="C92" s="2">
        <v>2604000000</v>
      </c>
    </row>
    <row r="93" spans="1:3" x14ac:dyDescent="0.2">
      <c r="A93" t="s">
        <v>65</v>
      </c>
      <c r="B93" t="s">
        <v>17</v>
      </c>
      <c r="C93" s="2">
        <v>3084000000</v>
      </c>
    </row>
    <row r="94" spans="1:3" x14ac:dyDescent="0.2">
      <c r="A94" t="s">
        <v>67</v>
      </c>
      <c r="B94" t="s">
        <v>11</v>
      </c>
      <c r="C94" s="2">
        <v>7509000000</v>
      </c>
    </row>
    <row r="95" spans="1:3" x14ac:dyDescent="0.2">
      <c r="A95" t="s">
        <v>67</v>
      </c>
      <c r="B95" t="s">
        <v>15</v>
      </c>
      <c r="C95" s="2">
        <v>9072000000</v>
      </c>
    </row>
    <row r="96" spans="1:3" x14ac:dyDescent="0.2">
      <c r="A96" t="s">
        <v>67</v>
      </c>
      <c r="B96" t="s">
        <v>16</v>
      </c>
      <c r="C96" s="2">
        <v>9659000000</v>
      </c>
    </row>
    <row r="97" spans="1:3" x14ac:dyDescent="0.2">
      <c r="A97" t="s">
        <v>67</v>
      </c>
      <c r="B97" t="s">
        <v>17</v>
      </c>
      <c r="C97" s="2">
        <v>10825000000</v>
      </c>
    </row>
    <row r="98" spans="1:3" x14ac:dyDescent="0.2">
      <c r="A98" t="s">
        <v>69</v>
      </c>
      <c r="B98" t="s">
        <v>11</v>
      </c>
      <c r="C98" s="2">
        <v>3334213000</v>
      </c>
    </row>
    <row r="99" spans="1:3" x14ac:dyDescent="0.2">
      <c r="A99" t="s">
        <v>69</v>
      </c>
      <c r="B99" t="s">
        <v>15</v>
      </c>
      <c r="C99" s="2">
        <v>3594136000</v>
      </c>
    </row>
    <row r="100" spans="1:3" x14ac:dyDescent="0.2">
      <c r="A100" t="s">
        <v>69</v>
      </c>
      <c r="B100" t="s">
        <v>16</v>
      </c>
      <c r="C100" s="2">
        <v>4021964000</v>
      </c>
    </row>
    <row r="101" spans="1:3" x14ac:dyDescent="0.2">
      <c r="A101" t="s">
        <v>69</v>
      </c>
      <c r="B101" t="s">
        <v>17</v>
      </c>
      <c r="C101" s="2">
        <v>3974295000</v>
      </c>
    </row>
    <row r="102" spans="1:3" x14ac:dyDescent="0.2">
      <c r="A102" t="s">
        <v>71</v>
      </c>
      <c r="B102" t="s">
        <v>11</v>
      </c>
      <c r="C102" s="2">
        <v>18676000000</v>
      </c>
    </row>
    <row r="103" spans="1:3" x14ac:dyDescent="0.2">
      <c r="A103" t="s">
        <v>71</v>
      </c>
      <c r="B103" t="s">
        <v>15</v>
      </c>
      <c r="C103" s="2">
        <v>20063000000</v>
      </c>
    </row>
    <row r="104" spans="1:3" x14ac:dyDescent="0.2">
      <c r="A104" t="s">
        <v>71</v>
      </c>
      <c r="B104" t="s">
        <v>16</v>
      </c>
      <c r="C104" s="2">
        <v>21662000000</v>
      </c>
    </row>
    <row r="105" spans="1:3" x14ac:dyDescent="0.2">
      <c r="A105" t="s">
        <v>71</v>
      </c>
      <c r="B105" t="s">
        <v>17</v>
      </c>
      <c r="C105" s="2">
        <v>22991000000</v>
      </c>
    </row>
    <row r="106" spans="1:3" x14ac:dyDescent="0.2">
      <c r="A106" t="s">
        <v>72</v>
      </c>
      <c r="B106" t="s">
        <v>11</v>
      </c>
      <c r="C106" s="2">
        <v>10259000000</v>
      </c>
    </row>
    <row r="107" spans="1:3" x14ac:dyDescent="0.2">
      <c r="A107" t="s">
        <v>72</v>
      </c>
      <c r="B107" t="s">
        <v>15</v>
      </c>
      <c r="C107" s="2">
        <v>11230000000</v>
      </c>
    </row>
    <row r="108" spans="1:3" x14ac:dyDescent="0.2">
      <c r="A108" t="s">
        <v>72</v>
      </c>
      <c r="B108" t="s">
        <v>16</v>
      </c>
      <c r="C108" s="2">
        <v>12296000000</v>
      </c>
    </row>
    <row r="109" spans="1:3" x14ac:dyDescent="0.2">
      <c r="A109" t="s">
        <v>72</v>
      </c>
      <c r="B109" t="s">
        <v>17</v>
      </c>
      <c r="C109" s="2">
        <v>12200000000</v>
      </c>
    </row>
    <row r="110" spans="1:3" x14ac:dyDescent="0.2">
      <c r="A110" t="s">
        <v>74</v>
      </c>
      <c r="B110" t="s">
        <v>11</v>
      </c>
      <c r="C110" s="2">
        <v>2875960000</v>
      </c>
    </row>
    <row r="111" spans="1:3" x14ac:dyDescent="0.2">
      <c r="A111" t="s">
        <v>74</v>
      </c>
      <c r="B111" t="s">
        <v>15</v>
      </c>
      <c r="C111" s="2">
        <v>3361407000</v>
      </c>
    </row>
    <row r="112" spans="1:3" x14ac:dyDescent="0.2">
      <c r="A112" t="s">
        <v>74</v>
      </c>
      <c r="B112" t="s">
        <v>16</v>
      </c>
      <c r="C112" s="2">
        <v>4100048000</v>
      </c>
    </row>
    <row r="113" spans="1:3" x14ac:dyDescent="0.2">
      <c r="A113" t="s">
        <v>74</v>
      </c>
      <c r="B113" t="s">
        <v>17</v>
      </c>
      <c r="C113" s="2">
        <v>4771516000</v>
      </c>
    </row>
    <row r="114" spans="1:3" x14ac:dyDescent="0.2">
      <c r="A114" t="s">
        <v>76</v>
      </c>
      <c r="B114" t="s">
        <v>11</v>
      </c>
      <c r="C114" s="2">
        <v>74452000000</v>
      </c>
    </row>
    <row r="115" spans="1:3" x14ac:dyDescent="0.2">
      <c r="A115" t="s">
        <v>76</v>
      </c>
      <c r="B115" t="s">
        <v>15</v>
      </c>
      <c r="C115" s="2">
        <v>88988000000</v>
      </c>
    </row>
    <row r="116" spans="1:3" x14ac:dyDescent="0.2">
      <c r="A116" t="s">
        <v>76</v>
      </c>
      <c r="B116" t="s">
        <v>16</v>
      </c>
      <c r="C116" s="2">
        <v>107006000000</v>
      </c>
    </row>
    <row r="117" spans="1:3" x14ac:dyDescent="0.2">
      <c r="A117" t="s">
        <v>76</v>
      </c>
      <c r="B117" t="s">
        <v>17</v>
      </c>
      <c r="C117" s="2">
        <v>135987000000</v>
      </c>
    </row>
    <row r="118" spans="1:3" x14ac:dyDescent="0.2">
      <c r="A118" t="s">
        <v>78</v>
      </c>
      <c r="B118" t="s">
        <v>11</v>
      </c>
      <c r="C118" s="2">
        <v>17517600000</v>
      </c>
    </row>
    <row r="119" spans="1:3" x14ac:dyDescent="0.2">
      <c r="A119" t="s">
        <v>78</v>
      </c>
      <c r="B119" t="s">
        <v>15</v>
      </c>
      <c r="C119" s="2">
        <v>19108800000</v>
      </c>
    </row>
    <row r="120" spans="1:3" x14ac:dyDescent="0.2">
      <c r="A120" t="s">
        <v>78</v>
      </c>
      <c r="B120" t="s">
        <v>16</v>
      </c>
      <c r="C120" s="2">
        <v>20862000000</v>
      </c>
    </row>
    <row r="121" spans="1:3" x14ac:dyDescent="0.2">
      <c r="A121" t="s">
        <v>78</v>
      </c>
      <c r="B121" t="s">
        <v>17</v>
      </c>
      <c r="C121" s="2">
        <v>21609000000</v>
      </c>
    </row>
    <row r="122" spans="1:3" x14ac:dyDescent="0.2">
      <c r="A122" t="s">
        <v>80</v>
      </c>
      <c r="B122" t="s">
        <v>11</v>
      </c>
      <c r="C122" s="2">
        <v>61497200000</v>
      </c>
    </row>
    <row r="123" spans="1:3" x14ac:dyDescent="0.2">
      <c r="A123" t="s">
        <v>80</v>
      </c>
      <c r="B123" t="s">
        <v>15</v>
      </c>
      <c r="C123" s="2">
        <v>71023500000</v>
      </c>
    </row>
    <row r="124" spans="1:3" x14ac:dyDescent="0.2">
      <c r="A124" t="s">
        <v>80</v>
      </c>
      <c r="B124" t="s">
        <v>16</v>
      </c>
      <c r="C124" s="2">
        <v>73874100000</v>
      </c>
    </row>
    <row r="125" spans="1:3" x14ac:dyDescent="0.2">
      <c r="A125" t="s">
        <v>80</v>
      </c>
      <c r="B125" t="s">
        <v>17</v>
      </c>
      <c r="C125" s="2">
        <v>79156500000</v>
      </c>
    </row>
    <row r="126" spans="1:3" x14ac:dyDescent="0.2">
      <c r="A126" t="s">
        <v>82</v>
      </c>
      <c r="B126" t="s">
        <v>11</v>
      </c>
      <c r="C126" s="2">
        <v>16428000000</v>
      </c>
    </row>
    <row r="127" spans="1:3" x14ac:dyDescent="0.2">
      <c r="A127" t="s">
        <v>82</v>
      </c>
      <c r="B127" t="s">
        <v>15</v>
      </c>
      <c r="C127" s="2">
        <v>14771000000</v>
      </c>
    </row>
    <row r="128" spans="1:3" x14ac:dyDescent="0.2">
      <c r="A128" t="s">
        <v>82</v>
      </c>
      <c r="B128" t="s">
        <v>16</v>
      </c>
      <c r="C128" s="2">
        <v>12691000000</v>
      </c>
    </row>
    <row r="129" spans="1:3" x14ac:dyDescent="0.2">
      <c r="A129" t="s">
        <v>82</v>
      </c>
      <c r="B129" t="s">
        <v>17</v>
      </c>
      <c r="C129" s="2">
        <v>6383000000</v>
      </c>
    </row>
    <row r="130" spans="1:3" x14ac:dyDescent="0.2">
      <c r="A130" t="s">
        <v>85</v>
      </c>
      <c r="B130" t="s">
        <v>11</v>
      </c>
      <c r="C130" s="2">
        <v>14581000000</v>
      </c>
    </row>
    <row r="131" spans="1:3" x14ac:dyDescent="0.2">
      <c r="A131" t="s">
        <v>85</v>
      </c>
      <c r="B131" t="s">
        <v>15</v>
      </c>
      <c r="C131" s="2">
        <v>18470000000</v>
      </c>
    </row>
    <row r="132" spans="1:3" x14ac:dyDescent="0.2">
      <c r="A132" t="s">
        <v>85</v>
      </c>
      <c r="B132" t="s">
        <v>16</v>
      </c>
      <c r="C132" s="2">
        <v>8698000000</v>
      </c>
    </row>
    <row r="133" spans="1:3" x14ac:dyDescent="0.2">
      <c r="A133" t="s">
        <v>85</v>
      </c>
      <c r="B133" t="s">
        <v>17</v>
      </c>
      <c r="C133" s="2">
        <v>7869000000</v>
      </c>
    </row>
    <row r="134" spans="1:3" x14ac:dyDescent="0.2">
      <c r="A134" t="s">
        <v>86</v>
      </c>
      <c r="B134" t="s">
        <v>11</v>
      </c>
      <c r="C134" s="2">
        <v>10180400000</v>
      </c>
    </row>
    <row r="135" spans="1:3" x14ac:dyDescent="0.2">
      <c r="A135" t="s">
        <v>86</v>
      </c>
      <c r="B135" t="s">
        <v>15</v>
      </c>
      <c r="C135" s="2">
        <v>10439000000</v>
      </c>
    </row>
    <row r="136" spans="1:3" x14ac:dyDescent="0.2">
      <c r="A136" t="s">
        <v>86</v>
      </c>
      <c r="B136" t="s">
        <v>16</v>
      </c>
      <c r="C136" s="2">
        <v>9894900000</v>
      </c>
    </row>
    <row r="137" spans="1:3" x14ac:dyDescent="0.2">
      <c r="A137" t="s">
        <v>86</v>
      </c>
      <c r="B137" t="s">
        <v>17</v>
      </c>
      <c r="C137" s="2">
        <v>9524400000</v>
      </c>
    </row>
    <row r="138" spans="1:3" x14ac:dyDescent="0.2">
      <c r="A138" t="s">
        <v>88</v>
      </c>
      <c r="B138" t="s">
        <v>11</v>
      </c>
      <c r="C138" s="2">
        <v>4292100000</v>
      </c>
    </row>
    <row r="139" spans="1:3" x14ac:dyDescent="0.2">
      <c r="A139" t="s">
        <v>88</v>
      </c>
      <c r="B139" t="s">
        <v>15</v>
      </c>
      <c r="C139" s="2">
        <v>4614700000</v>
      </c>
    </row>
    <row r="140" spans="1:3" x14ac:dyDescent="0.2">
      <c r="A140" t="s">
        <v>88</v>
      </c>
      <c r="B140" t="s">
        <v>16</v>
      </c>
      <c r="C140" s="2">
        <v>5345500000</v>
      </c>
    </row>
    <row r="141" spans="1:3" x14ac:dyDescent="0.2">
      <c r="A141" t="s">
        <v>88</v>
      </c>
      <c r="B141" t="s">
        <v>17</v>
      </c>
      <c r="C141" s="2">
        <v>5568700000</v>
      </c>
    </row>
    <row r="142" spans="1:3" x14ac:dyDescent="0.2">
      <c r="A142" t="s">
        <v>90</v>
      </c>
      <c r="B142" t="s">
        <v>11</v>
      </c>
      <c r="C142" s="2">
        <v>23700000000</v>
      </c>
    </row>
    <row r="143" spans="1:3" x14ac:dyDescent="0.2">
      <c r="A143" t="s">
        <v>90</v>
      </c>
      <c r="B143" t="s">
        <v>15</v>
      </c>
      <c r="C143" s="2">
        <v>23032000000</v>
      </c>
    </row>
    <row r="144" spans="1:3" x14ac:dyDescent="0.2">
      <c r="A144" t="s">
        <v>90</v>
      </c>
      <c r="B144" t="s">
        <v>16</v>
      </c>
      <c r="C144" s="2">
        <v>23906000000</v>
      </c>
    </row>
    <row r="145" spans="1:3" x14ac:dyDescent="0.2">
      <c r="A145" t="s">
        <v>90</v>
      </c>
      <c r="B145" t="s">
        <v>17</v>
      </c>
      <c r="C145" s="2">
        <v>22534000000</v>
      </c>
    </row>
    <row r="146" spans="1:3" x14ac:dyDescent="0.2">
      <c r="A146" t="s">
        <v>92</v>
      </c>
      <c r="B146" t="s">
        <v>11</v>
      </c>
      <c r="C146" s="2">
        <v>4856000000</v>
      </c>
    </row>
    <row r="147" spans="1:3" x14ac:dyDescent="0.2">
      <c r="A147" t="s">
        <v>92</v>
      </c>
      <c r="B147" t="s">
        <v>15</v>
      </c>
      <c r="C147" s="2">
        <v>4583000000</v>
      </c>
    </row>
    <row r="148" spans="1:3" x14ac:dyDescent="0.2">
      <c r="A148" t="s">
        <v>92</v>
      </c>
      <c r="B148" t="s">
        <v>16</v>
      </c>
      <c r="C148" s="2">
        <v>4408000000</v>
      </c>
    </row>
    <row r="149" spans="1:3" x14ac:dyDescent="0.2">
      <c r="A149" t="s">
        <v>92</v>
      </c>
      <c r="B149" t="s">
        <v>17</v>
      </c>
      <c r="C149" s="2">
        <v>4664000000</v>
      </c>
    </row>
    <row r="150" spans="1:3" x14ac:dyDescent="0.2">
      <c r="A150" t="s">
        <v>94</v>
      </c>
      <c r="B150" t="s">
        <v>11</v>
      </c>
      <c r="C150" s="2">
        <v>6824000000</v>
      </c>
    </row>
    <row r="151" spans="1:3" x14ac:dyDescent="0.2">
      <c r="A151" t="s">
        <v>94</v>
      </c>
      <c r="B151" t="s">
        <v>15</v>
      </c>
      <c r="C151" s="2">
        <v>13240000000</v>
      </c>
    </row>
    <row r="152" spans="1:3" x14ac:dyDescent="0.2">
      <c r="A152" t="s">
        <v>95</v>
      </c>
      <c r="B152" t="s">
        <v>11</v>
      </c>
      <c r="C152" s="2">
        <v>5863500000</v>
      </c>
    </row>
    <row r="153" spans="1:3" x14ac:dyDescent="0.2">
      <c r="A153" t="s">
        <v>95</v>
      </c>
      <c r="B153" t="s">
        <v>15</v>
      </c>
      <c r="C153" s="2">
        <v>6140000000</v>
      </c>
    </row>
    <row r="154" spans="1:3" x14ac:dyDescent="0.2">
      <c r="A154" t="s">
        <v>95</v>
      </c>
      <c r="B154" t="s">
        <v>16</v>
      </c>
      <c r="C154" s="2">
        <v>6330300000</v>
      </c>
    </row>
    <row r="155" spans="1:3" x14ac:dyDescent="0.2">
      <c r="A155" t="s">
        <v>95</v>
      </c>
      <c r="B155" t="s">
        <v>17</v>
      </c>
      <c r="C155" s="2">
        <v>5966900000</v>
      </c>
    </row>
    <row r="156" spans="1:3" x14ac:dyDescent="0.2">
      <c r="A156" t="s">
        <v>97</v>
      </c>
      <c r="B156" t="s">
        <v>11</v>
      </c>
      <c r="C156" s="2">
        <v>2853926000</v>
      </c>
    </row>
    <row r="157" spans="1:3" x14ac:dyDescent="0.2">
      <c r="A157" t="s">
        <v>97</v>
      </c>
      <c r="B157" t="s">
        <v>15</v>
      </c>
      <c r="C157" s="2">
        <v>2879000000</v>
      </c>
    </row>
    <row r="158" spans="1:3" x14ac:dyDescent="0.2">
      <c r="A158" t="s">
        <v>97</v>
      </c>
      <c r="B158" t="s">
        <v>16</v>
      </c>
      <c r="C158" s="2">
        <v>3011000000</v>
      </c>
    </row>
    <row r="159" spans="1:3" x14ac:dyDescent="0.2">
      <c r="A159" t="s">
        <v>97</v>
      </c>
      <c r="B159" t="s">
        <v>17</v>
      </c>
      <c r="C159" s="2">
        <v>3159000000</v>
      </c>
    </row>
    <row r="160" spans="1:3" x14ac:dyDescent="0.2">
      <c r="A160" t="s">
        <v>99</v>
      </c>
      <c r="B160" t="s">
        <v>11</v>
      </c>
      <c r="C160" s="2">
        <v>33781000000</v>
      </c>
    </row>
    <row r="161" spans="1:3" x14ac:dyDescent="0.2">
      <c r="A161" t="s">
        <v>99</v>
      </c>
      <c r="B161" t="s">
        <v>15</v>
      </c>
      <c r="C161" s="2">
        <v>34828000000</v>
      </c>
    </row>
    <row r="162" spans="1:3" x14ac:dyDescent="0.2">
      <c r="A162" t="s">
        <v>99</v>
      </c>
      <c r="B162" t="s">
        <v>16</v>
      </c>
      <c r="C162" s="2">
        <v>35895000000</v>
      </c>
    </row>
    <row r="163" spans="1:3" x14ac:dyDescent="0.2">
      <c r="A163" t="s">
        <v>99</v>
      </c>
      <c r="B163" t="s">
        <v>17</v>
      </c>
      <c r="C163" s="2">
        <v>34441000000</v>
      </c>
    </row>
    <row r="164" spans="1:3" x14ac:dyDescent="0.2">
      <c r="A164" t="s">
        <v>101</v>
      </c>
      <c r="B164" t="s">
        <v>11</v>
      </c>
      <c r="C164" s="2">
        <v>2089100000</v>
      </c>
    </row>
    <row r="165" spans="1:3" x14ac:dyDescent="0.2">
      <c r="A165" t="s">
        <v>101</v>
      </c>
      <c r="B165" t="s">
        <v>15</v>
      </c>
      <c r="C165" s="2">
        <v>2393500000</v>
      </c>
    </row>
    <row r="166" spans="1:3" x14ac:dyDescent="0.2">
      <c r="A166" t="s">
        <v>101</v>
      </c>
      <c r="B166" t="s">
        <v>16</v>
      </c>
      <c r="C166" s="2">
        <v>2706700000</v>
      </c>
    </row>
    <row r="167" spans="1:3" x14ac:dyDescent="0.2">
      <c r="A167" t="s">
        <v>101</v>
      </c>
      <c r="B167" t="s">
        <v>17</v>
      </c>
      <c r="C167" s="2">
        <v>3291300000</v>
      </c>
    </row>
    <row r="168" spans="1:3" x14ac:dyDescent="0.2">
      <c r="A168" t="s">
        <v>102</v>
      </c>
      <c r="B168" t="s">
        <v>11</v>
      </c>
      <c r="C168" s="2">
        <v>9147530000</v>
      </c>
    </row>
    <row r="169" spans="1:3" x14ac:dyDescent="0.2">
      <c r="A169" t="s">
        <v>102</v>
      </c>
      <c r="B169" t="s">
        <v>15</v>
      </c>
      <c r="C169" s="2">
        <v>9475313000</v>
      </c>
    </row>
    <row r="170" spans="1:3" x14ac:dyDescent="0.2">
      <c r="A170" t="s">
        <v>102</v>
      </c>
      <c r="B170" t="s">
        <v>16</v>
      </c>
      <c r="C170" s="2">
        <v>10187340000</v>
      </c>
    </row>
    <row r="171" spans="1:3" x14ac:dyDescent="0.2">
      <c r="A171" t="s">
        <v>102</v>
      </c>
      <c r="B171" t="s">
        <v>17</v>
      </c>
      <c r="C171" s="2">
        <v>10635676000</v>
      </c>
    </row>
    <row r="172" spans="1:3" x14ac:dyDescent="0.2">
      <c r="A172" t="s">
        <v>103</v>
      </c>
      <c r="B172" t="s">
        <v>11</v>
      </c>
      <c r="C172" s="2">
        <v>86623000000</v>
      </c>
    </row>
    <row r="173" spans="1:3" x14ac:dyDescent="0.2">
      <c r="A173" t="s">
        <v>103</v>
      </c>
      <c r="B173" t="s">
        <v>15</v>
      </c>
      <c r="C173" s="2">
        <v>90762000000</v>
      </c>
    </row>
    <row r="174" spans="1:3" x14ac:dyDescent="0.2">
      <c r="A174" t="s">
        <v>103</v>
      </c>
      <c r="B174" t="s">
        <v>16</v>
      </c>
      <c r="C174" s="2">
        <v>96114000000</v>
      </c>
    </row>
    <row r="175" spans="1:3" x14ac:dyDescent="0.2">
      <c r="A175" t="s">
        <v>103</v>
      </c>
      <c r="B175" t="s">
        <v>17</v>
      </c>
      <c r="C175" s="2">
        <v>94571000000</v>
      </c>
    </row>
    <row r="176" spans="1:3" x14ac:dyDescent="0.2">
      <c r="A176" t="s">
        <v>104</v>
      </c>
      <c r="B176" t="s">
        <v>11</v>
      </c>
      <c r="C176" s="2">
        <v>100078000000</v>
      </c>
    </row>
    <row r="177" spans="1:3" x14ac:dyDescent="0.2">
      <c r="A177" t="s">
        <v>104</v>
      </c>
      <c r="B177" t="s">
        <v>15</v>
      </c>
      <c r="C177" s="2">
        <v>101697000000</v>
      </c>
    </row>
    <row r="178" spans="1:3" x14ac:dyDescent="0.2">
      <c r="A178" t="s">
        <v>104</v>
      </c>
      <c r="B178" t="s">
        <v>16</v>
      </c>
      <c r="C178" s="2">
        <v>95181000000</v>
      </c>
    </row>
    <row r="179" spans="1:3" x14ac:dyDescent="0.2">
      <c r="A179" t="s">
        <v>104</v>
      </c>
      <c r="B179" t="s">
        <v>17</v>
      </c>
      <c r="C179" s="2">
        <v>93056000000</v>
      </c>
    </row>
    <row r="180" spans="1:3" x14ac:dyDescent="0.2">
      <c r="A180" t="s">
        <v>106</v>
      </c>
      <c r="B180" t="s">
        <v>11</v>
      </c>
      <c r="C180" s="2">
        <v>13936000000</v>
      </c>
    </row>
    <row r="181" spans="1:3" x14ac:dyDescent="0.2">
      <c r="A181" t="s">
        <v>106</v>
      </c>
      <c r="B181" t="s">
        <v>15</v>
      </c>
      <c r="C181" s="2">
        <v>9413000000</v>
      </c>
    </row>
    <row r="182" spans="1:3" x14ac:dyDescent="0.2">
      <c r="A182" t="s">
        <v>106</v>
      </c>
      <c r="B182" t="s">
        <v>16</v>
      </c>
      <c r="C182" s="2">
        <v>10719000000</v>
      </c>
    </row>
    <row r="183" spans="1:3" x14ac:dyDescent="0.2">
      <c r="A183" t="s">
        <v>106</v>
      </c>
      <c r="B183" t="s">
        <v>17</v>
      </c>
      <c r="C183" s="2">
        <v>9968000000</v>
      </c>
    </row>
    <row r="184" spans="1:3" x14ac:dyDescent="0.2">
      <c r="A184" t="s">
        <v>107</v>
      </c>
      <c r="B184" t="s">
        <v>11</v>
      </c>
      <c r="C184" s="2">
        <v>10914585000</v>
      </c>
    </row>
    <row r="185" spans="1:3" x14ac:dyDescent="0.2">
      <c r="A185" t="s">
        <v>107</v>
      </c>
      <c r="B185" t="s">
        <v>15</v>
      </c>
      <c r="C185" s="2">
        <v>11503963000</v>
      </c>
    </row>
    <row r="186" spans="1:3" x14ac:dyDescent="0.2">
      <c r="A186" t="s">
        <v>107</v>
      </c>
      <c r="B186" t="s">
        <v>16</v>
      </c>
      <c r="C186" s="2">
        <v>11881176000</v>
      </c>
    </row>
    <row r="187" spans="1:3" x14ac:dyDescent="0.2">
      <c r="A187" t="s">
        <v>107</v>
      </c>
      <c r="B187" t="s">
        <v>17</v>
      </c>
      <c r="C187" s="2">
        <v>12103887000</v>
      </c>
    </row>
    <row r="188" spans="1:3" x14ac:dyDescent="0.2">
      <c r="A188" t="s">
        <v>108</v>
      </c>
      <c r="B188" t="s">
        <v>11</v>
      </c>
      <c r="C188" s="2">
        <v>10737000000</v>
      </c>
    </row>
    <row r="189" spans="1:3" x14ac:dyDescent="0.2">
      <c r="A189" t="s">
        <v>108</v>
      </c>
      <c r="B189" t="s">
        <v>15</v>
      </c>
      <c r="C189" s="2">
        <v>10543000000</v>
      </c>
    </row>
    <row r="190" spans="1:3" x14ac:dyDescent="0.2">
      <c r="A190" t="s">
        <v>108</v>
      </c>
      <c r="B190" t="s">
        <v>16</v>
      </c>
      <c r="C190" s="2">
        <v>9998000000</v>
      </c>
    </row>
    <row r="191" spans="1:3" x14ac:dyDescent="0.2">
      <c r="A191" t="s">
        <v>108</v>
      </c>
      <c r="B191" t="s">
        <v>17</v>
      </c>
      <c r="C191" s="2">
        <v>10346000000</v>
      </c>
    </row>
    <row r="192" spans="1:3" x14ac:dyDescent="0.2">
      <c r="A192" t="s">
        <v>109</v>
      </c>
      <c r="B192" t="s">
        <v>11</v>
      </c>
      <c r="C192" s="2">
        <v>45457000000</v>
      </c>
    </row>
    <row r="193" spans="1:3" x14ac:dyDescent="0.2">
      <c r="A193" t="s">
        <v>109</v>
      </c>
      <c r="B193" t="s">
        <v>15</v>
      </c>
      <c r="C193" s="2">
        <v>40611000000</v>
      </c>
    </row>
    <row r="194" spans="1:3" x14ac:dyDescent="0.2">
      <c r="A194" t="s">
        <v>109</v>
      </c>
      <c r="B194" t="s">
        <v>16</v>
      </c>
      <c r="C194" s="2">
        <v>40339000000</v>
      </c>
    </row>
    <row r="195" spans="1:3" x14ac:dyDescent="0.2">
      <c r="A195" t="s">
        <v>109</v>
      </c>
      <c r="B195" t="s">
        <v>17</v>
      </c>
      <c r="C195" s="2">
        <v>39528000000</v>
      </c>
    </row>
    <row r="196" spans="1:3" x14ac:dyDescent="0.2">
      <c r="A196" t="s">
        <v>111</v>
      </c>
      <c r="B196" t="s">
        <v>11</v>
      </c>
      <c r="C196" s="2">
        <v>3049500000</v>
      </c>
    </row>
    <row r="197" spans="1:3" x14ac:dyDescent="0.2">
      <c r="A197" t="s">
        <v>111</v>
      </c>
      <c r="B197" t="s">
        <v>15</v>
      </c>
      <c r="C197" s="2">
        <v>3323600000</v>
      </c>
    </row>
    <row r="198" spans="1:3" x14ac:dyDescent="0.2">
      <c r="A198" t="s">
        <v>111</v>
      </c>
      <c r="B198" t="s">
        <v>16</v>
      </c>
      <c r="C198" s="2">
        <v>3416000000</v>
      </c>
    </row>
    <row r="199" spans="1:3" x14ac:dyDescent="0.2">
      <c r="A199" t="s">
        <v>111</v>
      </c>
      <c r="B199" t="s">
        <v>17</v>
      </c>
      <c r="C199" s="2">
        <v>3714000000</v>
      </c>
    </row>
    <row r="200" spans="1:3" x14ac:dyDescent="0.2">
      <c r="A200" t="s">
        <v>112</v>
      </c>
      <c r="B200" t="s">
        <v>11</v>
      </c>
      <c r="C200" s="2">
        <v>8054000000</v>
      </c>
    </row>
    <row r="201" spans="1:3" x14ac:dyDescent="0.2">
      <c r="A201" t="s">
        <v>112</v>
      </c>
      <c r="B201" t="s">
        <v>15</v>
      </c>
      <c r="C201" s="2">
        <v>8446000000</v>
      </c>
    </row>
    <row r="202" spans="1:3" x14ac:dyDescent="0.2">
      <c r="A202" t="s">
        <v>112</v>
      </c>
      <c r="B202" t="s">
        <v>16</v>
      </c>
      <c r="C202" s="2">
        <v>10282000000</v>
      </c>
    </row>
    <row r="203" spans="1:3" x14ac:dyDescent="0.2">
      <c r="A203" t="s">
        <v>112</v>
      </c>
      <c r="B203" t="s">
        <v>17</v>
      </c>
      <c r="C203" s="2">
        <v>12483000000</v>
      </c>
    </row>
    <row r="204" spans="1:3" x14ac:dyDescent="0.2">
      <c r="A204" t="s">
        <v>113</v>
      </c>
      <c r="B204" t="s">
        <v>11</v>
      </c>
      <c r="C204" s="2">
        <v>22364000000</v>
      </c>
    </row>
    <row r="205" spans="1:3" x14ac:dyDescent="0.2">
      <c r="A205" t="s">
        <v>113</v>
      </c>
      <c r="B205" t="s">
        <v>15</v>
      </c>
      <c r="C205" s="2">
        <v>24551000000</v>
      </c>
    </row>
    <row r="206" spans="1:3" x14ac:dyDescent="0.2">
      <c r="A206" t="s">
        <v>113</v>
      </c>
      <c r="B206" t="s">
        <v>16</v>
      </c>
      <c r="C206" s="2">
        <v>15742000000</v>
      </c>
    </row>
    <row r="207" spans="1:3" x14ac:dyDescent="0.2">
      <c r="A207" t="s">
        <v>113</v>
      </c>
      <c r="B207" t="s">
        <v>17</v>
      </c>
      <c r="C207" s="2">
        <v>9841000000</v>
      </c>
    </row>
    <row r="208" spans="1:3" x14ac:dyDescent="0.2">
      <c r="A208" t="s">
        <v>115</v>
      </c>
      <c r="B208" t="s">
        <v>11</v>
      </c>
      <c r="C208" s="2">
        <v>6932200000</v>
      </c>
    </row>
    <row r="209" spans="1:3" x14ac:dyDescent="0.2">
      <c r="A209" t="s">
        <v>115</v>
      </c>
      <c r="B209" t="s">
        <v>15</v>
      </c>
      <c r="C209" s="2">
        <v>9703300000</v>
      </c>
    </row>
    <row r="210" spans="1:3" x14ac:dyDescent="0.2">
      <c r="A210" t="s">
        <v>115</v>
      </c>
      <c r="B210" t="s">
        <v>16</v>
      </c>
      <c r="C210" s="2">
        <v>10763800000</v>
      </c>
    </row>
    <row r="211" spans="1:3" x14ac:dyDescent="0.2">
      <c r="A211" t="s">
        <v>115</v>
      </c>
      <c r="B211" t="s">
        <v>17</v>
      </c>
      <c r="C211" s="2">
        <v>11448800000</v>
      </c>
    </row>
    <row r="212" spans="1:3" x14ac:dyDescent="0.2">
      <c r="A212" t="s">
        <v>116</v>
      </c>
      <c r="B212" t="s">
        <v>11</v>
      </c>
      <c r="C212" s="2">
        <v>8735700000</v>
      </c>
    </row>
    <row r="213" spans="1:3" x14ac:dyDescent="0.2">
      <c r="A213" t="s">
        <v>116</v>
      </c>
      <c r="B213" t="s">
        <v>15</v>
      </c>
      <c r="C213" s="2">
        <v>8468100000</v>
      </c>
    </row>
    <row r="214" spans="1:3" x14ac:dyDescent="0.2">
      <c r="A214" t="s">
        <v>116</v>
      </c>
      <c r="B214" t="s">
        <v>16</v>
      </c>
      <c r="C214" s="2">
        <v>8570000000</v>
      </c>
    </row>
    <row r="215" spans="1:3" x14ac:dyDescent="0.2">
      <c r="A215" t="s">
        <v>116</v>
      </c>
      <c r="B215" t="s">
        <v>17</v>
      </c>
      <c r="C215" s="2">
        <v>7997000000</v>
      </c>
    </row>
    <row r="216" spans="1:3" x14ac:dyDescent="0.2">
      <c r="A216" t="s">
        <v>118</v>
      </c>
      <c r="B216" t="s">
        <v>11</v>
      </c>
      <c r="C216" s="2">
        <v>17621000000</v>
      </c>
    </row>
    <row r="217" spans="1:3" x14ac:dyDescent="0.2">
      <c r="A217" t="s">
        <v>118</v>
      </c>
      <c r="B217" t="s">
        <v>15</v>
      </c>
      <c r="C217" s="2">
        <v>16385000000</v>
      </c>
    </row>
    <row r="218" spans="1:3" x14ac:dyDescent="0.2">
      <c r="A218" t="s">
        <v>118</v>
      </c>
      <c r="B218" t="s">
        <v>16</v>
      </c>
      <c r="C218" s="2">
        <v>15879000000</v>
      </c>
    </row>
    <row r="219" spans="1:3" x14ac:dyDescent="0.2">
      <c r="A219" t="s">
        <v>118</v>
      </c>
      <c r="B219" t="s">
        <v>17</v>
      </c>
      <c r="C219" s="2">
        <v>16560000000</v>
      </c>
    </row>
    <row r="220" spans="1:3" x14ac:dyDescent="0.2">
      <c r="A220" t="s">
        <v>119</v>
      </c>
      <c r="B220" t="s">
        <v>11</v>
      </c>
      <c r="C220" s="2">
        <v>7249000000</v>
      </c>
    </row>
    <row r="221" spans="1:3" x14ac:dyDescent="0.2">
      <c r="A221" t="s">
        <v>119</v>
      </c>
      <c r="B221" t="s">
        <v>15</v>
      </c>
      <c r="C221" s="2">
        <v>7143000000</v>
      </c>
    </row>
    <row r="222" spans="1:3" x14ac:dyDescent="0.2">
      <c r="A222" t="s">
        <v>119</v>
      </c>
      <c r="B222" t="s">
        <v>16</v>
      </c>
      <c r="C222" s="2">
        <v>7380000000</v>
      </c>
    </row>
    <row r="223" spans="1:3" x14ac:dyDescent="0.2">
      <c r="A223" t="s">
        <v>119</v>
      </c>
      <c r="B223" t="s">
        <v>17</v>
      </c>
      <c r="C223" s="2">
        <v>7477000000</v>
      </c>
    </row>
    <row r="224" spans="1:3" x14ac:dyDescent="0.2">
      <c r="A224" t="s">
        <v>120</v>
      </c>
      <c r="B224" t="s">
        <v>11</v>
      </c>
      <c r="C224" s="2">
        <v>7436600000</v>
      </c>
    </row>
    <row r="225" spans="1:3" x14ac:dyDescent="0.2">
      <c r="A225" t="s">
        <v>120</v>
      </c>
      <c r="B225" t="s">
        <v>15</v>
      </c>
      <c r="C225" s="2">
        <v>8305100000</v>
      </c>
    </row>
    <row r="226" spans="1:3" x14ac:dyDescent="0.2">
      <c r="A226" t="s">
        <v>120</v>
      </c>
      <c r="B226" t="s">
        <v>16</v>
      </c>
      <c r="C226" s="2">
        <v>8023200000</v>
      </c>
    </row>
    <row r="227" spans="1:3" x14ac:dyDescent="0.2">
      <c r="A227" t="s">
        <v>120</v>
      </c>
      <c r="B227" t="s">
        <v>17</v>
      </c>
      <c r="C227" s="2">
        <v>9071000000</v>
      </c>
    </row>
    <row r="228" spans="1:3" x14ac:dyDescent="0.2">
      <c r="A228" t="s">
        <v>122</v>
      </c>
      <c r="B228" t="s">
        <v>11</v>
      </c>
      <c r="C228" s="2">
        <v>1847186000</v>
      </c>
    </row>
    <row r="229" spans="1:3" x14ac:dyDescent="0.2">
      <c r="A229" t="s">
        <v>122</v>
      </c>
      <c r="B229" t="s">
        <v>15</v>
      </c>
      <c r="C229" s="2">
        <v>2135539000</v>
      </c>
    </row>
    <row r="230" spans="1:3" x14ac:dyDescent="0.2">
      <c r="A230" t="s">
        <v>122</v>
      </c>
      <c r="B230" t="s">
        <v>16</v>
      </c>
      <c r="C230" s="2">
        <v>2396998000</v>
      </c>
    </row>
    <row r="231" spans="1:3" x14ac:dyDescent="0.2">
      <c r="A231" t="s">
        <v>122</v>
      </c>
      <c r="B231" t="s">
        <v>17</v>
      </c>
      <c r="C231" s="2">
        <v>2490821000</v>
      </c>
    </row>
    <row r="232" spans="1:3" x14ac:dyDescent="0.2">
      <c r="A232" t="s">
        <v>123</v>
      </c>
      <c r="B232" t="s">
        <v>11</v>
      </c>
      <c r="C232" s="2">
        <v>13469300000</v>
      </c>
    </row>
    <row r="233" spans="1:3" x14ac:dyDescent="0.2">
      <c r="A233" t="s">
        <v>123</v>
      </c>
      <c r="B233" t="s">
        <v>15</v>
      </c>
      <c r="C233" s="2">
        <v>11838200000</v>
      </c>
    </row>
    <row r="234" spans="1:3" x14ac:dyDescent="0.2">
      <c r="A234" t="s">
        <v>123</v>
      </c>
      <c r="B234" t="s">
        <v>16</v>
      </c>
      <c r="C234" s="2">
        <v>11937000000</v>
      </c>
    </row>
    <row r="235" spans="1:3" x14ac:dyDescent="0.2">
      <c r="A235" t="s">
        <v>123</v>
      </c>
      <c r="B235" t="s">
        <v>17</v>
      </c>
      <c r="C235" s="2">
        <v>11642900000</v>
      </c>
    </row>
    <row r="236" spans="1:3" x14ac:dyDescent="0.2">
      <c r="A236" t="s">
        <v>125</v>
      </c>
      <c r="B236" t="s">
        <v>11</v>
      </c>
      <c r="C236" s="2">
        <v>101093000000</v>
      </c>
    </row>
    <row r="237" spans="1:3" x14ac:dyDescent="0.2">
      <c r="A237" t="s">
        <v>125</v>
      </c>
      <c r="B237" t="s">
        <v>15</v>
      </c>
      <c r="C237" s="2">
        <v>91084000000</v>
      </c>
    </row>
    <row r="238" spans="1:3" x14ac:dyDescent="0.2">
      <c r="A238" t="s">
        <v>125</v>
      </c>
      <c r="B238" t="s">
        <v>16</v>
      </c>
      <c r="C238" s="2">
        <v>102531000000</v>
      </c>
    </row>
    <row r="239" spans="1:3" x14ac:dyDescent="0.2">
      <c r="A239" t="s">
        <v>125</v>
      </c>
      <c r="B239" t="s">
        <v>17</v>
      </c>
      <c r="C239" s="2">
        <v>121546000000</v>
      </c>
    </row>
    <row r="240" spans="1:3" x14ac:dyDescent="0.2">
      <c r="A240" t="s">
        <v>126</v>
      </c>
      <c r="B240" t="s">
        <v>11</v>
      </c>
      <c r="C240" s="2">
        <v>55656000000</v>
      </c>
    </row>
    <row r="241" spans="1:3" x14ac:dyDescent="0.2">
      <c r="A241" t="s">
        <v>126</v>
      </c>
      <c r="B241" t="s">
        <v>15</v>
      </c>
      <c r="C241" s="2">
        <v>55184000000</v>
      </c>
    </row>
    <row r="242" spans="1:3" x14ac:dyDescent="0.2">
      <c r="A242" t="s">
        <v>126</v>
      </c>
      <c r="B242" t="s">
        <v>16</v>
      </c>
      <c r="C242" s="2">
        <v>47011000000</v>
      </c>
    </row>
    <row r="243" spans="1:3" x14ac:dyDescent="0.2">
      <c r="A243" t="s">
        <v>126</v>
      </c>
      <c r="B243" t="s">
        <v>17</v>
      </c>
      <c r="C243" s="2">
        <v>38537000000</v>
      </c>
    </row>
    <row r="244" spans="1:3" x14ac:dyDescent="0.2">
      <c r="A244" t="s">
        <v>128</v>
      </c>
      <c r="B244" t="s">
        <v>11</v>
      </c>
      <c r="C244" s="2">
        <v>17936000000</v>
      </c>
    </row>
    <row r="245" spans="1:3" x14ac:dyDescent="0.2">
      <c r="A245" t="s">
        <v>128</v>
      </c>
      <c r="B245" t="s">
        <v>15</v>
      </c>
      <c r="C245" s="2">
        <v>19261000000</v>
      </c>
    </row>
    <row r="246" spans="1:3" x14ac:dyDescent="0.2">
      <c r="A246" t="s">
        <v>128</v>
      </c>
      <c r="B246" t="s">
        <v>16</v>
      </c>
      <c r="C246" s="2">
        <v>19171000000</v>
      </c>
    </row>
    <row r="247" spans="1:3" x14ac:dyDescent="0.2">
      <c r="A247" t="s">
        <v>128</v>
      </c>
      <c r="B247" t="s">
        <v>17</v>
      </c>
      <c r="C247" s="2">
        <v>18987000000</v>
      </c>
    </row>
    <row r="248" spans="1:3" x14ac:dyDescent="0.2">
      <c r="A248" t="s">
        <v>129</v>
      </c>
      <c r="B248" t="s">
        <v>11</v>
      </c>
      <c r="C248" s="2">
        <v>6514099000</v>
      </c>
    </row>
    <row r="249" spans="1:3" x14ac:dyDescent="0.2">
      <c r="A249" t="s">
        <v>129</v>
      </c>
      <c r="B249" t="s">
        <v>15</v>
      </c>
      <c r="C249" s="2">
        <v>7184794000</v>
      </c>
    </row>
    <row r="250" spans="1:3" x14ac:dyDescent="0.2">
      <c r="A250" t="s">
        <v>129</v>
      </c>
      <c r="B250" t="s">
        <v>16</v>
      </c>
      <c r="C250" s="2">
        <v>9049918000</v>
      </c>
    </row>
    <row r="251" spans="1:3" x14ac:dyDescent="0.2">
      <c r="A251" t="s">
        <v>129</v>
      </c>
      <c r="B251" t="s">
        <v>17</v>
      </c>
      <c r="C251" s="2">
        <v>10855810000</v>
      </c>
    </row>
    <row r="252" spans="1:3" x14ac:dyDescent="0.2">
      <c r="A252" t="s">
        <v>131</v>
      </c>
      <c r="B252" t="s">
        <v>11</v>
      </c>
      <c r="C252" s="2">
        <v>2432680000</v>
      </c>
    </row>
    <row r="253" spans="1:3" x14ac:dyDescent="0.2">
      <c r="A253" t="s">
        <v>131</v>
      </c>
      <c r="B253" t="s">
        <v>15</v>
      </c>
      <c r="C253" s="2">
        <v>2865751000</v>
      </c>
    </row>
    <row r="254" spans="1:3" x14ac:dyDescent="0.2">
      <c r="A254" t="s">
        <v>131</v>
      </c>
      <c r="B254" t="s">
        <v>16</v>
      </c>
      <c r="C254" s="2">
        <v>3538756000</v>
      </c>
    </row>
    <row r="255" spans="1:3" x14ac:dyDescent="0.2">
      <c r="A255" t="s">
        <v>131</v>
      </c>
      <c r="B255" t="s">
        <v>17</v>
      </c>
      <c r="C255" s="2">
        <v>3663851000</v>
      </c>
    </row>
    <row r="256" spans="1:3" x14ac:dyDescent="0.2">
      <c r="A256" t="s">
        <v>132</v>
      </c>
      <c r="B256" t="s">
        <v>11</v>
      </c>
      <c r="C256" s="2">
        <v>15456000000</v>
      </c>
    </row>
    <row r="257" spans="1:3" x14ac:dyDescent="0.2">
      <c r="A257" t="s">
        <v>132</v>
      </c>
      <c r="B257" t="s">
        <v>15</v>
      </c>
      <c r="C257" s="2">
        <v>15884000000</v>
      </c>
    </row>
    <row r="258" spans="1:3" x14ac:dyDescent="0.2">
      <c r="A258" t="s">
        <v>132</v>
      </c>
      <c r="B258" t="s">
        <v>16</v>
      </c>
      <c r="C258" s="2">
        <v>15714000000</v>
      </c>
    </row>
    <row r="259" spans="1:3" x14ac:dyDescent="0.2">
      <c r="A259" t="s">
        <v>132</v>
      </c>
      <c r="B259" t="s">
        <v>17</v>
      </c>
      <c r="C259" s="2">
        <v>16389000000</v>
      </c>
    </row>
    <row r="260" spans="1:3" x14ac:dyDescent="0.2">
      <c r="A260" t="s">
        <v>134</v>
      </c>
      <c r="B260" t="s">
        <v>11</v>
      </c>
      <c r="C260" s="2">
        <v>6493900000</v>
      </c>
    </row>
    <row r="261" spans="1:3" x14ac:dyDescent="0.2">
      <c r="A261" t="s">
        <v>134</v>
      </c>
      <c r="B261" t="s">
        <v>15</v>
      </c>
      <c r="C261" s="2">
        <v>7670400000</v>
      </c>
    </row>
    <row r="262" spans="1:3" x14ac:dyDescent="0.2">
      <c r="A262" t="s">
        <v>134</v>
      </c>
      <c r="B262" t="s">
        <v>16</v>
      </c>
      <c r="C262" s="2">
        <v>9256000000</v>
      </c>
    </row>
    <row r="263" spans="1:3" x14ac:dyDescent="0.2">
      <c r="A263" t="s">
        <v>134</v>
      </c>
      <c r="B263" t="s">
        <v>17</v>
      </c>
      <c r="C263" s="2">
        <v>11229200000</v>
      </c>
    </row>
    <row r="264" spans="1:3" x14ac:dyDescent="0.2">
      <c r="A264" t="s">
        <v>135</v>
      </c>
      <c r="B264" t="s">
        <v>11</v>
      </c>
      <c r="C264" s="2">
        <v>2910748000</v>
      </c>
    </row>
    <row r="265" spans="1:3" x14ac:dyDescent="0.2">
      <c r="A265" t="s">
        <v>135</v>
      </c>
      <c r="B265" t="s">
        <v>15</v>
      </c>
      <c r="C265" s="2">
        <v>3402703000</v>
      </c>
    </row>
    <row r="266" spans="1:3" x14ac:dyDescent="0.2">
      <c r="A266" t="s">
        <v>135</v>
      </c>
      <c r="B266" t="s">
        <v>16</v>
      </c>
      <c r="C266" s="2">
        <v>4425267000</v>
      </c>
    </row>
    <row r="267" spans="1:3" x14ac:dyDescent="0.2">
      <c r="A267" t="s">
        <v>135</v>
      </c>
      <c r="B267" t="s">
        <v>17</v>
      </c>
      <c r="C267" s="2">
        <v>4796473000</v>
      </c>
    </row>
    <row r="268" spans="1:3" x14ac:dyDescent="0.2">
      <c r="A268" t="s">
        <v>137</v>
      </c>
      <c r="B268" t="s">
        <v>11</v>
      </c>
      <c r="C268" s="2">
        <v>6104000000</v>
      </c>
    </row>
    <row r="269" spans="1:3" x14ac:dyDescent="0.2">
      <c r="A269" t="s">
        <v>137</v>
      </c>
      <c r="B269" t="s">
        <v>15</v>
      </c>
      <c r="C269" s="2">
        <v>5474700000</v>
      </c>
    </row>
    <row r="270" spans="1:3" x14ac:dyDescent="0.2">
      <c r="A270" t="s">
        <v>137</v>
      </c>
      <c r="B270" t="s">
        <v>16</v>
      </c>
      <c r="C270" s="2">
        <v>4743200000</v>
      </c>
    </row>
    <row r="271" spans="1:3" x14ac:dyDescent="0.2">
      <c r="A271" t="s">
        <v>137</v>
      </c>
      <c r="B271" t="s">
        <v>17</v>
      </c>
      <c r="C271" s="2">
        <v>4308300000</v>
      </c>
    </row>
    <row r="272" spans="1:3" x14ac:dyDescent="0.2">
      <c r="A272" t="s">
        <v>139</v>
      </c>
      <c r="B272" t="s">
        <v>11</v>
      </c>
      <c r="C272" s="2">
        <v>5513000000</v>
      </c>
    </row>
    <row r="273" spans="1:3" x14ac:dyDescent="0.2">
      <c r="A273" t="s">
        <v>139</v>
      </c>
      <c r="B273" t="s">
        <v>15</v>
      </c>
      <c r="C273" s="2">
        <v>5133000000</v>
      </c>
    </row>
    <row r="274" spans="1:3" x14ac:dyDescent="0.2">
      <c r="A274" t="s">
        <v>139</v>
      </c>
      <c r="B274" t="s">
        <v>16</v>
      </c>
      <c r="C274" s="2">
        <v>5342000000</v>
      </c>
    </row>
    <row r="275" spans="1:3" x14ac:dyDescent="0.2">
      <c r="A275" t="s">
        <v>139</v>
      </c>
      <c r="B275" t="s">
        <v>17</v>
      </c>
      <c r="C275" s="2">
        <v>5276000000</v>
      </c>
    </row>
    <row r="276" spans="1:3" x14ac:dyDescent="0.2">
      <c r="A276" t="s">
        <v>141</v>
      </c>
      <c r="B276" t="s">
        <v>11</v>
      </c>
      <c r="C276" s="2">
        <v>2921900000</v>
      </c>
    </row>
    <row r="277" spans="1:3" x14ac:dyDescent="0.2">
      <c r="A277" t="s">
        <v>141</v>
      </c>
      <c r="B277" t="s">
        <v>15</v>
      </c>
      <c r="C277" s="2">
        <v>3194300000</v>
      </c>
    </row>
    <row r="278" spans="1:3" x14ac:dyDescent="0.2">
      <c r="A278" t="s">
        <v>141</v>
      </c>
      <c r="B278" t="s">
        <v>16</v>
      </c>
      <c r="C278" s="2">
        <v>3297600000</v>
      </c>
    </row>
    <row r="279" spans="1:3" x14ac:dyDescent="0.2">
      <c r="A279" t="s">
        <v>141</v>
      </c>
      <c r="B279" t="s">
        <v>17</v>
      </c>
      <c r="C279" s="2">
        <v>3394800000</v>
      </c>
    </row>
    <row r="280" spans="1:3" x14ac:dyDescent="0.2">
      <c r="A280" t="s">
        <v>143</v>
      </c>
      <c r="B280" t="s">
        <v>11</v>
      </c>
      <c r="C280" s="2">
        <v>12316000000</v>
      </c>
    </row>
    <row r="281" spans="1:3" x14ac:dyDescent="0.2">
      <c r="A281" t="s">
        <v>143</v>
      </c>
      <c r="B281" t="s">
        <v>15</v>
      </c>
      <c r="C281" s="2">
        <v>19080000000</v>
      </c>
    </row>
    <row r="282" spans="1:3" x14ac:dyDescent="0.2">
      <c r="A282" t="s">
        <v>143</v>
      </c>
      <c r="B282" t="s">
        <v>16</v>
      </c>
      <c r="C282" s="2">
        <v>23125000000</v>
      </c>
    </row>
    <row r="283" spans="1:3" x14ac:dyDescent="0.2">
      <c r="A283" t="s">
        <v>143</v>
      </c>
      <c r="B283" t="s">
        <v>17</v>
      </c>
      <c r="C283" s="2">
        <v>12764000000</v>
      </c>
    </row>
    <row r="284" spans="1:3" x14ac:dyDescent="0.2">
      <c r="A284" t="s">
        <v>145</v>
      </c>
      <c r="B284" t="s">
        <v>11</v>
      </c>
      <c r="C284" s="2">
        <v>11359113000</v>
      </c>
    </row>
    <row r="285" spans="1:3" x14ac:dyDescent="0.2">
      <c r="A285" t="s">
        <v>145</v>
      </c>
      <c r="B285" t="s">
        <v>15</v>
      </c>
      <c r="C285" s="2">
        <v>12752076000</v>
      </c>
    </row>
    <row r="286" spans="1:3" x14ac:dyDescent="0.2">
      <c r="A286" t="s">
        <v>145</v>
      </c>
      <c r="B286" t="s">
        <v>16</v>
      </c>
      <c r="C286" s="2">
        <v>13470067000</v>
      </c>
    </row>
    <row r="287" spans="1:3" x14ac:dyDescent="0.2">
      <c r="A287" t="s">
        <v>145</v>
      </c>
      <c r="B287" t="s">
        <v>17</v>
      </c>
      <c r="C287" s="2">
        <v>13476084000</v>
      </c>
    </row>
    <row r="288" spans="1:3" x14ac:dyDescent="0.2">
      <c r="A288" t="s">
        <v>147</v>
      </c>
      <c r="B288" t="s">
        <v>11</v>
      </c>
      <c r="C288" s="2">
        <v>8155000000</v>
      </c>
    </row>
    <row r="289" spans="1:3" x14ac:dyDescent="0.2">
      <c r="A289" t="s">
        <v>147</v>
      </c>
      <c r="B289" t="s">
        <v>15</v>
      </c>
      <c r="C289" s="2">
        <v>9108000000</v>
      </c>
    </row>
    <row r="290" spans="1:3" x14ac:dyDescent="0.2">
      <c r="A290" t="s">
        <v>147</v>
      </c>
      <c r="B290" t="s">
        <v>16</v>
      </c>
      <c r="C290" s="2">
        <v>9754000000</v>
      </c>
    </row>
    <row r="291" spans="1:3" x14ac:dyDescent="0.2">
      <c r="A291" t="s">
        <v>147</v>
      </c>
      <c r="B291" t="s">
        <v>17</v>
      </c>
      <c r="C291" s="2">
        <v>29003000000</v>
      </c>
    </row>
    <row r="292" spans="1:3" x14ac:dyDescent="0.2">
      <c r="A292" t="s">
        <v>149</v>
      </c>
      <c r="B292" t="s">
        <v>11</v>
      </c>
      <c r="C292" s="2">
        <v>29119000000</v>
      </c>
    </row>
    <row r="293" spans="1:3" x14ac:dyDescent="0.2">
      <c r="A293" t="s">
        <v>149</v>
      </c>
      <c r="B293" t="s">
        <v>15</v>
      </c>
      <c r="C293" s="2">
        <v>32380000000</v>
      </c>
    </row>
    <row r="294" spans="1:3" x14ac:dyDescent="0.2">
      <c r="A294" t="s">
        <v>149</v>
      </c>
      <c r="B294" t="s">
        <v>16</v>
      </c>
      <c r="C294" s="2">
        <v>34914000000</v>
      </c>
    </row>
    <row r="295" spans="1:3" x14ac:dyDescent="0.2">
      <c r="A295" t="s">
        <v>149</v>
      </c>
      <c r="B295" t="s">
        <v>17</v>
      </c>
      <c r="C295" s="2">
        <v>37876000000</v>
      </c>
    </row>
    <row r="296" spans="1:3" x14ac:dyDescent="0.2">
      <c r="A296" t="s">
        <v>150</v>
      </c>
      <c r="B296" t="s">
        <v>11</v>
      </c>
      <c r="C296" s="2">
        <v>4111000000</v>
      </c>
    </row>
    <row r="297" spans="1:3" x14ac:dyDescent="0.2">
      <c r="A297" t="s">
        <v>150</v>
      </c>
      <c r="B297" t="s">
        <v>15</v>
      </c>
      <c r="C297" s="2">
        <v>4531000000</v>
      </c>
    </row>
    <row r="298" spans="1:3" x14ac:dyDescent="0.2">
      <c r="A298" t="s">
        <v>150</v>
      </c>
      <c r="B298" t="s">
        <v>16</v>
      </c>
      <c r="C298" s="2">
        <v>4945000000</v>
      </c>
    </row>
    <row r="299" spans="1:3" x14ac:dyDescent="0.2">
      <c r="A299" t="s">
        <v>150</v>
      </c>
      <c r="B299" t="s">
        <v>17</v>
      </c>
      <c r="C299" s="2">
        <v>5142000000</v>
      </c>
    </row>
    <row r="300" spans="1:3" x14ac:dyDescent="0.2">
      <c r="A300" t="s">
        <v>151</v>
      </c>
      <c r="B300" t="s">
        <v>11</v>
      </c>
      <c r="C300" s="2">
        <v>17085000000</v>
      </c>
    </row>
    <row r="301" spans="1:3" x14ac:dyDescent="0.2">
      <c r="A301" t="s">
        <v>151</v>
      </c>
      <c r="B301" t="s">
        <v>15</v>
      </c>
      <c r="C301" s="2">
        <v>17420000000</v>
      </c>
    </row>
    <row r="302" spans="1:3" x14ac:dyDescent="0.2">
      <c r="A302" t="s">
        <v>151</v>
      </c>
      <c r="B302" t="s">
        <v>16</v>
      </c>
      <c r="C302" s="2">
        <v>17277000000</v>
      </c>
    </row>
    <row r="303" spans="1:3" x14ac:dyDescent="0.2">
      <c r="A303" t="s">
        <v>151</v>
      </c>
      <c r="B303" t="s">
        <v>17</v>
      </c>
      <c r="C303" s="2">
        <v>16034000000</v>
      </c>
    </row>
    <row r="304" spans="1:3" x14ac:dyDescent="0.2">
      <c r="A304" t="s">
        <v>152</v>
      </c>
      <c r="B304" t="s">
        <v>11</v>
      </c>
      <c r="C304" s="2">
        <v>5533000000</v>
      </c>
    </row>
    <row r="305" spans="1:3" x14ac:dyDescent="0.2">
      <c r="A305" t="s">
        <v>152</v>
      </c>
      <c r="B305" t="s">
        <v>15</v>
      </c>
      <c r="C305" s="2">
        <v>5514000000</v>
      </c>
    </row>
    <row r="306" spans="1:3" x14ac:dyDescent="0.2">
      <c r="A306" t="s">
        <v>152</v>
      </c>
      <c r="B306" t="s">
        <v>16</v>
      </c>
      <c r="C306" s="2">
        <v>5655000000</v>
      </c>
    </row>
    <row r="307" spans="1:3" x14ac:dyDescent="0.2">
      <c r="A307" t="s">
        <v>152</v>
      </c>
      <c r="B307" t="s">
        <v>17</v>
      </c>
      <c r="C307" s="2">
        <v>5761000000</v>
      </c>
    </row>
    <row r="308" spans="1:3" x14ac:dyDescent="0.2">
      <c r="A308" t="s">
        <v>153</v>
      </c>
      <c r="B308" t="s">
        <v>11</v>
      </c>
      <c r="C308" s="2">
        <v>2666000000</v>
      </c>
    </row>
    <row r="309" spans="1:3" x14ac:dyDescent="0.2">
      <c r="A309" t="s">
        <v>153</v>
      </c>
      <c r="B309" t="s">
        <v>15</v>
      </c>
      <c r="C309" s="2">
        <v>2607000000</v>
      </c>
    </row>
    <row r="310" spans="1:3" x14ac:dyDescent="0.2">
      <c r="A310" t="s">
        <v>153</v>
      </c>
      <c r="B310" t="s">
        <v>16</v>
      </c>
      <c r="C310" s="2">
        <v>2819000000</v>
      </c>
    </row>
    <row r="311" spans="1:3" x14ac:dyDescent="0.2">
      <c r="A311" t="s">
        <v>153</v>
      </c>
      <c r="B311" t="s">
        <v>17</v>
      </c>
      <c r="C311" s="2">
        <v>2960000000</v>
      </c>
    </row>
    <row r="312" spans="1:3" x14ac:dyDescent="0.2">
      <c r="A312" t="s">
        <v>154</v>
      </c>
      <c r="B312" t="s">
        <v>11</v>
      </c>
      <c r="C312" s="2">
        <v>3214591000</v>
      </c>
    </row>
    <row r="313" spans="1:3" x14ac:dyDescent="0.2">
      <c r="A313" t="s">
        <v>154</v>
      </c>
      <c r="B313" t="s">
        <v>15</v>
      </c>
      <c r="C313" s="2">
        <v>4108269000</v>
      </c>
    </row>
    <row r="314" spans="1:3" x14ac:dyDescent="0.2">
      <c r="A314" t="s">
        <v>154</v>
      </c>
      <c r="B314" t="s">
        <v>16</v>
      </c>
      <c r="C314" s="2">
        <v>4501223000</v>
      </c>
    </row>
    <row r="315" spans="1:3" x14ac:dyDescent="0.2">
      <c r="A315" t="s">
        <v>154</v>
      </c>
      <c r="B315" t="s">
        <v>17</v>
      </c>
      <c r="C315" s="2">
        <v>3904384000</v>
      </c>
    </row>
    <row r="316" spans="1:3" x14ac:dyDescent="0.2">
      <c r="A316" t="s">
        <v>156</v>
      </c>
      <c r="B316" t="s">
        <v>11</v>
      </c>
      <c r="C316" s="2">
        <v>17301000000</v>
      </c>
    </row>
    <row r="317" spans="1:3" x14ac:dyDescent="0.2">
      <c r="A317" t="s">
        <v>156</v>
      </c>
      <c r="B317" t="s">
        <v>15</v>
      </c>
      <c r="C317" s="2">
        <v>19221000000</v>
      </c>
    </row>
    <row r="318" spans="1:3" x14ac:dyDescent="0.2">
      <c r="A318" t="s">
        <v>156</v>
      </c>
      <c r="B318" t="s">
        <v>16</v>
      </c>
      <c r="C318" s="2">
        <v>19110000000</v>
      </c>
    </row>
    <row r="319" spans="1:3" x14ac:dyDescent="0.2">
      <c r="A319" t="s">
        <v>156</v>
      </c>
      <c r="B319" t="s">
        <v>17</v>
      </c>
      <c r="C319" s="2">
        <v>17509000000</v>
      </c>
    </row>
    <row r="320" spans="1:3" x14ac:dyDescent="0.2">
      <c r="A320" t="s">
        <v>158</v>
      </c>
      <c r="B320" t="s">
        <v>11</v>
      </c>
      <c r="C320" s="2">
        <v>6566000000</v>
      </c>
    </row>
    <row r="321" spans="1:3" x14ac:dyDescent="0.2">
      <c r="A321" t="s">
        <v>158</v>
      </c>
      <c r="B321" t="s">
        <v>15</v>
      </c>
      <c r="C321" s="2">
        <v>7179000000</v>
      </c>
    </row>
    <row r="322" spans="1:3" x14ac:dyDescent="0.2">
      <c r="A322" t="s">
        <v>158</v>
      </c>
      <c r="B322" t="s">
        <v>16</v>
      </c>
      <c r="C322" s="2">
        <v>6456000000</v>
      </c>
    </row>
    <row r="323" spans="1:3" x14ac:dyDescent="0.2">
      <c r="A323" t="s">
        <v>158</v>
      </c>
      <c r="B323" t="s">
        <v>17</v>
      </c>
      <c r="C323" s="2">
        <v>6399000000</v>
      </c>
    </row>
    <row r="324" spans="1:3" x14ac:dyDescent="0.2">
      <c r="A324" t="s">
        <v>159</v>
      </c>
      <c r="B324" t="s">
        <v>11</v>
      </c>
      <c r="C324" s="2">
        <v>8110000000</v>
      </c>
    </row>
    <row r="325" spans="1:3" x14ac:dyDescent="0.2">
      <c r="A325" t="s">
        <v>159</v>
      </c>
      <c r="B325" t="s">
        <v>15</v>
      </c>
      <c r="C325" s="2">
        <v>10863000000</v>
      </c>
    </row>
    <row r="326" spans="1:3" x14ac:dyDescent="0.2">
      <c r="A326" t="s">
        <v>159</v>
      </c>
      <c r="B326" t="s">
        <v>16</v>
      </c>
      <c r="C326" s="2">
        <v>16560000000</v>
      </c>
    </row>
    <row r="327" spans="1:3" x14ac:dyDescent="0.2">
      <c r="A327" t="s">
        <v>159</v>
      </c>
      <c r="B327" t="s">
        <v>17</v>
      </c>
      <c r="C327" s="2">
        <v>22760000000</v>
      </c>
    </row>
    <row r="328" spans="1:3" x14ac:dyDescent="0.2">
      <c r="A328" t="s">
        <v>160</v>
      </c>
      <c r="B328" t="s">
        <v>11</v>
      </c>
      <c r="C328" s="2">
        <v>7452000000</v>
      </c>
    </row>
    <row r="329" spans="1:3" x14ac:dyDescent="0.2">
      <c r="A329" t="s">
        <v>160</v>
      </c>
      <c r="B329" t="s">
        <v>15</v>
      </c>
      <c r="C329" s="2">
        <v>8106000000</v>
      </c>
    </row>
    <row r="330" spans="1:3" x14ac:dyDescent="0.2">
      <c r="A330" t="s">
        <v>160</v>
      </c>
      <c r="B330" t="s">
        <v>16</v>
      </c>
      <c r="C330" s="2">
        <v>9226000000</v>
      </c>
    </row>
    <row r="331" spans="1:3" x14ac:dyDescent="0.2">
      <c r="A331" t="s">
        <v>160</v>
      </c>
      <c r="B331" t="s">
        <v>17</v>
      </c>
      <c r="C331" s="2">
        <v>7386000000</v>
      </c>
    </row>
    <row r="332" spans="1:3" x14ac:dyDescent="0.2">
      <c r="A332" t="s">
        <v>161</v>
      </c>
      <c r="B332" t="s">
        <v>11</v>
      </c>
      <c r="C332" s="2">
        <v>23771000000</v>
      </c>
    </row>
    <row r="333" spans="1:3" x14ac:dyDescent="0.2">
      <c r="A333" t="s">
        <v>161</v>
      </c>
      <c r="B333" t="s">
        <v>15</v>
      </c>
      <c r="C333" s="2">
        <v>24176000000</v>
      </c>
    </row>
    <row r="334" spans="1:3" x14ac:dyDescent="0.2">
      <c r="A334" t="s">
        <v>161</v>
      </c>
      <c r="B334" t="s">
        <v>16</v>
      </c>
      <c r="C334" s="2">
        <v>23869000000</v>
      </c>
    </row>
    <row r="335" spans="1:3" x14ac:dyDescent="0.2">
      <c r="A335" t="s">
        <v>161</v>
      </c>
      <c r="B335" t="s">
        <v>17</v>
      </c>
      <c r="C335" s="2">
        <v>25038000000</v>
      </c>
    </row>
    <row r="336" spans="1:3" x14ac:dyDescent="0.2">
      <c r="A336" t="s">
        <v>162</v>
      </c>
      <c r="B336" t="s">
        <v>11</v>
      </c>
      <c r="C336" s="2">
        <v>1204546000</v>
      </c>
    </row>
    <row r="337" spans="1:3" x14ac:dyDescent="0.2">
      <c r="A337" t="s">
        <v>162</v>
      </c>
      <c r="B337" t="s">
        <v>15</v>
      </c>
      <c r="C337" s="2">
        <v>1746278000</v>
      </c>
    </row>
    <row r="338" spans="1:3" x14ac:dyDescent="0.2">
      <c r="A338" t="s">
        <v>162</v>
      </c>
      <c r="B338" t="s">
        <v>16</v>
      </c>
      <c r="C338" s="2">
        <v>2173011000</v>
      </c>
    </row>
    <row r="339" spans="1:3" x14ac:dyDescent="0.2">
      <c r="A339" t="s">
        <v>162</v>
      </c>
      <c r="B339" t="s">
        <v>17</v>
      </c>
      <c r="C339" s="2">
        <v>1357150000</v>
      </c>
    </row>
    <row r="340" spans="1:3" x14ac:dyDescent="0.2">
      <c r="A340" t="s">
        <v>163</v>
      </c>
      <c r="B340" t="s">
        <v>11</v>
      </c>
      <c r="C340" s="2">
        <v>4474000000</v>
      </c>
    </row>
    <row r="341" spans="1:3" x14ac:dyDescent="0.2">
      <c r="A341" t="s">
        <v>163</v>
      </c>
      <c r="B341" t="s">
        <v>15</v>
      </c>
      <c r="C341" s="2">
        <v>4979000000</v>
      </c>
    </row>
    <row r="342" spans="1:3" x14ac:dyDescent="0.2">
      <c r="A342" t="s">
        <v>163</v>
      </c>
      <c r="B342" t="s">
        <v>16</v>
      </c>
      <c r="C342" s="2">
        <v>5244000000</v>
      </c>
    </row>
    <row r="343" spans="1:3" x14ac:dyDescent="0.2">
      <c r="A343" t="s">
        <v>163</v>
      </c>
      <c r="B343" t="s">
        <v>17</v>
      </c>
      <c r="C343" s="2">
        <v>5259000000</v>
      </c>
    </row>
    <row r="344" spans="1:3" x14ac:dyDescent="0.2">
      <c r="A344" t="s">
        <v>165</v>
      </c>
      <c r="B344" t="s">
        <v>11</v>
      </c>
      <c r="C344" s="2">
        <v>1587725000</v>
      </c>
    </row>
    <row r="345" spans="1:3" x14ac:dyDescent="0.2">
      <c r="A345" t="s">
        <v>165</v>
      </c>
      <c r="B345" t="s">
        <v>15</v>
      </c>
      <c r="C345" s="2">
        <v>1717776000</v>
      </c>
    </row>
    <row r="346" spans="1:3" x14ac:dyDescent="0.2">
      <c r="A346" t="s">
        <v>165</v>
      </c>
      <c r="B346" t="s">
        <v>16</v>
      </c>
      <c r="C346" s="2">
        <v>1797060000</v>
      </c>
    </row>
    <row r="347" spans="1:3" x14ac:dyDescent="0.2">
      <c r="A347" t="s">
        <v>165</v>
      </c>
      <c r="B347" t="s">
        <v>17</v>
      </c>
      <c r="C347" s="2">
        <v>1966814000</v>
      </c>
    </row>
    <row r="348" spans="1:3" x14ac:dyDescent="0.2">
      <c r="A348" t="s">
        <v>167</v>
      </c>
      <c r="B348" t="s">
        <v>11</v>
      </c>
      <c r="C348" s="2">
        <v>105156000000</v>
      </c>
    </row>
    <row r="349" spans="1:3" x14ac:dyDescent="0.2">
      <c r="A349" t="s">
        <v>167</v>
      </c>
      <c r="B349" t="s">
        <v>15</v>
      </c>
      <c r="C349" s="2">
        <v>112640000000</v>
      </c>
    </row>
    <row r="350" spans="1:3" x14ac:dyDescent="0.2">
      <c r="A350" t="s">
        <v>167</v>
      </c>
      <c r="B350" t="s">
        <v>16</v>
      </c>
      <c r="C350" s="2">
        <v>116199000000</v>
      </c>
    </row>
    <row r="351" spans="1:3" x14ac:dyDescent="0.2">
      <c r="A351" t="s">
        <v>167</v>
      </c>
      <c r="B351" t="s">
        <v>17</v>
      </c>
      <c r="C351" s="2">
        <v>118719000000</v>
      </c>
    </row>
    <row r="352" spans="1:3" x14ac:dyDescent="0.2">
      <c r="A352" t="s">
        <v>169</v>
      </c>
      <c r="B352" t="s">
        <v>11</v>
      </c>
      <c r="C352" s="2">
        <v>1577000</v>
      </c>
    </row>
    <row r="353" spans="1:3" x14ac:dyDescent="0.2">
      <c r="A353" t="s">
        <v>169</v>
      </c>
      <c r="B353" t="s">
        <v>15</v>
      </c>
      <c r="C353" s="2">
        <v>1514000</v>
      </c>
    </row>
    <row r="354" spans="1:3" x14ac:dyDescent="0.2">
      <c r="A354" t="s">
        <v>169</v>
      </c>
      <c r="B354" t="s">
        <v>16</v>
      </c>
      <c r="C354" s="2">
        <v>79562000</v>
      </c>
    </row>
    <row r="355" spans="1:3" x14ac:dyDescent="0.2">
      <c r="A355" t="s">
        <v>169</v>
      </c>
      <c r="B355" t="s">
        <v>17</v>
      </c>
      <c r="C355" s="2">
        <v>99642000</v>
      </c>
    </row>
    <row r="356" spans="1:3" x14ac:dyDescent="0.2">
      <c r="A356" t="s">
        <v>171</v>
      </c>
      <c r="B356" t="s">
        <v>11</v>
      </c>
      <c r="C356" s="2">
        <v>8052000000</v>
      </c>
    </row>
    <row r="357" spans="1:3" x14ac:dyDescent="0.2">
      <c r="A357" t="s">
        <v>171</v>
      </c>
      <c r="B357" t="s">
        <v>15</v>
      </c>
      <c r="C357" s="2">
        <v>8268000000</v>
      </c>
    </row>
    <row r="358" spans="1:3" x14ac:dyDescent="0.2">
      <c r="A358" t="s">
        <v>171</v>
      </c>
      <c r="B358" t="s">
        <v>16</v>
      </c>
      <c r="C358" s="2">
        <v>8082000000</v>
      </c>
    </row>
    <row r="359" spans="1:3" x14ac:dyDescent="0.2">
      <c r="A359" t="s">
        <v>171</v>
      </c>
      <c r="B359" t="s">
        <v>17</v>
      </c>
      <c r="C359" s="2">
        <v>7961000000</v>
      </c>
    </row>
    <row r="360" spans="1:3" x14ac:dyDescent="0.2">
      <c r="A360" t="s">
        <v>172</v>
      </c>
      <c r="B360" t="s">
        <v>11</v>
      </c>
      <c r="C360" s="2">
        <v>3050195000</v>
      </c>
    </row>
    <row r="361" spans="1:3" x14ac:dyDescent="0.2">
      <c r="A361" t="s">
        <v>172</v>
      </c>
      <c r="B361" t="s">
        <v>15</v>
      </c>
      <c r="C361" s="2">
        <v>4071003000</v>
      </c>
    </row>
    <row r="362" spans="1:3" x14ac:dyDescent="0.2">
      <c r="A362" t="s">
        <v>172</v>
      </c>
      <c r="B362" t="s">
        <v>16</v>
      </c>
      <c r="C362" s="2">
        <v>5373586000</v>
      </c>
    </row>
    <row r="363" spans="1:3" x14ac:dyDescent="0.2">
      <c r="A363" t="s">
        <v>172</v>
      </c>
      <c r="B363" t="s">
        <v>17</v>
      </c>
      <c r="C363" s="2">
        <v>6667216000</v>
      </c>
    </row>
    <row r="364" spans="1:3" x14ac:dyDescent="0.2">
      <c r="A364" t="s">
        <v>173</v>
      </c>
      <c r="B364" t="s">
        <v>11</v>
      </c>
      <c r="C364" s="2">
        <v>48607000000</v>
      </c>
    </row>
    <row r="365" spans="1:3" x14ac:dyDescent="0.2">
      <c r="A365" t="s">
        <v>173</v>
      </c>
      <c r="B365" t="s">
        <v>15</v>
      </c>
      <c r="C365" s="2">
        <v>47142000000</v>
      </c>
    </row>
    <row r="366" spans="1:3" x14ac:dyDescent="0.2">
      <c r="A366" t="s">
        <v>173</v>
      </c>
      <c r="B366" t="s">
        <v>16</v>
      </c>
      <c r="C366" s="2">
        <v>49161000000</v>
      </c>
    </row>
    <row r="367" spans="1:3" x14ac:dyDescent="0.2">
      <c r="A367" t="s">
        <v>173</v>
      </c>
      <c r="B367" t="s">
        <v>17</v>
      </c>
      <c r="C367" s="2">
        <v>49247000000</v>
      </c>
    </row>
    <row r="368" spans="1:3" x14ac:dyDescent="0.2">
      <c r="A368" t="s">
        <v>175</v>
      </c>
      <c r="B368" t="s">
        <v>11</v>
      </c>
      <c r="C368" s="2">
        <v>4069746000</v>
      </c>
    </row>
    <row r="369" spans="1:3" x14ac:dyDescent="0.2">
      <c r="A369" t="s">
        <v>175</v>
      </c>
      <c r="B369" t="s">
        <v>15</v>
      </c>
      <c r="C369" s="2">
        <v>4250447000</v>
      </c>
    </row>
    <row r="370" spans="1:3" x14ac:dyDescent="0.2">
      <c r="A370" t="s">
        <v>177</v>
      </c>
      <c r="B370" t="s">
        <v>11</v>
      </c>
      <c r="C370" s="2">
        <v>12026000000</v>
      </c>
    </row>
    <row r="371" spans="1:3" x14ac:dyDescent="0.2">
      <c r="A371" t="s">
        <v>177</v>
      </c>
      <c r="B371" t="s">
        <v>15</v>
      </c>
      <c r="C371" s="2">
        <v>12669000000</v>
      </c>
    </row>
    <row r="372" spans="1:3" x14ac:dyDescent="0.2">
      <c r="A372" t="s">
        <v>177</v>
      </c>
      <c r="B372" t="s">
        <v>16</v>
      </c>
      <c r="C372" s="2">
        <v>11811000000</v>
      </c>
    </row>
    <row r="373" spans="1:3" x14ac:dyDescent="0.2">
      <c r="A373" t="s">
        <v>177</v>
      </c>
      <c r="B373" t="s">
        <v>17</v>
      </c>
      <c r="C373" s="2">
        <v>11069000000</v>
      </c>
    </row>
    <row r="374" spans="1:3" x14ac:dyDescent="0.2">
      <c r="A374" t="s">
        <v>179</v>
      </c>
      <c r="B374" t="s">
        <v>11</v>
      </c>
      <c r="C374" s="2">
        <v>4245964000</v>
      </c>
    </row>
    <row r="375" spans="1:3" x14ac:dyDescent="0.2">
      <c r="A375" t="s">
        <v>179</v>
      </c>
      <c r="B375" t="s">
        <v>15</v>
      </c>
      <c r="C375" s="2">
        <v>4193844000</v>
      </c>
    </row>
    <row r="376" spans="1:3" x14ac:dyDescent="0.2">
      <c r="A376" t="s">
        <v>179</v>
      </c>
      <c r="B376" t="s">
        <v>16</v>
      </c>
      <c r="C376" s="2">
        <v>4476886000</v>
      </c>
    </row>
    <row r="377" spans="1:3" x14ac:dyDescent="0.2">
      <c r="A377" t="s">
        <v>179</v>
      </c>
      <c r="B377" t="s">
        <v>17</v>
      </c>
      <c r="C377" s="2">
        <v>4905458000</v>
      </c>
    </row>
    <row r="378" spans="1:3" x14ac:dyDescent="0.2">
      <c r="A378" t="s">
        <v>181</v>
      </c>
      <c r="B378" t="s">
        <v>11</v>
      </c>
      <c r="C378" s="2">
        <v>18376000000</v>
      </c>
    </row>
    <row r="379" spans="1:3" x14ac:dyDescent="0.2">
      <c r="A379" t="s">
        <v>181</v>
      </c>
      <c r="B379" t="s">
        <v>15</v>
      </c>
      <c r="C379" s="2">
        <v>18095000000</v>
      </c>
    </row>
    <row r="380" spans="1:3" x14ac:dyDescent="0.2">
      <c r="A380" t="s">
        <v>181</v>
      </c>
      <c r="B380" t="s">
        <v>16</v>
      </c>
      <c r="C380" s="2">
        <v>18031000000</v>
      </c>
    </row>
    <row r="381" spans="1:3" x14ac:dyDescent="0.2">
      <c r="A381" t="s">
        <v>181</v>
      </c>
      <c r="B381" t="s">
        <v>17</v>
      </c>
      <c r="C381" s="2">
        <v>17900000000</v>
      </c>
    </row>
    <row r="382" spans="1:3" x14ac:dyDescent="0.2">
      <c r="A382" t="s">
        <v>184</v>
      </c>
      <c r="B382" t="s">
        <v>11</v>
      </c>
      <c r="C382" s="2">
        <v>7346472000</v>
      </c>
    </row>
    <row r="383" spans="1:3" x14ac:dyDescent="0.2">
      <c r="A383" t="s">
        <v>184</v>
      </c>
      <c r="B383" t="s">
        <v>15</v>
      </c>
      <c r="C383" s="2">
        <v>8843200000</v>
      </c>
    </row>
    <row r="384" spans="1:3" x14ac:dyDescent="0.2">
      <c r="A384" t="s">
        <v>184</v>
      </c>
      <c r="B384" t="s">
        <v>16</v>
      </c>
      <c r="C384" s="2">
        <v>10262700000</v>
      </c>
    </row>
    <row r="385" spans="1:3" x14ac:dyDescent="0.2">
      <c r="A385" t="s">
        <v>184</v>
      </c>
      <c r="B385" t="s">
        <v>17</v>
      </c>
      <c r="C385" s="2">
        <v>12416000000</v>
      </c>
    </row>
    <row r="386" spans="1:3" x14ac:dyDescent="0.2">
      <c r="A386" t="s">
        <v>185</v>
      </c>
      <c r="B386" t="s">
        <v>11</v>
      </c>
      <c r="C386" s="2">
        <v>2918434000</v>
      </c>
    </row>
    <row r="387" spans="1:3" x14ac:dyDescent="0.2">
      <c r="A387" t="s">
        <v>185</v>
      </c>
      <c r="B387" t="s">
        <v>15</v>
      </c>
      <c r="C387" s="2">
        <v>3142856000</v>
      </c>
    </row>
    <row r="388" spans="1:3" x14ac:dyDescent="0.2">
      <c r="A388" t="s">
        <v>185</v>
      </c>
      <c r="B388" t="s">
        <v>16</v>
      </c>
      <c r="C388" s="2">
        <v>3275594000</v>
      </c>
    </row>
    <row r="389" spans="1:3" x14ac:dyDescent="0.2">
      <c r="A389" t="s">
        <v>185</v>
      </c>
      <c r="B389" t="s">
        <v>17</v>
      </c>
      <c r="C389" s="2">
        <v>3418265000</v>
      </c>
    </row>
    <row r="390" spans="1:3" x14ac:dyDescent="0.2">
      <c r="A390" t="s">
        <v>186</v>
      </c>
      <c r="B390" t="s">
        <v>11</v>
      </c>
      <c r="C390" s="2">
        <v>126761000000</v>
      </c>
    </row>
    <row r="391" spans="1:3" x14ac:dyDescent="0.2">
      <c r="A391" t="s">
        <v>186</v>
      </c>
      <c r="B391" t="s">
        <v>15</v>
      </c>
      <c r="C391" s="2">
        <v>139367000000</v>
      </c>
    </row>
    <row r="392" spans="1:3" x14ac:dyDescent="0.2">
      <c r="A392" t="s">
        <v>186</v>
      </c>
      <c r="B392" t="s">
        <v>16</v>
      </c>
      <c r="C392" s="2">
        <v>153290000000</v>
      </c>
    </row>
    <row r="393" spans="1:3" x14ac:dyDescent="0.2">
      <c r="A393" t="s">
        <v>186</v>
      </c>
      <c r="B393" t="s">
        <v>17</v>
      </c>
      <c r="C393" s="2">
        <v>177526000000</v>
      </c>
    </row>
    <row r="394" spans="1:3" x14ac:dyDescent="0.2">
      <c r="A394" t="s">
        <v>188</v>
      </c>
      <c r="B394" t="s">
        <v>11</v>
      </c>
      <c r="C394" s="2">
        <v>230590000000</v>
      </c>
    </row>
    <row r="395" spans="1:3" x14ac:dyDescent="0.2">
      <c r="A395" t="s">
        <v>188</v>
      </c>
      <c r="B395" t="s">
        <v>15</v>
      </c>
      <c r="C395" s="2">
        <v>220156000000</v>
      </c>
    </row>
    <row r="396" spans="1:3" x14ac:dyDescent="0.2">
      <c r="A396" t="s">
        <v>188</v>
      </c>
      <c r="B396" t="s">
        <v>16</v>
      </c>
      <c r="C396" s="2">
        <v>200494000000</v>
      </c>
    </row>
    <row r="397" spans="1:3" x14ac:dyDescent="0.2">
      <c r="A397" t="s">
        <v>188</v>
      </c>
      <c r="B397" t="s">
        <v>17</v>
      </c>
      <c r="C397" s="2">
        <v>129925000000</v>
      </c>
    </row>
    <row r="398" spans="1:3" x14ac:dyDescent="0.2">
      <c r="A398" t="s">
        <v>189</v>
      </c>
      <c r="B398" t="s">
        <v>11</v>
      </c>
      <c r="C398" s="2">
        <v>1819814000</v>
      </c>
    </row>
    <row r="399" spans="1:3" x14ac:dyDescent="0.2">
      <c r="A399" t="s">
        <v>189</v>
      </c>
      <c r="B399" t="s">
        <v>15</v>
      </c>
      <c r="C399" s="2">
        <v>2319919000</v>
      </c>
    </row>
    <row r="400" spans="1:3" x14ac:dyDescent="0.2">
      <c r="A400" t="s">
        <v>189</v>
      </c>
      <c r="B400" t="s">
        <v>16</v>
      </c>
      <c r="C400" s="2">
        <v>2660147000</v>
      </c>
    </row>
    <row r="401" spans="1:3" x14ac:dyDescent="0.2">
      <c r="A401" t="s">
        <v>189</v>
      </c>
      <c r="B401" t="s">
        <v>17</v>
      </c>
      <c r="C401" s="2">
        <v>1803573000</v>
      </c>
    </row>
    <row r="402" spans="1:3" x14ac:dyDescent="0.2">
      <c r="A402" t="s">
        <v>190</v>
      </c>
      <c r="B402" t="s">
        <v>11</v>
      </c>
      <c r="C402" s="2">
        <v>12835000000</v>
      </c>
    </row>
    <row r="403" spans="1:3" x14ac:dyDescent="0.2">
      <c r="A403" t="s">
        <v>190</v>
      </c>
      <c r="B403" t="s">
        <v>15</v>
      </c>
      <c r="C403" s="2">
        <v>13120000000</v>
      </c>
    </row>
    <row r="404" spans="1:3" x14ac:dyDescent="0.2">
      <c r="A404" t="s">
        <v>190</v>
      </c>
      <c r="B404" t="s">
        <v>16</v>
      </c>
      <c r="C404" s="2">
        <v>12436000000</v>
      </c>
    </row>
    <row r="405" spans="1:3" x14ac:dyDescent="0.2">
      <c r="A405" t="s">
        <v>190</v>
      </c>
      <c r="B405" t="s">
        <v>17</v>
      </c>
      <c r="C405" s="2">
        <v>11683000000</v>
      </c>
    </row>
    <row r="406" spans="1:3" x14ac:dyDescent="0.2">
      <c r="A406" t="s">
        <v>191</v>
      </c>
      <c r="B406" t="s">
        <v>11</v>
      </c>
      <c r="C406" s="2">
        <v>37773000000</v>
      </c>
    </row>
    <row r="407" spans="1:3" x14ac:dyDescent="0.2">
      <c r="A407" t="s">
        <v>191</v>
      </c>
      <c r="B407" t="s">
        <v>15</v>
      </c>
      <c r="C407" s="2">
        <v>40362000000</v>
      </c>
    </row>
    <row r="408" spans="1:3" x14ac:dyDescent="0.2">
      <c r="A408" t="s">
        <v>191</v>
      </c>
      <c r="B408" t="s">
        <v>16</v>
      </c>
      <c r="C408" s="2">
        <v>40704000000</v>
      </c>
    </row>
    <row r="409" spans="1:3" x14ac:dyDescent="0.2">
      <c r="A409" t="s">
        <v>191</v>
      </c>
      <c r="B409" t="s">
        <v>17</v>
      </c>
      <c r="C409" s="2">
        <v>39639000000</v>
      </c>
    </row>
    <row r="410" spans="1:3" x14ac:dyDescent="0.2">
      <c r="A410" t="s">
        <v>192</v>
      </c>
      <c r="B410" t="s">
        <v>11</v>
      </c>
      <c r="C410" s="2">
        <v>28998000000</v>
      </c>
    </row>
    <row r="411" spans="1:3" x14ac:dyDescent="0.2">
      <c r="A411" t="s">
        <v>192</v>
      </c>
      <c r="B411" t="s">
        <v>15</v>
      </c>
      <c r="C411" s="2">
        <v>28406000000</v>
      </c>
    </row>
    <row r="412" spans="1:3" x14ac:dyDescent="0.2">
      <c r="A412" t="s">
        <v>192</v>
      </c>
      <c r="B412" t="s">
        <v>16</v>
      </c>
      <c r="C412" s="2">
        <v>25130000000</v>
      </c>
    </row>
    <row r="413" spans="1:3" x14ac:dyDescent="0.2">
      <c r="A413" t="s">
        <v>192</v>
      </c>
      <c r="B413" t="s">
        <v>17</v>
      </c>
      <c r="C413" s="2">
        <v>24594000000</v>
      </c>
    </row>
    <row r="414" spans="1:3" x14ac:dyDescent="0.2">
      <c r="A414" t="s">
        <v>194</v>
      </c>
      <c r="B414" t="s">
        <v>11</v>
      </c>
      <c r="C414" s="2">
        <v>37795400000</v>
      </c>
    </row>
    <row r="415" spans="1:3" x14ac:dyDescent="0.2">
      <c r="A415" t="s">
        <v>194</v>
      </c>
      <c r="B415" t="s">
        <v>15</v>
      </c>
      <c r="C415" s="2">
        <v>36066900000</v>
      </c>
    </row>
    <row r="416" spans="1:3" x14ac:dyDescent="0.2">
      <c r="A416" t="s">
        <v>194</v>
      </c>
      <c r="B416" t="s">
        <v>16</v>
      </c>
      <c r="C416" s="2">
        <v>28862800000</v>
      </c>
    </row>
    <row r="417" spans="1:3" x14ac:dyDescent="0.2">
      <c r="A417" t="s">
        <v>194</v>
      </c>
      <c r="B417" t="s">
        <v>17</v>
      </c>
      <c r="C417" s="2">
        <v>26644000000</v>
      </c>
    </row>
    <row r="418" spans="1:3" x14ac:dyDescent="0.2">
      <c r="A418" t="s">
        <v>195</v>
      </c>
      <c r="B418" t="s">
        <v>11</v>
      </c>
      <c r="C418" s="2">
        <v>8984000000</v>
      </c>
    </row>
    <row r="419" spans="1:3" x14ac:dyDescent="0.2">
      <c r="A419" t="s">
        <v>195</v>
      </c>
      <c r="B419" t="s">
        <v>15</v>
      </c>
      <c r="C419" s="2">
        <v>9370000000</v>
      </c>
    </row>
    <row r="420" spans="1:3" x14ac:dyDescent="0.2">
      <c r="A420" t="s">
        <v>195</v>
      </c>
      <c r="B420" t="s">
        <v>16</v>
      </c>
      <c r="C420" s="2">
        <v>9611000000</v>
      </c>
    </row>
    <row r="421" spans="1:3" x14ac:dyDescent="0.2">
      <c r="A421" t="s">
        <v>195</v>
      </c>
      <c r="B421" t="s">
        <v>17</v>
      </c>
      <c r="C421" s="2">
        <v>10002000000</v>
      </c>
    </row>
    <row r="422" spans="1:3" x14ac:dyDescent="0.2">
      <c r="A422" t="s">
        <v>196</v>
      </c>
      <c r="B422" t="s">
        <v>11</v>
      </c>
      <c r="C422" s="2">
        <v>16022128000</v>
      </c>
    </row>
    <row r="423" spans="1:3" x14ac:dyDescent="0.2">
      <c r="A423" t="s">
        <v>196</v>
      </c>
      <c r="B423" t="s">
        <v>15</v>
      </c>
      <c r="C423" s="2">
        <v>17504167000</v>
      </c>
    </row>
    <row r="424" spans="1:3" x14ac:dyDescent="0.2">
      <c r="A424" t="s">
        <v>196</v>
      </c>
      <c r="B424" t="s">
        <v>16</v>
      </c>
      <c r="C424" s="2">
        <v>18909588000</v>
      </c>
    </row>
    <row r="425" spans="1:3" x14ac:dyDescent="0.2">
      <c r="A425" t="s">
        <v>196</v>
      </c>
      <c r="B425" t="s">
        <v>17</v>
      </c>
      <c r="C425" s="2">
        <v>20368562000</v>
      </c>
    </row>
    <row r="426" spans="1:3" x14ac:dyDescent="0.2">
      <c r="A426" t="s">
        <v>198</v>
      </c>
      <c r="B426" t="s">
        <v>11</v>
      </c>
      <c r="C426" s="2">
        <v>7383000000</v>
      </c>
    </row>
    <row r="427" spans="1:3" x14ac:dyDescent="0.2">
      <c r="A427" t="s">
        <v>198</v>
      </c>
      <c r="B427" t="s">
        <v>15</v>
      </c>
      <c r="C427" s="2">
        <v>7146000000</v>
      </c>
    </row>
    <row r="428" spans="1:3" x14ac:dyDescent="0.2">
      <c r="A428" t="s">
        <v>198</v>
      </c>
      <c r="B428" t="s">
        <v>16</v>
      </c>
      <c r="C428" s="2">
        <v>7435000000</v>
      </c>
    </row>
    <row r="429" spans="1:3" x14ac:dyDescent="0.2">
      <c r="A429" t="s">
        <v>198</v>
      </c>
      <c r="B429" t="s">
        <v>17</v>
      </c>
      <c r="C429" s="2">
        <v>7493000000</v>
      </c>
    </row>
    <row r="430" spans="1:3" x14ac:dyDescent="0.2">
      <c r="A430" t="s">
        <v>200</v>
      </c>
      <c r="B430" t="s">
        <v>11</v>
      </c>
      <c r="C430" s="2">
        <v>6259300000</v>
      </c>
    </row>
    <row r="431" spans="1:3" x14ac:dyDescent="0.2">
      <c r="A431" t="s">
        <v>200</v>
      </c>
      <c r="B431" t="s">
        <v>15</v>
      </c>
      <c r="C431" s="2">
        <v>8024900000</v>
      </c>
    </row>
    <row r="432" spans="1:3" x14ac:dyDescent="0.2">
      <c r="A432" t="s">
        <v>200</v>
      </c>
      <c r="B432" t="s">
        <v>16</v>
      </c>
      <c r="C432" s="2">
        <v>10824000000</v>
      </c>
    </row>
    <row r="433" spans="1:3" x14ac:dyDescent="0.2">
      <c r="A433" t="s">
        <v>200</v>
      </c>
      <c r="B433" t="s">
        <v>17</v>
      </c>
      <c r="C433" s="2">
        <v>12157400000</v>
      </c>
    </row>
    <row r="434" spans="1:3" x14ac:dyDescent="0.2">
      <c r="A434" t="s">
        <v>202</v>
      </c>
      <c r="B434" t="s">
        <v>11</v>
      </c>
      <c r="C434" s="2">
        <v>18260400000</v>
      </c>
    </row>
    <row r="435" spans="1:3" x14ac:dyDescent="0.2">
      <c r="A435" t="s">
        <v>202</v>
      </c>
      <c r="B435" t="s">
        <v>15</v>
      </c>
      <c r="C435" s="2">
        <v>18283100000</v>
      </c>
    </row>
    <row r="436" spans="1:3" x14ac:dyDescent="0.2">
      <c r="A436" t="s">
        <v>202</v>
      </c>
      <c r="B436" t="s">
        <v>16</v>
      </c>
      <c r="C436" s="2">
        <v>19154000000</v>
      </c>
    </row>
    <row r="437" spans="1:3" x14ac:dyDescent="0.2">
      <c r="A437" t="s">
        <v>202</v>
      </c>
      <c r="B437" t="s">
        <v>17</v>
      </c>
      <c r="C437" s="2">
        <v>20563100000</v>
      </c>
    </row>
    <row r="438" spans="1:3" x14ac:dyDescent="0.2">
      <c r="A438" t="s">
        <v>203</v>
      </c>
      <c r="B438" t="s">
        <v>11</v>
      </c>
      <c r="C438" s="2">
        <v>45041000000</v>
      </c>
    </row>
    <row r="439" spans="1:3" x14ac:dyDescent="0.2">
      <c r="A439" t="s">
        <v>203</v>
      </c>
      <c r="B439" t="s">
        <v>15</v>
      </c>
      <c r="C439" s="2">
        <v>48813000000</v>
      </c>
    </row>
    <row r="440" spans="1:3" x14ac:dyDescent="0.2">
      <c r="A440" t="s">
        <v>203</v>
      </c>
      <c r="B440" t="s">
        <v>16</v>
      </c>
      <c r="C440" s="2">
        <v>52465000000</v>
      </c>
    </row>
    <row r="441" spans="1:3" x14ac:dyDescent="0.2">
      <c r="A441" t="s">
        <v>203</v>
      </c>
      <c r="B441" t="s">
        <v>17</v>
      </c>
      <c r="C441" s="2">
        <v>55632000000</v>
      </c>
    </row>
    <row r="442" spans="1:3" x14ac:dyDescent="0.2">
      <c r="A442" t="s">
        <v>205</v>
      </c>
      <c r="B442" t="s">
        <v>11</v>
      </c>
      <c r="C442" s="2">
        <v>5535000000</v>
      </c>
    </row>
    <row r="443" spans="1:3" x14ac:dyDescent="0.2">
      <c r="A443" t="s">
        <v>205</v>
      </c>
      <c r="B443" t="s">
        <v>15</v>
      </c>
      <c r="C443" s="2">
        <v>6265000000</v>
      </c>
    </row>
    <row r="444" spans="1:3" x14ac:dyDescent="0.2">
      <c r="A444" t="s">
        <v>205</v>
      </c>
      <c r="B444" t="s">
        <v>16</v>
      </c>
      <c r="C444" s="2">
        <v>6394000000</v>
      </c>
    </row>
    <row r="445" spans="1:3" x14ac:dyDescent="0.2">
      <c r="A445" t="s">
        <v>205</v>
      </c>
      <c r="B445" t="s">
        <v>17</v>
      </c>
      <c r="C445" s="2">
        <v>6497000000</v>
      </c>
    </row>
    <row r="446" spans="1:3" x14ac:dyDescent="0.2">
      <c r="A446" t="s">
        <v>206</v>
      </c>
      <c r="B446" t="s">
        <v>11</v>
      </c>
      <c r="C446" s="2">
        <v>5535000000</v>
      </c>
    </row>
    <row r="447" spans="1:3" x14ac:dyDescent="0.2">
      <c r="A447" t="s">
        <v>206</v>
      </c>
      <c r="B447" t="s">
        <v>15</v>
      </c>
      <c r="C447" s="2">
        <v>6265000000</v>
      </c>
    </row>
    <row r="448" spans="1:3" x14ac:dyDescent="0.2">
      <c r="A448" t="s">
        <v>206</v>
      </c>
      <c r="B448" t="s">
        <v>16</v>
      </c>
      <c r="C448" s="2">
        <v>6394000000</v>
      </c>
    </row>
    <row r="449" spans="1:3" x14ac:dyDescent="0.2">
      <c r="A449" t="s">
        <v>206</v>
      </c>
      <c r="B449" t="s">
        <v>17</v>
      </c>
      <c r="C449" s="2">
        <v>6497000000</v>
      </c>
    </row>
    <row r="450" spans="1:3" x14ac:dyDescent="0.2">
      <c r="A450" t="s">
        <v>207</v>
      </c>
      <c r="B450" t="s">
        <v>11</v>
      </c>
      <c r="C450" s="2">
        <v>15051000000</v>
      </c>
    </row>
    <row r="451" spans="1:3" x14ac:dyDescent="0.2">
      <c r="A451" t="s">
        <v>207</v>
      </c>
      <c r="B451" t="s">
        <v>15</v>
      </c>
      <c r="C451" s="2">
        <v>15499000000</v>
      </c>
    </row>
    <row r="452" spans="1:3" x14ac:dyDescent="0.2">
      <c r="A452" t="s">
        <v>207</v>
      </c>
      <c r="B452" t="s">
        <v>16</v>
      </c>
      <c r="C452" s="2">
        <v>15165000000</v>
      </c>
    </row>
    <row r="453" spans="1:3" x14ac:dyDescent="0.2">
      <c r="A453" t="s">
        <v>207</v>
      </c>
      <c r="B453" t="s">
        <v>17</v>
      </c>
      <c r="C453" s="2">
        <v>16661000000</v>
      </c>
    </row>
    <row r="454" spans="1:3" x14ac:dyDescent="0.2">
      <c r="A454" t="s">
        <v>208</v>
      </c>
      <c r="B454" t="s">
        <v>11</v>
      </c>
      <c r="C454" s="2">
        <v>1279067000</v>
      </c>
    </row>
    <row r="455" spans="1:3" x14ac:dyDescent="0.2">
      <c r="A455" t="s">
        <v>208</v>
      </c>
      <c r="B455" t="s">
        <v>15</v>
      </c>
      <c r="C455" s="2">
        <v>1482259000</v>
      </c>
    </row>
    <row r="456" spans="1:3" x14ac:dyDescent="0.2">
      <c r="A456" t="s">
        <v>208</v>
      </c>
      <c r="B456" t="s">
        <v>16</v>
      </c>
      <c r="C456" s="2">
        <v>1616438000</v>
      </c>
    </row>
    <row r="457" spans="1:3" x14ac:dyDescent="0.2">
      <c r="A457" t="s">
        <v>208</v>
      </c>
      <c r="B457" t="s">
        <v>17</v>
      </c>
      <c r="C457" s="2">
        <v>1763336000</v>
      </c>
    </row>
    <row r="458" spans="1:3" x14ac:dyDescent="0.2">
      <c r="A458" t="s">
        <v>209</v>
      </c>
      <c r="B458" t="s">
        <v>11</v>
      </c>
      <c r="C458" s="2">
        <v>7394500000</v>
      </c>
    </row>
    <row r="459" spans="1:3" x14ac:dyDescent="0.2">
      <c r="A459" t="s">
        <v>209</v>
      </c>
      <c r="B459" t="s">
        <v>15</v>
      </c>
      <c r="C459" s="2">
        <v>7840300000</v>
      </c>
    </row>
    <row r="460" spans="1:3" x14ac:dyDescent="0.2">
      <c r="A460" t="s">
        <v>209</v>
      </c>
      <c r="B460" t="s">
        <v>16</v>
      </c>
      <c r="C460" s="2">
        <v>8602200000</v>
      </c>
    </row>
    <row r="461" spans="1:3" x14ac:dyDescent="0.2">
      <c r="A461" t="s">
        <v>209</v>
      </c>
      <c r="B461" t="s">
        <v>17</v>
      </c>
      <c r="C461" s="2">
        <v>15498400000</v>
      </c>
    </row>
    <row r="462" spans="1:3" x14ac:dyDescent="0.2">
      <c r="A462" t="s">
        <v>210</v>
      </c>
      <c r="B462" t="s">
        <v>11</v>
      </c>
      <c r="C462" s="2">
        <v>1663000000</v>
      </c>
    </row>
    <row r="463" spans="1:3" x14ac:dyDescent="0.2">
      <c r="A463" t="s">
        <v>210</v>
      </c>
      <c r="B463" t="s">
        <v>15</v>
      </c>
      <c r="C463" s="2">
        <v>1558400000</v>
      </c>
    </row>
    <row r="464" spans="1:3" x14ac:dyDescent="0.2">
      <c r="A464" t="s">
        <v>210</v>
      </c>
      <c r="B464" t="s">
        <v>16</v>
      </c>
      <c r="C464" s="2">
        <v>1584500000</v>
      </c>
    </row>
    <row r="465" spans="1:3" x14ac:dyDescent="0.2">
      <c r="A465" t="s">
        <v>210</v>
      </c>
      <c r="B465" t="s">
        <v>17</v>
      </c>
      <c r="C465" s="2">
        <v>1637100000</v>
      </c>
    </row>
    <row r="466" spans="1:3" x14ac:dyDescent="0.2">
      <c r="A466" t="s">
        <v>212</v>
      </c>
      <c r="B466" t="s">
        <v>11</v>
      </c>
      <c r="C466" s="2">
        <v>7155096000</v>
      </c>
    </row>
    <row r="467" spans="1:3" x14ac:dyDescent="0.2">
      <c r="A467" t="s">
        <v>212</v>
      </c>
      <c r="B467" t="s">
        <v>15</v>
      </c>
      <c r="C467" s="2">
        <v>7752728000</v>
      </c>
    </row>
    <row r="468" spans="1:3" x14ac:dyDescent="0.2">
      <c r="A468" t="s">
        <v>212</v>
      </c>
      <c r="B468" t="s">
        <v>16</v>
      </c>
      <c r="C468" s="2">
        <v>6956311000</v>
      </c>
    </row>
    <row r="469" spans="1:3" x14ac:dyDescent="0.2">
      <c r="A469" t="s">
        <v>212</v>
      </c>
      <c r="B469" t="s">
        <v>17</v>
      </c>
      <c r="C469" s="2">
        <v>6794342000</v>
      </c>
    </row>
    <row r="470" spans="1:3" x14ac:dyDescent="0.2">
      <c r="A470" t="s">
        <v>213</v>
      </c>
      <c r="B470" t="s">
        <v>11</v>
      </c>
      <c r="C470" s="2">
        <v>5997000000</v>
      </c>
    </row>
    <row r="471" spans="1:3" x14ac:dyDescent="0.2">
      <c r="A471" t="s">
        <v>213</v>
      </c>
      <c r="B471" t="s">
        <v>15</v>
      </c>
      <c r="C471" s="2">
        <v>6121000000</v>
      </c>
    </row>
    <row r="472" spans="1:3" x14ac:dyDescent="0.2">
      <c r="A472" t="s">
        <v>213</v>
      </c>
      <c r="B472" t="s">
        <v>16</v>
      </c>
      <c r="C472" s="2">
        <v>6282000000</v>
      </c>
    </row>
    <row r="473" spans="1:3" x14ac:dyDescent="0.2">
      <c r="A473" t="s">
        <v>213</v>
      </c>
      <c r="B473" t="s">
        <v>17</v>
      </c>
      <c r="C473" s="2">
        <v>6440000000</v>
      </c>
    </row>
    <row r="474" spans="1:3" x14ac:dyDescent="0.2">
      <c r="A474" t="s">
        <v>215</v>
      </c>
      <c r="B474" t="s">
        <v>11</v>
      </c>
      <c r="C474" s="2">
        <v>5921000000</v>
      </c>
    </row>
    <row r="475" spans="1:3" x14ac:dyDescent="0.2">
      <c r="A475" t="s">
        <v>215</v>
      </c>
      <c r="B475" t="s">
        <v>15</v>
      </c>
      <c r="C475" s="2">
        <v>6285600000</v>
      </c>
    </row>
    <row r="476" spans="1:3" x14ac:dyDescent="0.2">
      <c r="A476" t="s">
        <v>215</v>
      </c>
      <c r="B476" t="s">
        <v>16</v>
      </c>
      <c r="C476" s="2">
        <v>6764000000</v>
      </c>
    </row>
    <row r="477" spans="1:3" x14ac:dyDescent="0.2">
      <c r="A477" t="s">
        <v>215</v>
      </c>
      <c r="B477" t="s">
        <v>17</v>
      </c>
      <c r="C477" s="2">
        <v>6933500000</v>
      </c>
    </row>
    <row r="478" spans="1:3" x14ac:dyDescent="0.2">
      <c r="A478" t="s">
        <v>216</v>
      </c>
      <c r="B478" t="s">
        <v>11</v>
      </c>
      <c r="C478" s="2">
        <v>17912000000</v>
      </c>
    </row>
    <row r="479" spans="1:3" x14ac:dyDescent="0.2">
      <c r="A479" t="s">
        <v>216</v>
      </c>
      <c r="B479" t="s">
        <v>15</v>
      </c>
      <c r="C479" s="2">
        <v>22756000000</v>
      </c>
    </row>
    <row r="480" spans="1:3" x14ac:dyDescent="0.2">
      <c r="A480" t="s">
        <v>216</v>
      </c>
      <c r="B480" t="s">
        <v>16</v>
      </c>
      <c r="C480" s="2">
        <v>23925000000</v>
      </c>
    </row>
    <row r="481" spans="1:3" x14ac:dyDescent="0.2">
      <c r="A481" t="s">
        <v>216</v>
      </c>
      <c r="B481" t="s">
        <v>17</v>
      </c>
      <c r="C481" s="2">
        <v>23459000000</v>
      </c>
    </row>
    <row r="482" spans="1:3" x14ac:dyDescent="0.2">
      <c r="A482" t="s">
        <v>217</v>
      </c>
      <c r="B482" t="s">
        <v>11</v>
      </c>
      <c r="C482" s="2">
        <v>8186280000</v>
      </c>
    </row>
    <row r="483" spans="1:3" x14ac:dyDescent="0.2">
      <c r="A483" t="s">
        <v>217</v>
      </c>
      <c r="B483" t="s">
        <v>15</v>
      </c>
      <c r="C483" s="2">
        <v>11764050000</v>
      </c>
    </row>
    <row r="484" spans="1:3" x14ac:dyDescent="0.2">
      <c r="A484" t="s">
        <v>217</v>
      </c>
      <c r="B484" t="s">
        <v>16</v>
      </c>
      <c r="C484" s="2">
        <v>12795106000</v>
      </c>
    </row>
    <row r="485" spans="1:3" x14ac:dyDescent="0.2">
      <c r="A485" t="s">
        <v>217</v>
      </c>
      <c r="B485" t="s">
        <v>17</v>
      </c>
      <c r="C485" s="2">
        <v>13781837000</v>
      </c>
    </row>
    <row r="486" spans="1:3" x14ac:dyDescent="0.2">
      <c r="A486" t="s">
        <v>218</v>
      </c>
      <c r="B486" t="s">
        <v>11</v>
      </c>
      <c r="C486" s="2">
        <v>10397000000</v>
      </c>
    </row>
    <row r="487" spans="1:3" x14ac:dyDescent="0.2">
      <c r="A487" t="s">
        <v>218</v>
      </c>
      <c r="B487" t="s">
        <v>15</v>
      </c>
      <c r="C487" s="2">
        <v>20638000000</v>
      </c>
    </row>
    <row r="488" spans="1:3" x14ac:dyDescent="0.2">
      <c r="A488" t="s">
        <v>218</v>
      </c>
      <c r="B488" t="s">
        <v>16</v>
      </c>
      <c r="C488" s="2">
        <v>13145000000</v>
      </c>
    </row>
    <row r="489" spans="1:3" x14ac:dyDescent="0.2">
      <c r="A489" t="s">
        <v>218</v>
      </c>
      <c r="B489" t="s">
        <v>17</v>
      </c>
      <c r="C489" s="2">
        <v>12197000000</v>
      </c>
    </row>
    <row r="490" spans="1:3" x14ac:dyDescent="0.2">
      <c r="A490" t="s">
        <v>219</v>
      </c>
      <c r="B490" t="s">
        <v>11</v>
      </c>
      <c r="C490" s="2">
        <v>3797000000</v>
      </c>
    </row>
    <row r="491" spans="1:3" x14ac:dyDescent="0.2">
      <c r="A491" t="s">
        <v>219</v>
      </c>
      <c r="B491" t="s">
        <v>15</v>
      </c>
      <c r="C491" s="2">
        <v>3575000000</v>
      </c>
    </row>
    <row r="492" spans="1:3" x14ac:dyDescent="0.2">
      <c r="A492" t="s">
        <v>219</v>
      </c>
      <c r="B492" t="s">
        <v>16</v>
      </c>
      <c r="C492" s="2">
        <v>4515000000</v>
      </c>
    </row>
    <row r="493" spans="1:3" x14ac:dyDescent="0.2">
      <c r="A493" t="s">
        <v>219</v>
      </c>
      <c r="B493" t="s">
        <v>17</v>
      </c>
      <c r="C493" s="2">
        <v>4396000000</v>
      </c>
    </row>
    <row r="494" spans="1:3" x14ac:dyDescent="0.2">
      <c r="A494" t="s">
        <v>220</v>
      </c>
      <c r="B494" t="s">
        <v>11</v>
      </c>
      <c r="C494" s="2">
        <v>8257000000</v>
      </c>
    </row>
    <row r="495" spans="1:3" x14ac:dyDescent="0.2">
      <c r="A495" t="s">
        <v>220</v>
      </c>
      <c r="B495" t="s">
        <v>15</v>
      </c>
      <c r="C495" s="2">
        <v>8790000000</v>
      </c>
    </row>
    <row r="496" spans="1:3" x14ac:dyDescent="0.2">
      <c r="A496" t="s">
        <v>220</v>
      </c>
      <c r="B496" t="s">
        <v>16</v>
      </c>
      <c r="C496" s="2">
        <v>8592000000</v>
      </c>
    </row>
    <row r="497" spans="1:3" x14ac:dyDescent="0.2">
      <c r="A497" t="s">
        <v>220</v>
      </c>
      <c r="B497" t="s">
        <v>17</v>
      </c>
      <c r="C497" s="2">
        <v>8979000000</v>
      </c>
    </row>
    <row r="498" spans="1:3" x14ac:dyDescent="0.2">
      <c r="A498" t="s">
        <v>221</v>
      </c>
      <c r="B498" t="s">
        <v>11</v>
      </c>
      <c r="C498" s="2">
        <v>11838700000</v>
      </c>
    </row>
    <row r="499" spans="1:3" x14ac:dyDescent="0.2">
      <c r="A499" t="s">
        <v>221</v>
      </c>
      <c r="B499" t="s">
        <v>15</v>
      </c>
      <c r="C499" s="2">
        <v>13253400000</v>
      </c>
    </row>
    <row r="500" spans="1:3" x14ac:dyDescent="0.2">
      <c r="A500" t="s">
        <v>221</v>
      </c>
      <c r="B500" t="s">
        <v>16</v>
      </c>
      <c r="C500" s="2">
        <v>14280500000</v>
      </c>
    </row>
    <row r="501" spans="1:3" x14ac:dyDescent="0.2">
      <c r="A501" t="s">
        <v>221</v>
      </c>
      <c r="B501" t="s">
        <v>17</v>
      </c>
      <c r="C501" s="2">
        <v>13545100000</v>
      </c>
    </row>
    <row r="502" spans="1:3" x14ac:dyDescent="0.2">
      <c r="A502" t="s">
        <v>222</v>
      </c>
      <c r="B502" t="s">
        <v>11</v>
      </c>
      <c r="C502" s="2">
        <v>12354000000</v>
      </c>
    </row>
    <row r="503" spans="1:3" x14ac:dyDescent="0.2">
      <c r="A503" t="s">
        <v>222</v>
      </c>
      <c r="B503" t="s">
        <v>15</v>
      </c>
      <c r="C503" s="2">
        <v>12919000000</v>
      </c>
    </row>
    <row r="504" spans="1:3" x14ac:dyDescent="0.2">
      <c r="A504" t="s">
        <v>222</v>
      </c>
      <c r="B504" t="s">
        <v>16</v>
      </c>
      <c r="C504" s="2">
        <v>12554000000</v>
      </c>
    </row>
    <row r="505" spans="1:3" x14ac:dyDescent="0.2">
      <c r="A505" t="s">
        <v>222</v>
      </c>
      <c r="B505" t="s">
        <v>17</v>
      </c>
      <c r="C505" s="2">
        <v>12075000000</v>
      </c>
    </row>
    <row r="506" spans="1:3" x14ac:dyDescent="0.2">
      <c r="A506" t="s">
        <v>223</v>
      </c>
      <c r="B506" t="s">
        <v>11</v>
      </c>
      <c r="C506" s="2">
        <v>2073000000</v>
      </c>
    </row>
    <row r="507" spans="1:3" x14ac:dyDescent="0.2">
      <c r="A507" t="s">
        <v>223</v>
      </c>
      <c r="B507" t="s">
        <v>15</v>
      </c>
      <c r="C507" s="2">
        <v>2303900000</v>
      </c>
    </row>
    <row r="508" spans="1:3" x14ac:dyDescent="0.2">
      <c r="A508" t="s">
        <v>223</v>
      </c>
      <c r="B508" t="s">
        <v>16</v>
      </c>
      <c r="C508" s="2">
        <v>2436400000</v>
      </c>
    </row>
    <row r="509" spans="1:3" x14ac:dyDescent="0.2">
      <c r="A509" t="s">
        <v>223</v>
      </c>
      <c r="B509" t="s">
        <v>17</v>
      </c>
      <c r="C509" s="2">
        <v>2663600000</v>
      </c>
    </row>
    <row r="510" spans="1:3" x14ac:dyDescent="0.2">
      <c r="A510" t="s">
        <v>224</v>
      </c>
      <c r="B510" t="s">
        <v>11</v>
      </c>
      <c r="C510" s="2">
        <v>11862000000</v>
      </c>
    </row>
    <row r="511" spans="1:3" x14ac:dyDescent="0.2">
      <c r="A511" t="s">
        <v>224</v>
      </c>
      <c r="B511" t="s">
        <v>15</v>
      </c>
      <c r="C511" s="2">
        <v>12581000000</v>
      </c>
    </row>
    <row r="512" spans="1:3" x14ac:dyDescent="0.2">
      <c r="A512" t="s">
        <v>224</v>
      </c>
      <c r="B512" t="s">
        <v>16</v>
      </c>
      <c r="C512" s="2">
        <v>13413000000</v>
      </c>
    </row>
    <row r="513" spans="1:3" x14ac:dyDescent="0.2">
      <c r="A513" t="s">
        <v>224</v>
      </c>
      <c r="B513" t="s">
        <v>17</v>
      </c>
      <c r="C513" s="2">
        <v>11524000000</v>
      </c>
    </row>
    <row r="514" spans="1:3" x14ac:dyDescent="0.2">
      <c r="A514" t="s">
        <v>225</v>
      </c>
      <c r="B514" t="s">
        <v>11</v>
      </c>
      <c r="C514" s="2">
        <v>10181700000</v>
      </c>
    </row>
    <row r="515" spans="1:3" x14ac:dyDescent="0.2">
      <c r="A515" t="s">
        <v>225</v>
      </c>
      <c r="B515" t="s">
        <v>15</v>
      </c>
      <c r="C515" s="2">
        <v>10968800000</v>
      </c>
    </row>
    <row r="516" spans="1:3" x14ac:dyDescent="0.2">
      <c r="A516" t="s">
        <v>225</v>
      </c>
      <c r="B516" t="s">
        <v>16</v>
      </c>
      <c r="C516" s="2">
        <v>10780400000</v>
      </c>
    </row>
    <row r="517" spans="1:3" x14ac:dyDescent="0.2">
      <c r="A517" t="s">
        <v>225</v>
      </c>
      <c r="B517" t="s">
        <v>17</v>
      </c>
      <c r="C517" s="2">
        <v>11262300000</v>
      </c>
    </row>
    <row r="518" spans="1:3" x14ac:dyDescent="0.2">
      <c r="A518" t="s">
        <v>226</v>
      </c>
      <c r="B518" t="s">
        <v>11</v>
      </c>
      <c r="C518" s="2">
        <v>8102000000</v>
      </c>
    </row>
    <row r="519" spans="1:3" x14ac:dyDescent="0.2">
      <c r="A519" t="s">
        <v>226</v>
      </c>
      <c r="B519" t="s">
        <v>15</v>
      </c>
      <c r="C519" s="2">
        <v>9350000000</v>
      </c>
    </row>
    <row r="520" spans="1:3" x14ac:dyDescent="0.2">
      <c r="A520" t="s">
        <v>226</v>
      </c>
      <c r="B520" t="s">
        <v>16</v>
      </c>
      <c r="C520" s="2">
        <v>9527000000</v>
      </c>
    </row>
    <row r="521" spans="1:3" x14ac:dyDescent="0.2">
      <c r="A521" t="s">
        <v>226</v>
      </c>
      <c r="B521" t="s">
        <v>17</v>
      </c>
      <c r="C521" s="2">
        <v>9648000000</v>
      </c>
    </row>
    <row r="522" spans="1:3" x14ac:dyDescent="0.2">
      <c r="A522" t="s">
        <v>227</v>
      </c>
      <c r="B522" t="s">
        <v>11</v>
      </c>
      <c r="C522" s="2">
        <v>24669000000</v>
      </c>
    </row>
    <row r="523" spans="1:3" x14ac:dyDescent="0.2">
      <c r="A523" t="s">
        <v>227</v>
      </c>
      <c r="B523" t="s">
        <v>15</v>
      </c>
      <c r="C523" s="2">
        <v>17733000000</v>
      </c>
    </row>
    <row r="524" spans="1:3" x14ac:dyDescent="0.2">
      <c r="A524" t="s">
        <v>227</v>
      </c>
      <c r="B524" t="s">
        <v>16</v>
      </c>
      <c r="C524" s="2">
        <v>16249000000</v>
      </c>
    </row>
    <row r="525" spans="1:3" x14ac:dyDescent="0.2">
      <c r="A525" t="s">
        <v>227</v>
      </c>
      <c r="B525" t="s">
        <v>17</v>
      </c>
      <c r="C525" s="2">
        <v>14522000000</v>
      </c>
    </row>
    <row r="526" spans="1:3" x14ac:dyDescent="0.2">
      <c r="A526" t="s">
        <v>228</v>
      </c>
      <c r="B526" t="s">
        <v>11</v>
      </c>
      <c r="C526" s="2">
        <v>11682636000</v>
      </c>
    </row>
    <row r="527" spans="1:3" x14ac:dyDescent="0.2">
      <c r="A527" t="s">
        <v>228</v>
      </c>
      <c r="B527" t="s">
        <v>15</v>
      </c>
      <c r="C527" s="2">
        <v>14487118000</v>
      </c>
    </row>
    <row r="528" spans="1:3" x14ac:dyDescent="0.2">
      <c r="A528" t="s">
        <v>228</v>
      </c>
      <c r="B528" t="s">
        <v>16</v>
      </c>
      <c r="C528" s="2">
        <v>18035340000</v>
      </c>
    </row>
    <row r="529" spans="1:3" x14ac:dyDescent="0.2">
      <c r="A529" t="s">
        <v>228</v>
      </c>
      <c r="B529" t="s">
        <v>17</v>
      </c>
      <c r="C529" s="2">
        <v>8757428000</v>
      </c>
    </row>
    <row r="530" spans="1:3" x14ac:dyDescent="0.2">
      <c r="A530" t="s">
        <v>229</v>
      </c>
      <c r="B530" t="s">
        <v>11</v>
      </c>
      <c r="C530" s="2">
        <v>1887376000</v>
      </c>
    </row>
    <row r="531" spans="1:3" x14ac:dyDescent="0.2">
      <c r="A531" t="s">
        <v>229</v>
      </c>
      <c r="B531" t="s">
        <v>15</v>
      </c>
      <c r="C531" s="2">
        <v>2152766000</v>
      </c>
    </row>
    <row r="532" spans="1:3" x14ac:dyDescent="0.2">
      <c r="A532" t="s">
        <v>229</v>
      </c>
      <c r="B532" t="s">
        <v>16</v>
      </c>
      <c r="C532" s="2">
        <v>2443776000</v>
      </c>
    </row>
    <row r="533" spans="1:3" x14ac:dyDescent="0.2">
      <c r="A533" t="s">
        <v>229</v>
      </c>
      <c r="B533" t="s">
        <v>17</v>
      </c>
      <c r="C533" s="2">
        <v>2725867000</v>
      </c>
    </row>
    <row r="534" spans="1:3" x14ac:dyDescent="0.2">
      <c r="A534" t="s">
        <v>230</v>
      </c>
      <c r="B534" t="s">
        <v>11</v>
      </c>
      <c r="C534" s="2">
        <v>1747502000</v>
      </c>
    </row>
    <row r="535" spans="1:3" x14ac:dyDescent="0.2">
      <c r="A535" t="s">
        <v>230</v>
      </c>
      <c r="B535" t="s">
        <v>15</v>
      </c>
      <c r="C535" s="2">
        <v>2387702000</v>
      </c>
    </row>
    <row r="536" spans="1:3" x14ac:dyDescent="0.2">
      <c r="A536" t="s">
        <v>230</v>
      </c>
      <c r="B536" t="s">
        <v>16</v>
      </c>
      <c r="C536" s="2">
        <v>2614748000</v>
      </c>
    </row>
    <row r="537" spans="1:3" x14ac:dyDescent="0.2">
      <c r="A537" t="s">
        <v>230</v>
      </c>
      <c r="B537" t="s">
        <v>17</v>
      </c>
      <c r="C537" s="2">
        <v>2744965000</v>
      </c>
    </row>
    <row r="538" spans="1:3" x14ac:dyDescent="0.2">
      <c r="A538" t="s">
        <v>231</v>
      </c>
      <c r="B538" t="s">
        <v>11</v>
      </c>
      <c r="C538" s="2">
        <v>1859177000</v>
      </c>
    </row>
    <row r="539" spans="1:3" x14ac:dyDescent="0.2">
      <c r="A539" t="s">
        <v>231</v>
      </c>
      <c r="B539" t="s">
        <v>15</v>
      </c>
      <c r="C539" s="2">
        <v>2388768000</v>
      </c>
    </row>
    <row r="540" spans="1:3" x14ac:dyDescent="0.2">
      <c r="A540" t="s">
        <v>231</v>
      </c>
      <c r="B540" t="s">
        <v>16</v>
      </c>
      <c r="C540" s="2">
        <v>1954000000</v>
      </c>
    </row>
    <row r="541" spans="1:3" x14ac:dyDescent="0.2">
      <c r="A541" t="s">
        <v>231</v>
      </c>
      <c r="B541" t="s">
        <v>17</v>
      </c>
      <c r="C541" s="2">
        <v>1857339000</v>
      </c>
    </row>
    <row r="542" spans="1:3" x14ac:dyDescent="0.2">
      <c r="A542" t="s">
        <v>232</v>
      </c>
      <c r="B542" t="s">
        <v>11</v>
      </c>
      <c r="C542" s="2">
        <v>6273787000</v>
      </c>
    </row>
    <row r="543" spans="1:3" x14ac:dyDescent="0.2">
      <c r="A543" t="s">
        <v>232</v>
      </c>
      <c r="B543" t="s">
        <v>15</v>
      </c>
      <c r="C543" s="2">
        <v>7301204000</v>
      </c>
    </row>
    <row r="544" spans="1:3" x14ac:dyDescent="0.2">
      <c r="A544" t="s">
        <v>232</v>
      </c>
      <c r="B544" t="s">
        <v>16</v>
      </c>
      <c r="C544" s="2">
        <v>7741856000</v>
      </c>
    </row>
    <row r="545" spans="1:3" x14ac:dyDescent="0.2">
      <c r="A545" t="s">
        <v>232</v>
      </c>
      <c r="B545" t="s">
        <v>17</v>
      </c>
      <c r="C545" s="2">
        <v>7954827000</v>
      </c>
    </row>
    <row r="546" spans="1:3" x14ac:dyDescent="0.2">
      <c r="A546" t="s">
        <v>233</v>
      </c>
      <c r="B546" t="s">
        <v>11</v>
      </c>
      <c r="C546" s="2">
        <v>535153000</v>
      </c>
    </row>
    <row r="547" spans="1:3" x14ac:dyDescent="0.2">
      <c r="A547" t="s">
        <v>233</v>
      </c>
      <c r="B547" t="s">
        <v>15</v>
      </c>
      <c r="C547" s="2">
        <v>610590000</v>
      </c>
    </row>
    <row r="548" spans="1:3" x14ac:dyDescent="0.2">
      <c r="A548" t="s">
        <v>233</v>
      </c>
      <c r="B548" t="s">
        <v>16</v>
      </c>
      <c r="C548" s="2">
        <v>970938000</v>
      </c>
    </row>
    <row r="549" spans="1:3" x14ac:dyDescent="0.2">
      <c r="A549" t="s">
        <v>233</v>
      </c>
      <c r="B549" t="s">
        <v>17</v>
      </c>
      <c r="C549" s="2">
        <v>1194407000</v>
      </c>
    </row>
    <row r="550" spans="1:3" x14ac:dyDescent="0.2">
      <c r="A550" t="s">
        <v>235</v>
      </c>
      <c r="B550" t="s">
        <v>11</v>
      </c>
      <c r="C550" s="2">
        <v>1365000000</v>
      </c>
    </row>
    <row r="551" spans="1:3" x14ac:dyDescent="0.2">
      <c r="A551" t="s">
        <v>235</v>
      </c>
      <c r="B551" t="s">
        <v>15</v>
      </c>
      <c r="C551" s="2">
        <v>1466000000</v>
      </c>
    </row>
    <row r="552" spans="1:3" x14ac:dyDescent="0.2">
      <c r="A552" t="s">
        <v>235</v>
      </c>
      <c r="B552" t="s">
        <v>16</v>
      </c>
      <c r="C552" s="2">
        <v>1665000000</v>
      </c>
    </row>
    <row r="553" spans="1:3" x14ac:dyDescent="0.2">
      <c r="A553" t="s">
        <v>235</v>
      </c>
      <c r="B553" t="s">
        <v>17</v>
      </c>
      <c r="C553" s="2">
        <v>1403000000</v>
      </c>
    </row>
    <row r="554" spans="1:3" x14ac:dyDescent="0.2">
      <c r="A554" t="s">
        <v>237</v>
      </c>
      <c r="B554" t="s">
        <v>11</v>
      </c>
      <c r="C554" s="2">
        <v>16311000000</v>
      </c>
    </row>
    <row r="555" spans="1:3" x14ac:dyDescent="0.2">
      <c r="A555" t="s">
        <v>237</v>
      </c>
      <c r="B555" t="s">
        <v>15</v>
      </c>
      <c r="C555" s="2">
        <v>22046000000</v>
      </c>
    </row>
    <row r="556" spans="1:3" x14ac:dyDescent="0.2">
      <c r="A556" t="s">
        <v>237</v>
      </c>
      <c r="B556" t="s">
        <v>16</v>
      </c>
      <c r="C556" s="2">
        <v>22552000000</v>
      </c>
    </row>
    <row r="557" spans="1:3" x14ac:dyDescent="0.2">
      <c r="A557" t="s">
        <v>237</v>
      </c>
      <c r="B557" t="s">
        <v>17</v>
      </c>
      <c r="C557" s="2">
        <v>20855000000</v>
      </c>
    </row>
    <row r="558" spans="1:3" x14ac:dyDescent="0.2">
      <c r="A558" t="s">
        <v>238</v>
      </c>
      <c r="B558" t="s">
        <v>11</v>
      </c>
      <c r="C558" s="2">
        <v>10302079000</v>
      </c>
    </row>
    <row r="559" spans="1:3" x14ac:dyDescent="0.2">
      <c r="A559" t="s">
        <v>238</v>
      </c>
      <c r="B559" t="s">
        <v>15</v>
      </c>
      <c r="C559" s="2">
        <v>11390947000</v>
      </c>
    </row>
    <row r="560" spans="1:3" x14ac:dyDescent="0.2">
      <c r="A560" t="s">
        <v>238</v>
      </c>
      <c r="B560" t="s">
        <v>16</v>
      </c>
      <c r="C560" s="2">
        <v>12494921000</v>
      </c>
    </row>
    <row r="561" spans="1:3" x14ac:dyDescent="0.2">
      <c r="A561" t="s">
        <v>238</v>
      </c>
      <c r="B561" t="s">
        <v>17</v>
      </c>
      <c r="C561" s="2">
        <v>11513251000</v>
      </c>
    </row>
    <row r="562" spans="1:3" x14ac:dyDescent="0.2">
      <c r="A562" t="s">
        <v>239</v>
      </c>
      <c r="B562" t="s">
        <v>11</v>
      </c>
      <c r="C562" s="2">
        <v>1899600000</v>
      </c>
    </row>
    <row r="563" spans="1:3" x14ac:dyDescent="0.2">
      <c r="A563" t="s">
        <v>239</v>
      </c>
      <c r="B563" t="s">
        <v>15</v>
      </c>
      <c r="C563" s="2">
        <v>2045500000</v>
      </c>
    </row>
    <row r="564" spans="1:3" x14ac:dyDescent="0.2">
      <c r="A564" t="s">
        <v>239</v>
      </c>
      <c r="B564" t="s">
        <v>16</v>
      </c>
      <c r="C564" s="2">
        <v>2322900000</v>
      </c>
    </row>
    <row r="565" spans="1:3" x14ac:dyDescent="0.2">
      <c r="A565" t="s">
        <v>239</v>
      </c>
      <c r="B565" t="s">
        <v>17</v>
      </c>
      <c r="C565" s="2">
        <v>2493700000</v>
      </c>
    </row>
    <row r="566" spans="1:3" x14ac:dyDescent="0.2">
      <c r="A566" t="s">
        <v>240</v>
      </c>
      <c r="B566" t="s">
        <v>11</v>
      </c>
      <c r="C566" s="2">
        <v>24888000000</v>
      </c>
    </row>
    <row r="567" spans="1:3" x14ac:dyDescent="0.2">
      <c r="A567" t="s">
        <v>240</v>
      </c>
      <c r="B567" t="s">
        <v>15</v>
      </c>
      <c r="C567" s="2">
        <v>27429000000</v>
      </c>
    </row>
    <row r="568" spans="1:3" x14ac:dyDescent="0.2">
      <c r="A568" t="s">
        <v>240</v>
      </c>
      <c r="B568" t="s">
        <v>16</v>
      </c>
      <c r="C568" s="2">
        <v>29447000000</v>
      </c>
    </row>
    <row r="569" spans="1:3" x14ac:dyDescent="0.2">
      <c r="A569" t="s">
        <v>240</v>
      </c>
      <c r="B569" t="s">
        <v>17</v>
      </c>
      <c r="C569" s="2">
        <v>31360000000</v>
      </c>
    </row>
    <row r="570" spans="1:3" x14ac:dyDescent="0.2">
      <c r="A570" t="s">
        <v>241</v>
      </c>
      <c r="B570" t="s">
        <v>11</v>
      </c>
      <c r="C570" s="2">
        <v>5992215000</v>
      </c>
    </row>
    <row r="571" spans="1:3" x14ac:dyDescent="0.2">
      <c r="A571" t="s">
        <v>241</v>
      </c>
      <c r="B571" t="s">
        <v>15</v>
      </c>
      <c r="C571" s="2">
        <v>6080257000</v>
      </c>
    </row>
    <row r="572" spans="1:3" x14ac:dyDescent="0.2">
      <c r="A572" t="s">
        <v>241</v>
      </c>
      <c r="B572" t="s">
        <v>16</v>
      </c>
      <c r="C572" s="2">
        <v>6564721000</v>
      </c>
    </row>
    <row r="573" spans="1:3" x14ac:dyDescent="0.2">
      <c r="A573" t="s">
        <v>241</v>
      </c>
      <c r="B573" t="s">
        <v>17</v>
      </c>
      <c r="C573" s="2">
        <v>6616632000</v>
      </c>
    </row>
    <row r="574" spans="1:3" x14ac:dyDescent="0.2">
      <c r="A574" t="s">
        <v>242</v>
      </c>
      <c r="B574" t="s">
        <v>11</v>
      </c>
      <c r="C574" s="2">
        <v>4771259000</v>
      </c>
    </row>
    <row r="575" spans="1:3" x14ac:dyDescent="0.2">
      <c r="A575" t="s">
        <v>242</v>
      </c>
      <c r="B575" t="s">
        <v>15</v>
      </c>
      <c r="C575" s="2">
        <v>5763485000</v>
      </c>
    </row>
    <row r="576" spans="1:3" x14ac:dyDescent="0.2">
      <c r="A576" t="s">
        <v>242</v>
      </c>
      <c r="B576" t="s">
        <v>16</v>
      </c>
      <c r="C576" s="2">
        <v>6672317000</v>
      </c>
    </row>
    <row r="577" spans="1:3" x14ac:dyDescent="0.2">
      <c r="A577" t="s">
        <v>242</v>
      </c>
      <c r="B577" t="s">
        <v>17</v>
      </c>
      <c r="C577" s="2">
        <v>8773564000</v>
      </c>
    </row>
    <row r="578" spans="1:3" x14ac:dyDescent="0.2">
      <c r="A578" t="s">
        <v>243</v>
      </c>
      <c r="B578" t="s">
        <v>11</v>
      </c>
      <c r="C578" s="2">
        <v>409396000</v>
      </c>
    </row>
    <row r="579" spans="1:3" x14ac:dyDescent="0.2">
      <c r="A579" t="s">
        <v>243</v>
      </c>
      <c r="B579" t="s">
        <v>15</v>
      </c>
      <c r="C579" s="2">
        <v>520613000</v>
      </c>
    </row>
    <row r="580" spans="1:3" x14ac:dyDescent="0.2">
      <c r="A580" t="s">
        <v>243</v>
      </c>
      <c r="B580" t="s">
        <v>16</v>
      </c>
      <c r="C580" s="2">
        <v>647155000</v>
      </c>
    </row>
    <row r="581" spans="1:3" x14ac:dyDescent="0.2">
      <c r="A581" t="s">
        <v>243</v>
      </c>
      <c r="B581" t="s">
        <v>17</v>
      </c>
      <c r="C581" s="2">
        <v>782270000</v>
      </c>
    </row>
    <row r="582" spans="1:3" x14ac:dyDescent="0.2">
      <c r="A582" t="s">
        <v>244</v>
      </c>
      <c r="B582" t="s">
        <v>11</v>
      </c>
      <c r="C582" s="2">
        <v>146917000000</v>
      </c>
    </row>
    <row r="583" spans="1:3" x14ac:dyDescent="0.2">
      <c r="A583" t="s">
        <v>244</v>
      </c>
      <c r="B583" t="s">
        <v>15</v>
      </c>
      <c r="C583" s="2">
        <v>144077000000</v>
      </c>
    </row>
    <row r="584" spans="1:3" x14ac:dyDescent="0.2">
      <c r="A584" t="s">
        <v>244</v>
      </c>
      <c r="B584" t="s">
        <v>16</v>
      </c>
      <c r="C584" s="2">
        <v>149558000000</v>
      </c>
    </row>
    <row r="585" spans="1:3" x14ac:dyDescent="0.2">
      <c r="A585" t="s">
        <v>244</v>
      </c>
      <c r="B585" t="s">
        <v>17</v>
      </c>
      <c r="C585" s="2">
        <v>151800000000</v>
      </c>
    </row>
    <row r="586" spans="1:3" x14ac:dyDescent="0.2">
      <c r="A586" t="s">
        <v>246</v>
      </c>
      <c r="B586" t="s">
        <v>11</v>
      </c>
      <c r="C586" s="2">
        <v>3326106000</v>
      </c>
    </row>
    <row r="587" spans="1:3" x14ac:dyDescent="0.2">
      <c r="A587" t="s">
        <v>246</v>
      </c>
      <c r="B587" t="s">
        <v>15</v>
      </c>
      <c r="C587" s="2">
        <v>3733507000</v>
      </c>
    </row>
    <row r="588" spans="1:3" x14ac:dyDescent="0.2">
      <c r="A588" t="s">
        <v>246</v>
      </c>
      <c r="B588" t="s">
        <v>16</v>
      </c>
      <c r="C588" s="2">
        <v>3869187000</v>
      </c>
    </row>
    <row r="589" spans="1:3" x14ac:dyDescent="0.2">
      <c r="A589" t="s">
        <v>246</v>
      </c>
      <c r="B589" t="s">
        <v>17</v>
      </c>
      <c r="C589" s="2">
        <v>3962036000</v>
      </c>
    </row>
    <row r="590" spans="1:3" x14ac:dyDescent="0.2">
      <c r="A590" t="s">
        <v>247</v>
      </c>
      <c r="B590" t="s">
        <v>11</v>
      </c>
      <c r="C590" s="2">
        <v>7872000000</v>
      </c>
    </row>
    <row r="591" spans="1:3" x14ac:dyDescent="0.2">
      <c r="A591" t="s">
        <v>247</v>
      </c>
      <c r="B591" t="s">
        <v>15</v>
      </c>
      <c r="C591" s="2">
        <v>12466000000</v>
      </c>
    </row>
    <row r="592" spans="1:3" x14ac:dyDescent="0.2">
      <c r="A592" t="s">
        <v>247</v>
      </c>
      <c r="B592" t="s">
        <v>16</v>
      </c>
      <c r="C592" s="2">
        <v>17928000000</v>
      </c>
    </row>
    <row r="593" spans="1:3" x14ac:dyDescent="0.2">
      <c r="A593" t="s">
        <v>247</v>
      </c>
      <c r="B593" t="s">
        <v>17</v>
      </c>
      <c r="C593" s="2">
        <v>27638000000</v>
      </c>
    </row>
    <row r="594" spans="1:3" x14ac:dyDescent="0.2">
      <c r="A594" t="s">
        <v>248</v>
      </c>
      <c r="B594" t="s">
        <v>11</v>
      </c>
      <c r="C594" s="2">
        <v>3134800000</v>
      </c>
    </row>
    <row r="595" spans="1:3" x14ac:dyDescent="0.2">
      <c r="A595" t="s">
        <v>248</v>
      </c>
      <c r="B595" t="s">
        <v>15</v>
      </c>
      <c r="C595" s="2">
        <v>3703600000</v>
      </c>
    </row>
    <row r="596" spans="1:3" x14ac:dyDescent="0.2">
      <c r="A596" t="s">
        <v>248</v>
      </c>
      <c r="B596" t="s">
        <v>16</v>
      </c>
      <c r="C596" s="2">
        <v>4013600000</v>
      </c>
    </row>
    <row r="597" spans="1:3" x14ac:dyDescent="0.2">
      <c r="A597" t="s">
        <v>248</v>
      </c>
      <c r="B597" t="s">
        <v>17</v>
      </c>
      <c r="C597" s="2">
        <v>4579400000</v>
      </c>
    </row>
    <row r="598" spans="1:3" x14ac:dyDescent="0.2">
      <c r="A598" t="s">
        <v>249</v>
      </c>
      <c r="B598" t="s">
        <v>11</v>
      </c>
      <c r="C598" s="2">
        <v>18010000000</v>
      </c>
    </row>
    <row r="599" spans="1:3" x14ac:dyDescent="0.2">
      <c r="A599" t="s">
        <v>249</v>
      </c>
      <c r="B599" t="s">
        <v>15</v>
      </c>
      <c r="C599" s="2">
        <v>20921000000</v>
      </c>
    </row>
    <row r="600" spans="1:3" x14ac:dyDescent="0.2">
      <c r="A600" t="s">
        <v>249</v>
      </c>
      <c r="B600" t="s">
        <v>16</v>
      </c>
      <c r="C600" s="2">
        <v>21438000000</v>
      </c>
    </row>
    <row r="601" spans="1:3" x14ac:dyDescent="0.2">
      <c r="A601" t="s">
        <v>249</v>
      </c>
      <c r="B601" t="s">
        <v>17</v>
      </c>
      <c r="C601" s="2">
        <v>15877000000</v>
      </c>
    </row>
    <row r="602" spans="1:3" x14ac:dyDescent="0.2">
      <c r="A602" t="s">
        <v>251</v>
      </c>
      <c r="B602" t="s">
        <v>11</v>
      </c>
      <c r="C602" s="2">
        <v>44287000000</v>
      </c>
    </row>
    <row r="603" spans="1:3" x14ac:dyDescent="0.2">
      <c r="A603" t="s">
        <v>251</v>
      </c>
      <c r="B603" t="s">
        <v>15</v>
      </c>
      <c r="C603" s="2">
        <v>45567000000</v>
      </c>
    </row>
    <row r="604" spans="1:3" x14ac:dyDescent="0.2">
      <c r="A604" t="s">
        <v>251</v>
      </c>
      <c r="B604" t="s">
        <v>16</v>
      </c>
      <c r="C604" s="2">
        <v>47453000000</v>
      </c>
    </row>
    <row r="605" spans="1:3" x14ac:dyDescent="0.2">
      <c r="A605" t="s">
        <v>251</v>
      </c>
      <c r="B605" t="s">
        <v>17</v>
      </c>
      <c r="C605" s="2">
        <v>50365000000</v>
      </c>
    </row>
    <row r="606" spans="1:3" x14ac:dyDescent="0.2">
      <c r="A606" t="s">
        <v>252</v>
      </c>
      <c r="B606" t="s">
        <v>11</v>
      </c>
      <c r="C606" s="2">
        <v>15255000000</v>
      </c>
    </row>
    <row r="607" spans="1:3" x14ac:dyDescent="0.2">
      <c r="A607" t="s">
        <v>252</v>
      </c>
      <c r="B607" t="s">
        <v>15</v>
      </c>
      <c r="C607" s="2">
        <v>14892000000</v>
      </c>
    </row>
    <row r="608" spans="1:3" x14ac:dyDescent="0.2">
      <c r="A608" t="s">
        <v>252</v>
      </c>
      <c r="B608" t="s">
        <v>16</v>
      </c>
      <c r="C608" s="2">
        <v>15049000000</v>
      </c>
    </row>
    <row r="609" spans="1:3" x14ac:dyDescent="0.2">
      <c r="A609" t="s">
        <v>252</v>
      </c>
      <c r="B609" t="s">
        <v>17</v>
      </c>
      <c r="C609" s="2">
        <v>15026000000</v>
      </c>
    </row>
    <row r="610" spans="1:3" x14ac:dyDescent="0.2">
      <c r="A610" t="s">
        <v>253</v>
      </c>
      <c r="B610" t="s">
        <v>11</v>
      </c>
      <c r="C610" s="2">
        <v>1481314000</v>
      </c>
    </row>
    <row r="611" spans="1:3" x14ac:dyDescent="0.2">
      <c r="A611" t="s">
        <v>253</v>
      </c>
      <c r="B611" t="s">
        <v>15</v>
      </c>
      <c r="C611" s="2">
        <v>1732046000</v>
      </c>
    </row>
    <row r="612" spans="1:3" x14ac:dyDescent="0.2">
      <c r="A612" t="s">
        <v>253</v>
      </c>
      <c r="B612" t="s">
        <v>16</v>
      </c>
      <c r="C612" s="2">
        <v>1919823000</v>
      </c>
    </row>
    <row r="613" spans="1:3" x14ac:dyDescent="0.2">
      <c r="A613" t="s">
        <v>253</v>
      </c>
      <c r="B613" t="s">
        <v>17</v>
      </c>
      <c r="C613" s="2">
        <v>1995034000</v>
      </c>
    </row>
    <row r="614" spans="1:3" x14ac:dyDescent="0.2">
      <c r="A614" t="s">
        <v>254</v>
      </c>
      <c r="B614" t="s">
        <v>11</v>
      </c>
      <c r="C614" s="2">
        <v>5795800000</v>
      </c>
    </row>
    <row r="615" spans="1:3" x14ac:dyDescent="0.2">
      <c r="A615" t="s">
        <v>254</v>
      </c>
      <c r="B615" t="s">
        <v>15</v>
      </c>
      <c r="C615" s="2">
        <v>6063400000</v>
      </c>
    </row>
    <row r="616" spans="1:3" x14ac:dyDescent="0.2">
      <c r="A616" t="s">
        <v>254</v>
      </c>
      <c r="B616" t="s">
        <v>16</v>
      </c>
      <c r="C616" s="2">
        <v>6413800000</v>
      </c>
    </row>
    <row r="617" spans="1:3" x14ac:dyDescent="0.2">
      <c r="A617" t="s">
        <v>254</v>
      </c>
      <c r="B617" t="s">
        <v>17</v>
      </c>
      <c r="C617" s="2">
        <v>6595200000</v>
      </c>
    </row>
    <row r="618" spans="1:3" x14ac:dyDescent="0.2">
      <c r="A618" t="s">
        <v>255</v>
      </c>
      <c r="B618" t="s">
        <v>11</v>
      </c>
      <c r="C618" s="2">
        <v>4436000000</v>
      </c>
    </row>
    <row r="619" spans="1:3" x14ac:dyDescent="0.2">
      <c r="A619" t="s">
        <v>255</v>
      </c>
      <c r="B619" t="s">
        <v>15</v>
      </c>
      <c r="C619" s="2">
        <v>4814000000</v>
      </c>
    </row>
    <row r="620" spans="1:3" x14ac:dyDescent="0.2">
      <c r="A620" t="s">
        <v>255</v>
      </c>
      <c r="B620" t="s">
        <v>16</v>
      </c>
      <c r="C620" s="2">
        <v>5066000000</v>
      </c>
    </row>
    <row r="621" spans="1:3" x14ac:dyDescent="0.2">
      <c r="A621" t="s">
        <v>255</v>
      </c>
      <c r="B621" t="s">
        <v>17</v>
      </c>
      <c r="C621" s="2">
        <v>5254000000</v>
      </c>
    </row>
    <row r="622" spans="1:3" x14ac:dyDescent="0.2">
      <c r="A622" t="s">
        <v>256</v>
      </c>
      <c r="B622" t="s">
        <v>11</v>
      </c>
      <c r="C622" s="2">
        <v>6182000000</v>
      </c>
    </row>
    <row r="623" spans="1:3" x14ac:dyDescent="0.2">
      <c r="A623" t="s">
        <v>256</v>
      </c>
      <c r="B623" t="s">
        <v>15</v>
      </c>
      <c r="C623" s="2">
        <v>6505000000</v>
      </c>
    </row>
    <row r="624" spans="1:3" x14ac:dyDescent="0.2">
      <c r="A624" t="s">
        <v>256</v>
      </c>
      <c r="B624" t="s">
        <v>16</v>
      </c>
      <c r="C624" s="2">
        <v>7151000000</v>
      </c>
    </row>
    <row r="625" spans="1:3" x14ac:dyDescent="0.2">
      <c r="A625" t="s">
        <v>256</v>
      </c>
      <c r="B625" t="s">
        <v>17</v>
      </c>
      <c r="C625" s="2">
        <v>7412000000</v>
      </c>
    </row>
    <row r="626" spans="1:3" x14ac:dyDescent="0.2">
      <c r="A626" t="s">
        <v>258</v>
      </c>
      <c r="B626" t="s">
        <v>11</v>
      </c>
      <c r="C626" s="2">
        <v>1405358000</v>
      </c>
    </row>
    <row r="627" spans="1:3" x14ac:dyDescent="0.2">
      <c r="A627" t="s">
        <v>258</v>
      </c>
      <c r="B627" t="s">
        <v>15</v>
      </c>
      <c r="C627" s="2">
        <v>1496372000</v>
      </c>
    </row>
    <row r="628" spans="1:3" x14ac:dyDescent="0.2">
      <c r="A628" t="s">
        <v>258</v>
      </c>
      <c r="B628" t="s">
        <v>16</v>
      </c>
      <c r="C628" s="2">
        <v>1530654000</v>
      </c>
    </row>
    <row r="629" spans="1:3" x14ac:dyDescent="0.2">
      <c r="A629" t="s">
        <v>258</v>
      </c>
      <c r="B629" t="s">
        <v>17</v>
      </c>
      <c r="C629" s="2">
        <v>1557067000</v>
      </c>
    </row>
    <row r="630" spans="1:3" x14ac:dyDescent="0.2">
      <c r="A630" t="s">
        <v>260</v>
      </c>
      <c r="B630" t="s">
        <v>11</v>
      </c>
      <c r="C630" s="2">
        <v>27351573000</v>
      </c>
    </row>
    <row r="631" spans="1:3" x14ac:dyDescent="0.2">
      <c r="A631" t="s">
        <v>260</v>
      </c>
      <c r="B631" t="s">
        <v>15</v>
      </c>
      <c r="C631" s="2">
        <v>21531577000</v>
      </c>
    </row>
    <row r="632" spans="1:3" x14ac:dyDescent="0.2">
      <c r="A632" t="s">
        <v>260</v>
      </c>
      <c r="B632" t="s">
        <v>16</v>
      </c>
      <c r="C632" s="2">
        <v>18114048000</v>
      </c>
    </row>
    <row r="633" spans="1:3" x14ac:dyDescent="0.2">
      <c r="A633" t="s">
        <v>260</v>
      </c>
      <c r="B633" t="s">
        <v>17</v>
      </c>
      <c r="C633" s="2">
        <v>19036525000</v>
      </c>
    </row>
    <row r="634" spans="1:3" x14ac:dyDescent="0.2">
      <c r="A634" t="s">
        <v>262</v>
      </c>
      <c r="B634" t="s">
        <v>11</v>
      </c>
      <c r="C634" s="2">
        <v>4954619000</v>
      </c>
    </row>
    <row r="635" spans="1:3" x14ac:dyDescent="0.2">
      <c r="A635" t="s">
        <v>262</v>
      </c>
      <c r="B635" t="s">
        <v>15</v>
      </c>
      <c r="C635" s="2">
        <v>4877885000</v>
      </c>
    </row>
    <row r="636" spans="1:3" x14ac:dyDescent="0.2">
      <c r="A636" t="s">
        <v>262</v>
      </c>
      <c r="B636" t="s">
        <v>16</v>
      </c>
      <c r="C636" s="2">
        <v>4561030000</v>
      </c>
    </row>
    <row r="637" spans="1:3" x14ac:dyDescent="0.2">
      <c r="A637" t="s">
        <v>262</v>
      </c>
      <c r="B637" t="s">
        <v>17</v>
      </c>
      <c r="C637" s="2">
        <v>3991462000</v>
      </c>
    </row>
    <row r="638" spans="1:3" x14ac:dyDescent="0.2">
      <c r="A638" t="s">
        <v>263</v>
      </c>
      <c r="B638" t="s">
        <v>11</v>
      </c>
      <c r="C638" s="2">
        <v>3409900000</v>
      </c>
    </row>
    <row r="639" spans="1:3" x14ac:dyDescent="0.2">
      <c r="A639" t="s">
        <v>263</v>
      </c>
      <c r="B639" t="s">
        <v>15</v>
      </c>
      <c r="C639" s="2">
        <v>3130700000</v>
      </c>
    </row>
    <row r="640" spans="1:3" x14ac:dyDescent="0.2">
      <c r="A640" t="s">
        <v>263</v>
      </c>
      <c r="B640" t="s">
        <v>16</v>
      </c>
      <c r="C640" s="2">
        <v>3258700000</v>
      </c>
    </row>
    <row r="641" spans="1:3" x14ac:dyDescent="0.2">
      <c r="A641" t="s">
        <v>263</v>
      </c>
      <c r="B641" t="s">
        <v>17</v>
      </c>
      <c r="C641" s="2">
        <v>3276500000</v>
      </c>
    </row>
    <row r="642" spans="1:3" x14ac:dyDescent="0.2">
      <c r="A642" t="s">
        <v>264</v>
      </c>
      <c r="B642" t="s">
        <v>11</v>
      </c>
      <c r="C642" s="2">
        <v>637413000</v>
      </c>
    </row>
    <row r="643" spans="1:3" x14ac:dyDescent="0.2">
      <c r="A643" t="s">
        <v>264</v>
      </c>
      <c r="B643" t="s">
        <v>15</v>
      </c>
      <c r="C643" s="2">
        <v>686090000</v>
      </c>
    </row>
    <row r="644" spans="1:3" x14ac:dyDescent="0.2">
      <c r="A644" t="s">
        <v>264</v>
      </c>
      <c r="B644" t="s">
        <v>16</v>
      </c>
      <c r="C644" s="2">
        <v>744012000</v>
      </c>
    </row>
    <row r="645" spans="1:3" x14ac:dyDescent="0.2">
      <c r="A645" t="s">
        <v>264</v>
      </c>
      <c r="B645" t="s">
        <v>17</v>
      </c>
      <c r="C645" s="2">
        <v>801591000</v>
      </c>
    </row>
    <row r="646" spans="1:3" x14ac:dyDescent="0.2">
      <c r="A646" t="s">
        <v>266</v>
      </c>
      <c r="B646" t="s">
        <v>11</v>
      </c>
      <c r="C646" s="2">
        <v>3368545000</v>
      </c>
    </row>
    <row r="647" spans="1:3" x14ac:dyDescent="0.2">
      <c r="A647" t="s">
        <v>266</v>
      </c>
      <c r="B647" t="s">
        <v>15</v>
      </c>
      <c r="C647" s="2">
        <v>3309616000</v>
      </c>
    </row>
    <row r="648" spans="1:3" x14ac:dyDescent="0.2">
      <c r="A648" t="s">
        <v>266</v>
      </c>
      <c r="B648" t="s">
        <v>16</v>
      </c>
      <c r="C648" s="2">
        <v>3391187000</v>
      </c>
    </row>
    <row r="649" spans="1:3" x14ac:dyDescent="0.2">
      <c r="A649" t="s">
        <v>266</v>
      </c>
      <c r="B649" t="s">
        <v>17</v>
      </c>
      <c r="C649" s="2">
        <v>3578995000</v>
      </c>
    </row>
    <row r="650" spans="1:3" x14ac:dyDescent="0.2">
      <c r="A650" t="s">
        <v>267</v>
      </c>
      <c r="B650" t="s">
        <v>11</v>
      </c>
      <c r="C650" s="2">
        <v>5011853000</v>
      </c>
    </row>
    <row r="651" spans="1:3" x14ac:dyDescent="0.2">
      <c r="A651" t="s">
        <v>267</v>
      </c>
      <c r="B651" t="s">
        <v>15</v>
      </c>
      <c r="C651" s="2">
        <v>4762000000</v>
      </c>
    </row>
    <row r="652" spans="1:3" x14ac:dyDescent="0.2">
      <c r="A652" t="s">
        <v>267</v>
      </c>
      <c r="B652" t="s">
        <v>16</v>
      </c>
      <c r="C652" s="2">
        <v>4772000000</v>
      </c>
    </row>
    <row r="653" spans="1:3" x14ac:dyDescent="0.2">
      <c r="A653" t="s">
        <v>267</v>
      </c>
      <c r="B653" t="s">
        <v>17</v>
      </c>
      <c r="C653" s="2">
        <v>5576000000</v>
      </c>
    </row>
    <row r="654" spans="1:3" x14ac:dyDescent="0.2">
      <c r="A654" t="s">
        <v>268</v>
      </c>
      <c r="B654" t="s">
        <v>11</v>
      </c>
      <c r="C654" s="2">
        <v>30930000000</v>
      </c>
    </row>
    <row r="655" spans="1:3" x14ac:dyDescent="0.2">
      <c r="A655" t="s">
        <v>268</v>
      </c>
      <c r="B655" t="s">
        <v>15</v>
      </c>
      <c r="C655" s="2">
        <v>30852000000</v>
      </c>
    </row>
    <row r="656" spans="1:3" x14ac:dyDescent="0.2">
      <c r="A656" t="s">
        <v>268</v>
      </c>
      <c r="B656" t="s">
        <v>16</v>
      </c>
      <c r="C656" s="2">
        <v>31469000000</v>
      </c>
    </row>
    <row r="657" spans="1:3" x14ac:dyDescent="0.2">
      <c r="A657" t="s">
        <v>268</v>
      </c>
      <c r="B657" t="s">
        <v>17</v>
      </c>
      <c r="C657" s="2">
        <v>31353000000</v>
      </c>
    </row>
    <row r="658" spans="1:3" x14ac:dyDescent="0.2">
      <c r="A658" t="s">
        <v>269</v>
      </c>
      <c r="B658" t="s">
        <v>11</v>
      </c>
      <c r="C658" s="2">
        <v>2426301000</v>
      </c>
    </row>
    <row r="659" spans="1:3" x14ac:dyDescent="0.2">
      <c r="A659" t="s">
        <v>269</v>
      </c>
      <c r="B659" t="s">
        <v>15</v>
      </c>
      <c r="C659" s="2">
        <v>2486017000</v>
      </c>
    </row>
    <row r="660" spans="1:3" x14ac:dyDescent="0.2">
      <c r="A660" t="s">
        <v>269</v>
      </c>
      <c r="B660" t="s">
        <v>16</v>
      </c>
      <c r="C660" s="2">
        <v>2535559000</v>
      </c>
    </row>
    <row r="661" spans="1:3" x14ac:dyDescent="0.2">
      <c r="A661" t="s">
        <v>269</v>
      </c>
      <c r="B661" t="s">
        <v>17</v>
      </c>
      <c r="C661" s="2">
        <v>2403906000</v>
      </c>
    </row>
    <row r="662" spans="1:3" x14ac:dyDescent="0.2">
      <c r="A662" t="s">
        <v>270</v>
      </c>
      <c r="B662" t="s">
        <v>11</v>
      </c>
      <c r="C662" s="2">
        <v>9702000000</v>
      </c>
    </row>
    <row r="663" spans="1:3" x14ac:dyDescent="0.2">
      <c r="A663" t="s">
        <v>270</v>
      </c>
      <c r="B663" t="s">
        <v>15</v>
      </c>
      <c r="C663" s="2">
        <v>11202000000</v>
      </c>
    </row>
    <row r="664" spans="1:3" x14ac:dyDescent="0.2">
      <c r="A664" t="s">
        <v>270</v>
      </c>
      <c r="B664" t="s">
        <v>16</v>
      </c>
      <c r="C664" s="2">
        <v>24890000000</v>
      </c>
    </row>
    <row r="665" spans="1:3" x14ac:dyDescent="0.2">
      <c r="A665" t="s">
        <v>270</v>
      </c>
      <c r="B665" t="s">
        <v>17</v>
      </c>
      <c r="C665" s="2">
        <v>32639000000</v>
      </c>
    </row>
    <row r="666" spans="1:3" x14ac:dyDescent="0.2">
      <c r="A666" t="s">
        <v>271</v>
      </c>
      <c r="B666" t="s">
        <v>11</v>
      </c>
      <c r="C666" s="2">
        <v>17774100000</v>
      </c>
    </row>
    <row r="667" spans="1:3" x14ac:dyDescent="0.2">
      <c r="A667" t="s">
        <v>271</v>
      </c>
      <c r="B667" t="s">
        <v>15</v>
      </c>
      <c r="C667" s="2">
        <v>17909600000</v>
      </c>
    </row>
    <row r="668" spans="1:3" x14ac:dyDescent="0.2">
      <c r="A668" t="s">
        <v>271</v>
      </c>
      <c r="B668" t="s">
        <v>16</v>
      </c>
      <c r="C668" s="2">
        <v>17630300000</v>
      </c>
    </row>
    <row r="669" spans="1:3" x14ac:dyDescent="0.2">
      <c r="A669" t="s">
        <v>271</v>
      </c>
      <c r="B669" t="s">
        <v>17</v>
      </c>
      <c r="C669" s="2">
        <v>16563100000</v>
      </c>
    </row>
    <row r="670" spans="1:3" x14ac:dyDescent="0.2">
      <c r="A670" t="s">
        <v>272</v>
      </c>
      <c r="B670" t="s">
        <v>11</v>
      </c>
      <c r="C670" s="2">
        <v>7819000000</v>
      </c>
    </row>
    <row r="671" spans="1:3" x14ac:dyDescent="0.2">
      <c r="A671" t="s">
        <v>272</v>
      </c>
      <c r="B671" t="s">
        <v>15</v>
      </c>
      <c r="C671" s="2">
        <v>9715000000</v>
      </c>
    </row>
    <row r="672" spans="1:3" x14ac:dyDescent="0.2">
      <c r="A672" t="s">
        <v>272</v>
      </c>
      <c r="B672" t="s">
        <v>16</v>
      </c>
      <c r="C672" s="2">
        <v>9111000000</v>
      </c>
    </row>
    <row r="673" spans="1:3" x14ac:dyDescent="0.2">
      <c r="A673" t="s">
        <v>272</v>
      </c>
      <c r="B673" t="s">
        <v>17</v>
      </c>
      <c r="C673" s="2">
        <v>9390000000</v>
      </c>
    </row>
    <row r="674" spans="1:3" x14ac:dyDescent="0.2">
      <c r="A674" t="s">
        <v>273</v>
      </c>
      <c r="B674" t="s">
        <v>11</v>
      </c>
      <c r="C674" s="2">
        <v>155427000000</v>
      </c>
    </row>
    <row r="675" spans="1:3" x14ac:dyDescent="0.2">
      <c r="A675" t="s">
        <v>273</v>
      </c>
      <c r="B675" t="s">
        <v>15</v>
      </c>
      <c r="C675" s="2">
        <v>155929000000</v>
      </c>
    </row>
    <row r="676" spans="1:3" x14ac:dyDescent="0.2">
      <c r="A676" t="s">
        <v>273</v>
      </c>
      <c r="B676" t="s">
        <v>16</v>
      </c>
      <c r="C676" s="2">
        <v>152356000000</v>
      </c>
    </row>
    <row r="677" spans="1:3" x14ac:dyDescent="0.2">
      <c r="A677" t="s">
        <v>273</v>
      </c>
      <c r="B677" t="s">
        <v>17</v>
      </c>
      <c r="C677" s="2">
        <v>166380000000</v>
      </c>
    </row>
    <row r="678" spans="1:3" x14ac:dyDescent="0.2">
      <c r="A678" t="s">
        <v>274</v>
      </c>
      <c r="B678" t="s">
        <v>11</v>
      </c>
      <c r="C678" s="2">
        <v>13013868000</v>
      </c>
    </row>
    <row r="679" spans="1:3" x14ac:dyDescent="0.2">
      <c r="A679" t="s">
        <v>274</v>
      </c>
      <c r="B679" t="s">
        <v>15</v>
      </c>
      <c r="C679" s="2">
        <v>14077843000</v>
      </c>
    </row>
    <row r="680" spans="1:3" x14ac:dyDescent="0.2">
      <c r="A680" t="s">
        <v>274</v>
      </c>
      <c r="B680" t="s">
        <v>16</v>
      </c>
      <c r="C680" s="2">
        <v>15341647000</v>
      </c>
    </row>
    <row r="681" spans="1:3" x14ac:dyDescent="0.2">
      <c r="A681" t="s">
        <v>274</v>
      </c>
      <c r="B681" t="s">
        <v>17</v>
      </c>
      <c r="C681" s="2">
        <v>15280044000</v>
      </c>
    </row>
    <row r="682" spans="1:3" x14ac:dyDescent="0.2">
      <c r="A682" t="s">
        <v>275</v>
      </c>
      <c r="B682" t="s">
        <v>11</v>
      </c>
      <c r="C682" s="2">
        <v>2375923000</v>
      </c>
    </row>
    <row r="683" spans="1:3" x14ac:dyDescent="0.2">
      <c r="A683" t="s">
        <v>275</v>
      </c>
      <c r="B683" t="s">
        <v>15</v>
      </c>
      <c r="C683" s="2">
        <v>2554236000</v>
      </c>
    </row>
    <row r="684" spans="1:3" x14ac:dyDescent="0.2">
      <c r="A684" t="s">
        <v>275</v>
      </c>
      <c r="B684" t="s">
        <v>16</v>
      </c>
      <c r="C684" s="2">
        <v>2773718000</v>
      </c>
    </row>
    <row r="685" spans="1:3" x14ac:dyDescent="0.2">
      <c r="A685" t="s">
        <v>275</v>
      </c>
      <c r="B685" t="s">
        <v>17</v>
      </c>
      <c r="C685" s="2">
        <v>2898150000</v>
      </c>
    </row>
    <row r="686" spans="1:3" x14ac:dyDescent="0.2">
      <c r="A686" t="s">
        <v>276</v>
      </c>
      <c r="B686" t="s">
        <v>11</v>
      </c>
      <c r="C686" s="2">
        <v>15651000000</v>
      </c>
    </row>
    <row r="687" spans="1:3" x14ac:dyDescent="0.2">
      <c r="A687" t="s">
        <v>276</v>
      </c>
      <c r="B687" t="s">
        <v>15</v>
      </c>
      <c r="C687" s="2">
        <v>16148000000</v>
      </c>
    </row>
    <row r="688" spans="1:3" x14ac:dyDescent="0.2">
      <c r="A688" t="s">
        <v>276</v>
      </c>
      <c r="B688" t="s">
        <v>16</v>
      </c>
      <c r="C688" s="2">
        <v>16435000000</v>
      </c>
    </row>
    <row r="689" spans="1:3" x14ac:dyDescent="0.2">
      <c r="A689" t="s">
        <v>276</v>
      </c>
      <c r="B689" t="s">
        <v>17</v>
      </c>
      <c r="C689" s="2">
        <v>15797000000</v>
      </c>
    </row>
    <row r="690" spans="1:3" x14ac:dyDescent="0.2">
      <c r="A690" t="s">
        <v>277</v>
      </c>
      <c r="B690" t="s">
        <v>11</v>
      </c>
      <c r="C690" s="2">
        <v>2715675000</v>
      </c>
    </row>
    <row r="691" spans="1:3" x14ac:dyDescent="0.2">
      <c r="A691" t="s">
        <v>277</v>
      </c>
      <c r="B691" t="s">
        <v>15</v>
      </c>
      <c r="C691" s="2">
        <v>2631851000</v>
      </c>
    </row>
    <row r="692" spans="1:3" x14ac:dyDescent="0.2">
      <c r="A692" t="s">
        <v>277</v>
      </c>
      <c r="B692" t="s">
        <v>16</v>
      </c>
      <c r="C692" s="2">
        <v>2870658000</v>
      </c>
    </row>
    <row r="693" spans="1:3" x14ac:dyDescent="0.2">
      <c r="A693" t="s">
        <v>277</v>
      </c>
      <c r="B693" t="s">
        <v>17</v>
      </c>
      <c r="C693" s="2">
        <v>2820270000</v>
      </c>
    </row>
    <row r="694" spans="1:3" x14ac:dyDescent="0.2">
      <c r="A694" t="s">
        <v>279</v>
      </c>
      <c r="B694" t="s">
        <v>11</v>
      </c>
      <c r="C694" s="2">
        <v>19540000000</v>
      </c>
    </row>
    <row r="695" spans="1:3" x14ac:dyDescent="0.2">
      <c r="A695" t="s">
        <v>279</v>
      </c>
      <c r="B695" t="s">
        <v>15</v>
      </c>
      <c r="C695" s="2">
        <v>18138000000</v>
      </c>
    </row>
    <row r="696" spans="1:3" x14ac:dyDescent="0.2">
      <c r="A696" t="s">
        <v>279</v>
      </c>
      <c r="B696" t="s">
        <v>16</v>
      </c>
      <c r="C696" s="2">
        <v>16443000000</v>
      </c>
    </row>
    <row r="697" spans="1:3" x14ac:dyDescent="0.2">
      <c r="A697" t="s">
        <v>279</v>
      </c>
      <c r="B697" t="s">
        <v>17</v>
      </c>
      <c r="C697" s="2">
        <v>15158000000</v>
      </c>
    </row>
    <row r="698" spans="1:3" x14ac:dyDescent="0.2">
      <c r="A698" t="s">
        <v>281</v>
      </c>
      <c r="B698" t="s">
        <v>11</v>
      </c>
      <c r="C698" s="2">
        <v>8950045000</v>
      </c>
    </row>
    <row r="699" spans="1:3" x14ac:dyDescent="0.2">
      <c r="A699" t="s">
        <v>281</v>
      </c>
      <c r="B699" t="s">
        <v>15</v>
      </c>
      <c r="C699" s="2">
        <v>9437758000</v>
      </c>
    </row>
    <row r="700" spans="1:3" x14ac:dyDescent="0.2">
      <c r="A700" t="s">
        <v>281</v>
      </c>
      <c r="B700" t="s">
        <v>16</v>
      </c>
      <c r="C700" s="2">
        <v>9964953000</v>
      </c>
    </row>
    <row r="701" spans="1:3" x14ac:dyDescent="0.2">
      <c r="A701" t="s">
        <v>281</v>
      </c>
      <c r="B701" t="s">
        <v>17</v>
      </c>
      <c r="C701" s="2">
        <v>9973384000</v>
      </c>
    </row>
    <row r="702" spans="1:3" x14ac:dyDescent="0.2">
      <c r="A702" t="s">
        <v>283</v>
      </c>
      <c r="B702" t="s">
        <v>11</v>
      </c>
      <c r="C702" s="2">
        <v>29402000000</v>
      </c>
    </row>
    <row r="703" spans="1:3" x14ac:dyDescent="0.2">
      <c r="A703" t="s">
        <v>283</v>
      </c>
      <c r="B703" t="s">
        <v>15</v>
      </c>
      <c r="C703" s="2">
        <v>32870000000</v>
      </c>
    </row>
    <row r="704" spans="1:3" x14ac:dyDescent="0.2">
      <c r="A704" t="s">
        <v>283</v>
      </c>
      <c r="B704" t="s">
        <v>16</v>
      </c>
      <c r="C704" s="2">
        <v>23633000000</v>
      </c>
    </row>
    <row r="705" spans="1:3" x14ac:dyDescent="0.2">
      <c r="A705" t="s">
        <v>283</v>
      </c>
      <c r="B705" t="s">
        <v>17</v>
      </c>
      <c r="C705" s="2">
        <v>15887000000</v>
      </c>
    </row>
    <row r="706" spans="1:3" x14ac:dyDescent="0.2">
      <c r="A706" t="s">
        <v>284</v>
      </c>
      <c r="B706" t="s">
        <v>11</v>
      </c>
      <c r="C706" s="2">
        <v>4297842000</v>
      </c>
    </row>
    <row r="707" spans="1:3" x14ac:dyDescent="0.2">
      <c r="A707" t="s">
        <v>284</v>
      </c>
      <c r="B707" t="s">
        <v>15</v>
      </c>
      <c r="C707" s="2">
        <v>5348483000</v>
      </c>
    </row>
    <row r="708" spans="1:3" x14ac:dyDescent="0.2">
      <c r="A708" t="s">
        <v>284</v>
      </c>
      <c r="B708" t="s">
        <v>16</v>
      </c>
      <c r="C708" s="2">
        <v>6155297000</v>
      </c>
    </row>
    <row r="709" spans="1:3" x14ac:dyDescent="0.2">
      <c r="A709" t="s">
        <v>284</v>
      </c>
      <c r="B709" t="s">
        <v>17</v>
      </c>
      <c r="C709" s="2">
        <v>6911676000</v>
      </c>
    </row>
    <row r="710" spans="1:3" x14ac:dyDescent="0.2">
      <c r="A710" t="s">
        <v>285</v>
      </c>
      <c r="B710" t="s">
        <v>11</v>
      </c>
      <c r="C710" s="2">
        <v>4088983000</v>
      </c>
    </row>
    <row r="711" spans="1:3" x14ac:dyDescent="0.2">
      <c r="A711" t="s">
        <v>285</v>
      </c>
      <c r="B711" t="s">
        <v>15</v>
      </c>
      <c r="C711" s="2">
        <v>4082157000</v>
      </c>
    </row>
    <row r="712" spans="1:3" x14ac:dyDescent="0.2">
      <c r="A712" t="s">
        <v>285</v>
      </c>
      <c r="B712" t="s">
        <v>16</v>
      </c>
      <c r="C712" s="2">
        <v>4277207000</v>
      </c>
    </row>
    <row r="713" spans="1:3" x14ac:dyDescent="0.2">
      <c r="A713" t="s">
        <v>285</v>
      </c>
      <c r="B713" t="s">
        <v>17</v>
      </c>
      <c r="C713" s="2">
        <v>4447509000</v>
      </c>
    </row>
    <row r="714" spans="1:3" x14ac:dyDescent="0.2">
      <c r="A714" t="s">
        <v>287</v>
      </c>
      <c r="B714" t="s">
        <v>11</v>
      </c>
      <c r="C714" s="2">
        <v>3036584000</v>
      </c>
    </row>
    <row r="715" spans="1:3" x14ac:dyDescent="0.2">
      <c r="A715" t="s">
        <v>287</v>
      </c>
      <c r="B715" t="s">
        <v>15</v>
      </c>
      <c r="C715" s="2">
        <v>2872833000</v>
      </c>
    </row>
    <row r="716" spans="1:3" x14ac:dyDescent="0.2">
      <c r="A716" t="s">
        <v>287</v>
      </c>
      <c r="B716" t="s">
        <v>16</v>
      </c>
      <c r="C716" s="2">
        <v>2955641000</v>
      </c>
    </row>
    <row r="717" spans="1:3" x14ac:dyDescent="0.2">
      <c r="A717" t="s">
        <v>287</v>
      </c>
      <c r="B717" t="s">
        <v>17</v>
      </c>
      <c r="C717" s="2">
        <v>3153251000</v>
      </c>
    </row>
    <row r="718" spans="1:3" x14ac:dyDescent="0.2">
      <c r="A718" t="s">
        <v>288</v>
      </c>
      <c r="B718" t="s">
        <v>11</v>
      </c>
      <c r="C718" s="2">
        <v>4627802000</v>
      </c>
    </row>
    <row r="719" spans="1:3" x14ac:dyDescent="0.2">
      <c r="A719" t="s">
        <v>288</v>
      </c>
      <c r="B719" t="s">
        <v>15</v>
      </c>
      <c r="C719" s="2">
        <v>5324746000</v>
      </c>
    </row>
    <row r="720" spans="1:3" x14ac:dyDescent="0.2">
      <c r="A720" t="s">
        <v>288</v>
      </c>
      <c r="B720" t="s">
        <v>16</v>
      </c>
      <c r="C720" s="2">
        <v>5731549000</v>
      </c>
    </row>
    <row r="721" spans="1:3" x14ac:dyDescent="0.2">
      <c r="A721" t="s">
        <v>288</v>
      </c>
      <c r="B721" t="s">
        <v>17</v>
      </c>
      <c r="C721" s="2">
        <v>6028199000</v>
      </c>
    </row>
    <row r="722" spans="1:3" x14ac:dyDescent="0.2">
      <c r="A722" t="s">
        <v>290</v>
      </c>
      <c r="B722" t="s">
        <v>11</v>
      </c>
      <c r="C722" s="2">
        <v>33013000000</v>
      </c>
    </row>
    <row r="723" spans="1:3" x14ac:dyDescent="0.2">
      <c r="A723" t="s">
        <v>290</v>
      </c>
      <c r="B723" t="s">
        <v>15</v>
      </c>
      <c r="C723" s="2">
        <v>34182000000</v>
      </c>
    </row>
    <row r="724" spans="1:3" x14ac:dyDescent="0.2">
      <c r="A724" t="s">
        <v>290</v>
      </c>
      <c r="B724" t="s">
        <v>16</v>
      </c>
      <c r="C724" s="2">
        <v>36918000000</v>
      </c>
    </row>
    <row r="725" spans="1:3" x14ac:dyDescent="0.2">
      <c r="A725" t="s">
        <v>290</v>
      </c>
      <c r="B725" t="s">
        <v>17</v>
      </c>
      <c r="C725" s="2">
        <v>39678000000</v>
      </c>
    </row>
    <row r="726" spans="1:3" x14ac:dyDescent="0.2">
      <c r="A726" t="s">
        <v>291</v>
      </c>
      <c r="B726" t="s">
        <v>11</v>
      </c>
      <c r="C726" s="2">
        <v>1765979000</v>
      </c>
    </row>
    <row r="727" spans="1:3" x14ac:dyDescent="0.2">
      <c r="A727" t="s">
        <v>291</v>
      </c>
      <c r="B727" t="s">
        <v>15</v>
      </c>
      <c r="C727" s="2">
        <v>2847945000</v>
      </c>
    </row>
    <row r="728" spans="1:3" x14ac:dyDescent="0.2">
      <c r="A728" t="s">
        <v>291</v>
      </c>
      <c r="B728" t="s">
        <v>16</v>
      </c>
      <c r="C728" s="2">
        <v>3305879000</v>
      </c>
    </row>
    <row r="729" spans="1:3" x14ac:dyDescent="0.2">
      <c r="A729" t="s">
        <v>291</v>
      </c>
      <c r="B729" t="s">
        <v>17</v>
      </c>
      <c r="C729" s="2">
        <v>3775685000</v>
      </c>
    </row>
    <row r="730" spans="1:3" x14ac:dyDescent="0.2">
      <c r="A730" t="s">
        <v>292</v>
      </c>
      <c r="B730" t="s">
        <v>11</v>
      </c>
      <c r="C730" s="2">
        <v>2013719000</v>
      </c>
    </row>
    <row r="731" spans="1:3" x14ac:dyDescent="0.2">
      <c r="A731" t="s">
        <v>292</v>
      </c>
      <c r="B731" t="s">
        <v>15</v>
      </c>
      <c r="C731" s="2">
        <v>1563210000</v>
      </c>
    </row>
    <row r="732" spans="1:3" x14ac:dyDescent="0.2">
      <c r="A732" t="s">
        <v>292</v>
      </c>
      <c r="B732" t="s">
        <v>16</v>
      </c>
      <c r="C732" s="2">
        <v>1828305000</v>
      </c>
    </row>
    <row r="733" spans="1:3" x14ac:dyDescent="0.2">
      <c r="A733" t="s">
        <v>292</v>
      </c>
      <c r="B733" t="s">
        <v>17</v>
      </c>
      <c r="C733" s="2">
        <v>2040486000</v>
      </c>
    </row>
    <row r="734" spans="1:3" x14ac:dyDescent="0.2">
      <c r="A734" t="s">
        <v>293</v>
      </c>
      <c r="B734" t="s">
        <v>11</v>
      </c>
      <c r="C734" s="2">
        <v>74754000000</v>
      </c>
    </row>
    <row r="735" spans="1:3" x14ac:dyDescent="0.2">
      <c r="A735" t="s">
        <v>293</v>
      </c>
      <c r="B735" t="s">
        <v>15</v>
      </c>
      <c r="C735" s="2">
        <v>78812000000</v>
      </c>
    </row>
    <row r="736" spans="1:3" x14ac:dyDescent="0.2">
      <c r="A736" t="s">
        <v>293</v>
      </c>
      <c r="B736" t="s">
        <v>16</v>
      </c>
      <c r="C736" s="2">
        <v>83176000000</v>
      </c>
    </row>
    <row r="737" spans="1:3" x14ac:dyDescent="0.2">
      <c r="A737" t="s">
        <v>293</v>
      </c>
      <c r="B737" t="s">
        <v>17</v>
      </c>
      <c r="C737" s="2">
        <v>88519000000</v>
      </c>
    </row>
    <row r="738" spans="1:3" x14ac:dyDescent="0.2">
      <c r="A738" t="s">
        <v>295</v>
      </c>
      <c r="B738" t="s">
        <v>11</v>
      </c>
      <c r="C738" s="2">
        <v>12245000000</v>
      </c>
    </row>
    <row r="739" spans="1:3" x14ac:dyDescent="0.2">
      <c r="A739" t="s">
        <v>295</v>
      </c>
      <c r="B739" t="s">
        <v>15</v>
      </c>
      <c r="C739" s="2">
        <v>11905000000</v>
      </c>
    </row>
    <row r="740" spans="1:3" x14ac:dyDescent="0.2">
      <c r="A740" t="s">
        <v>295</v>
      </c>
      <c r="B740" t="s">
        <v>16</v>
      </c>
      <c r="C740" s="2">
        <v>10737000000</v>
      </c>
    </row>
    <row r="741" spans="1:3" x14ac:dyDescent="0.2">
      <c r="A741" t="s">
        <v>295</v>
      </c>
      <c r="B741" t="s">
        <v>17</v>
      </c>
      <c r="C741" s="2">
        <v>6636000000</v>
      </c>
    </row>
    <row r="742" spans="1:3" x14ac:dyDescent="0.2">
      <c r="A742" t="s">
        <v>296</v>
      </c>
      <c r="B742" t="s">
        <v>11</v>
      </c>
      <c r="C742" s="2">
        <v>22086000000</v>
      </c>
    </row>
    <row r="743" spans="1:3" x14ac:dyDescent="0.2">
      <c r="A743" t="s">
        <v>296</v>
      </c>
      <c r="B743" t="s">
        <v>15</v>
      </c>
      <c r="C743" s="2">
        <v>20673000000</v>
      </c>
    </row>
    <row r="744" spans="1:3" x14ac:dyDescent="0.2">
      <c r="A744" t="s">
        <v>296</v>
      </c>
      <c r="B744" t="s">
        <v>16</v>
      </c>
      <c r="C744" s="2">
        <v>18614000000</v>
      </c>
    </row>
    <row r="745" spans="1:3" x14ac:dyDescent="0.2">
      <c r="A745" t="s">
        <v>296</v>
      </c>
      <c r="B745" t="s">
        <v>17</v>
      </c>
      <c r="C745" s="2">
        <v>18377000000</v>
      </c>
    </row>
    <row r="746" spans="1:3" x14ac:dyDescent="0.2">
      <c r="A746" t="s">
        <v>297</v>
      </c>
      <c r="B746" t="s">
        <v>11</v>
      </c>
      <c r="C746" s="2">
        <v>5580506000</v>
      </c>
    </row>
    <row r="747" spans="1:3" x14ac:dyDescent="0.2">
      <c r="A747" t="s">
        <v>297</v>
      </c>
      <c r="B747" t="s">
        <v>15</v>
      </c>
      <c r="C747" s="2">
        <v>5899872000</v>
      </c>
    </row>
    <row r="748" spans="1:3" x14ac:dyDescent="0.2">
      <c r="A748" t="s">
        <v>297</v>
      </c>
      <c r="B748" t="s">
        <v>16</v>
      </c>
      <c r="C748" s="2">
        <v>6228508000</v>
      </c>
    </row>
    <row r="749" spans="1:3" x14ac:dyDescent="0.2">
      <c r="A749" t="s">
        <v>297</v>
      </c>
      <c r="B749" t="s">
        <v>17</v>
      </c>
      <c r="C749" s="2">
        <v>5995402000</v>
      </c>
    </row>
    <row r="750" spans="1:3" x14ac:dyDescent="0.2">
      <c r="A750" t="s">
        <v>299</v>
      </c>
      <c r="B750" t="s">
        <v>11</v>
      </c>
      <c r="C750" s="2">
        <v>2492300000</v>
      </c>
    </row>
    <row r="751" spans="1:3" x14ac:dyDescent="0.2">
      <c r="A751" t="s">
        <v>299</v>
      </c>
      <c r="B751" t="s">
        <v>15</v>
      </c>
      <c r="C751" s="2">
        <v>2530700000</v>
      </c>
    </row>
    <row r="752" spans="1:3" x14ac:dyDescent="0.2">
      <c r="A752" t="s">
        <v>299</v>
      </c>
      <c r="B752" t="s">
        <v>16</v>
      </c>
      <c r="C752" s="2">
        <v>2705000000</v>
      </c>
    </row>
    <row r="753" spans="1:3" x14ac:dyDescent="0.2">
      <c r="A753" t="s">
        <v>299</v>
      </c>
      <c r="B753" t="s">
        <v>17</v>
      </c>
      <c r="C753" s="2">
        <v>2832700000</v>
      </c>
    </row>
    <row r="754" spans="1:3" x14ac:dyDescent="0.2">
      <c r="A754" t="s">
        <v>300</v>
      </c>
      <c r="B754" t="s">
        <v>11</v>
      </c>
      <c r="C754" s="2">
        <v>39055000000</v>
      </c>
    </row>
    <row r="755" spans="1:3" x14ac:dyDescent="0.2">
      <c r="A755" t="s">
        <v>300</v>
      </c>
      <c r="B755" t="s">
        <v>15</v>
      </c>
      <c r="C755" s="2">
        <v>40306000000</v>
      </c>
    </row>
    <row r="756" spans="1:3" x14ac:dyDescent="0.2">
      <c r="A756" t="s">
        <v>300</v>
      </c>
      <c r="B756" t="s">
        <v>16</v>
      </c>
      <c r="C756" s="2">
        <v>38581000000</v>
      </c>
    </row>
    <row r="757" spans="1:3" x14ac:dyDescent="0.2">
      <c r="A757" t="s">
        <v>300</v>
      </c>
      <c r="B757" t="s">
        <v>17</v>
      </c>
      <c r="C757" s="2">
        <v>39302000000</v>
      </c>
    </row>
    <row r="758" spans="1:3" x14ac:dyDescent="0.2">
      <c r="A758" t="s">
        <v>301</v>
      </c>
      <c r="B758" t="s">
        <v>11</v>
      </c>
      <c r="C758" s="2">
        <v>3387614000</v>
      </c>
    </row>
    <row r="759" spans="1:3" x14ac:dyDescent="0.2">
      <c r="A759" t="s">
        <v>301</v>
      </c>
      <c r="B759" t="s">
        <v>15</v>
      </c>
      <c r="C759" s="2">
        <v>3715968000</v>
      </c>
    </row>
    <row r="760" spans="1:3" x14ac:dyDescent="0.2">
      <c r="A760" t="s">
        <v>301</v>
      </c>
      <c r="B760" t="s">
        <v>16</v>
      </c>
      <c r="C760" s="2">
        <v>3161702000</v>
      </c>
    </row>
    <row r="761" spans="1:3" x14ac:dyDescent="0.2">
      <c r="A761" t="s">
        <v>301</v>
      </c>
      <c r="B761" t="s">
        <v>17</v>
      </c>
      <c r="C761" s="2">
        <v>1624232000</v>
      </c>
    </row>
    <row r="762" spans="1:3" x14ac:dyDescent="0.2">
      <c r="A762" t="s">
        <v>303</v>
      </c>
      <c r="B762" t="s">
        <v>11</v>
      </c>
      <c r="C762" s="2">
        <v>55123000000</v>
      </c>
    </row>
    <row r="763" spans="1:3" x14ac:dyDescent="0.2">
      <c r="A763" t="s">
        <v>303</v>
      </c>
      <c r="B763" t="s">
        <v>15</v>
      </c>
      <c r="C763" s="2">
        <v>52107000000</v>
      </c>
    </row>
    <row r="764" spans="1:3" x14ac:dyDescent="0.2">
      <c r="A764" t="s">
        <v>303</v>
      </c>
      <c r="B764" t="s">
        <v>16</v>
      </c>
      <c r="C764" s="2">
        <v>50123000000</v>
      </c>
    </row>
    <row r="765" spans="1:3" x14ac:dyDescent="0.2">
      <c r="A765" t="s">
        <v>305</v>
      </c>
      <c r="B765" t="s">
        <v>11</v>
      </c>
      <c r="C765" s="2">
        <v>112298000000</v>
      </c>
    </row>
    <row r="766" spans="1:3" x14ac:dyDescent="0.2">
      <c r="A766" t="s">
        <v>305</v>
      </c>
      <c r="B766" t="s">
        <v>15</v>
      </c>
      <c r="C766" s="2">
        <v>56651000000</v>
      </c>
    </row>
    <row r="767" spans="1:3" x14ac:dyDescent="0.2">
      <c r="A767" t="s">
        <v>305</v>
      </c>
      <c r="B767" t="s">
        <v>16</v>
      </c>
      <c r="C767" s="2">
        <v>51463000000</v>
      </c>
    </row>
    <row r="768" spans="1:3" x14ac:dyDescent="0.2">
      <c r="A768" t="s">
        <v>305</v>
      </c>
      <c r="B768" t="s">
        <v>17</v>
      </c>
      <c r="C768" s="2">
        <v>48238000000</v>
      </c>
    </row>
    <row r="769" spans="1:3" x14ac:dyDescent="0.2">
      <c r="A769" t="s">
        <v>306</v>
      </c>
      <c r="B769" t="s">
        <v>11</v>
      </c>
      <c r="C769" s="2">
        <v>2807114000</v>
      </c>
    </row>
    <row r="770" spans="1:3" x14ac:dyDescent="0.2">
      <c r="A770" t="s">
        <v>306</v>
      </c>
      <c r="B770" t="s">
        <v>15</v>
      </c>
      <c r="C770" s="2">
        <v>3024295000</v>
      </c>
    </row>
    <row r="771" spans="1:3" x14ac:dyDescent="0.2">
      <c r="A771" t="s">
        <v>306</v>
      </c>
      <c r="B771" t="s">
        <v>16</v>
      </c>
      <c r="C771" s="2">
        <v>3078658000</v>
      </c>
    </row>
    <row r="772" spans="1:3" x14ac:dyDescent="0.2">
      <c r="A772" t="s">
        <v>306</v>
      </c>
      <c r="B772" t="s">
        <v>17</v>
      </c>
      <c r="C772" s="2">
        <v>3038153000</v>
      </c>
    </row>
    <row r="773" spans="1:3" x14ac:dyDescent="0.2">
      <c r="A773" t="s">
        <v>307</v>
      </c>
      <c r="B773" t="s">
        <v>11</v>
      </c>
      <c r="C773" s="2">
        <v>8751654000</v>
      </c>
    </row>
    <row r="774" spans="1:3" x14ac:dyDescent="0.2">
      <c r="A774" t="s">
        <v>307</v>
      </c>
      <c r="B774" t="s">
        <v>15</v>
      </c>
      <c r="C774" s="2">
        <v>9316256000</v>
      </c>
    </row>
    <row r="775" spans="1:3" x14ac:dyDescent="0.2">
      <c r="A775" t="s">
        <v>307</v>
      </c>
      <c r="B775" t="s">
        <v>16</v>
      </c>
      <c r="C775" s="2">
        <v>9263863000</v>
      </c>
    </row>
    <row r="776" spans="1:3" x14ac:dyDescent="0.2">
      <c r="A776" t="s">
        <v>307</v>
      </c>
      <c r="B776" t="s">
        <v>17</v>
      </c>
      <c r="C776" s="2">
        <v>9523224000</v>
      </c>
    </row>
    <row r="777" spans="1:3" x14ac:dyDescent="0.2">
      <c r="A777" t="s">
        <v>308</v>
      </c>
      <c r="B777" t="s">
        <v>11</v>
      </c>
      <c r="C777" s="2">
        <v>5112000000</v>
      </c>
    </row>
    <row r="778" spans="1:3" x14ac:dyDescent="0.2">
      <c r="A778" t="s">
        <v>308</v>
      </c>
      <c r="B778" t="s">
        <v>15</v>
      </c>
      <c r="C778" s="2">
        <v>5012000000</v>
      </c>
    </row>
    <row r="779" spans="1:3" x14ac:dyDescent="0.2">
      <c r="A779" t="s">
        <v>308</v>
      </c>
      <c r="B779" t="s">
        <v>16</v>
      </c>
      <c r="C779" s="2">
        <v>5083000000</v>
      </c>
    </row>
    <row r="780" spans="1:3" x14ac:dyDescent="0.2">
      <c r="A780" t="s">
        <v>308</v>
      </c>
      <c r="B780" t="s">
        <v>17</v>
      </c>
      <c r="C780" s="2">
        <v>7467000000</v>
      </c>
    </row>
    <row r="781" spans="1:3" x14ac:dyDescent="0.2">
      <c r="A781" t="s">
        <v>310</v>
      </c>
      <c r="B781" t="s">
        <v>11</v>
      </c>
      <c r="C781" s="2">
        <v>8939967000</v>
      </c>
    </row>
    <row r="782" spans="1:3" x14ac:dyDescent="0.2">
      <c r="A782" t="s">
        <v>310</v>
      </c>
      <c r="B782" t="s">
        <v>15</v>
      </c>
      <c r="C782" s="2">
        <v>9560647000</v>
      </c>
    </row>
    <row r="783" spans="1:3" x14ac:dyDescent="0.2">
      <c r="A783" t="s">
        <v>310</v>
      </c>
      <c r="B783" t="s">
        <v>16</v>
      </c>
      <c r="C783" s="2">
        <v>10371390000</v>
      </c>
    </row>
    <row r="784" spans="1:3" x14ac:dyDescent="0.2">
      <c r="A784" t="s">
        <v>310</v>
      </c>
      <c r="B784" t="s">
        <v>17</v>
      </c>
      <c r="C784" s="2">
        <v>10629719000</v>
      </c>
    </row>
    <row r="785" spans="1:3" x14ac:dyDescent="0.2">
      <c r="A785" t="s">
        <v>311</v>
      </c>
      <c r="B785" t="s">
        <v>11</v>
      </c>
      <c r="C785" s="2">
        <v>5059000000</v>
      </c>
    </row>
    <row r="786" spans="1:3" x14ac:dyDescent="0.2">
      <c r="A786" t="s">
        <v>311</v>
      </c>
      <c r="B786" t="s">
        <v>15</v>
      </c>
      <c r="C786" s="2">
        <v>5166000000</v>
      </c>
    </row>
    <row r="787" spans="1:3" x14ac:dyDescent="0.2">
      <c r="A787" t="s">
        <v>311</v>
      </c>
      <c r="B787" t="s">
        <v>16</v>
      </c>
      <c r="C787" s="2">
        <v>5354000000</v>
      </c>
    </row>
    <row r="788" spans="1:3" x14ac:dyDescent="0.2">
      <c r="A788" t="s">
        <v>311</v>
      </c>
      <c r="B788" t="s">
        <v>17</v>
      </c>
      <c r="C788" s="2">
        <v>5387000000</v>
      </c>
    </row>
    <row r="789" spans="1:3" x14ac:dyDescent="0.2">
      <c r="A789" t="s">
        <v>312</v>
      </c>
      <c r="B789" t="s">
        <v>11</v>
      </c>
      <c r="C789" s="2">
        <v>6644252000</v>
      </c>
    </row>
    <row r="790" spans="1:3" x14ac:dyDescent="0.2">
      <c r="A790" t="s">
        <v>312</v>
      </c>
      <c r="B790" t="s">
        <v>15</v>
      </c>
      <c r="C790" s="2">
        <v>7146079000</v>
      </c>
    </row>
    <row r="791" spans="1:3" x14ac:dyDescent="0.2">
      <c r="A791" t="s">
        <v>312</v>
      </c>
      <c r="B791" t="s">
        <v>16</v>
      </c>
      <c r="C791" s="2">
        <v>7421768000</v>
      </c>
    </row>
    <row r="792" spans="1:3" x14ac:dyDescent="0.2">
      <c r="A792" t="s">
        <v>312</v>
      </c>
      <c r="B792" t="s">
        <v>17</v>
      </c>
      <c r="C792" s="2">
        <v>7386626000</v>
      </c>
    </row>
    <row r="793" spans="1:3" x14ac:dyDescent="0.2">
      <c r="A793" t="s">
        <v>313</v>
      </c>
      <c r="B793" t="s">
        <v>11</v>
      </c>
      <c r="C793" s="2">
        <v>41313000000</v>
      </c>
    </row>
    <row r="794" spans="1:3" x14ac:dyDescent="0.2">
      <c r="A794" t="s">
        <v>313</v>
      </c>
      <c r="B794" t="s">
        <v>15</v>
      </c>
      <c r="C794" s="2">
        <v>48500000000</v>
      </c>
    </row>
    <row r="795" spans="1:3" x14ac:dyDescent="0.2">
      <c r="A795" t="s">
        <v>313</v>
      </c>
      <c r="B795" t="s">
        <v>16</v>
      </c>
      <c r="C795" s="2">
        <v>54289000000</v>
      </c>
    </row>
    <row r="796" spans="1:3" x14ac:dyDescent="0.2">
      <c r="A796" t="s">
        <v>313</v>
      </c>
      <c r="B796" t="s">
        <v>17</v>
      </c>
      <c r="C796" s="2">
        <v>54379000000</v>
      </c>
    </row>
    <row r="797" spans="1:3" x14ac:dyDescent="0.2">
      <c r="A797" t="s">
        <v>314</v>
      </c>
      <c r="B797" t="s">
        <v>11</v>
      </c>
      <c r="C797" s="2">
        <v>102874000000</v>
      </c>
    </row>
    <row r="798" spans="1:3" x14ac:dyDescent="0.2">
      <c r="A798" t="s">
        <v>314</v>
      </c>
      <c r="B798" t="s">
        <v>15</v>
      </c>
      <c r="C798" s="2">
        <v>98367000000</v>
      </c>
    </row>
    <row r="799" spans="1:3" x14ac:dyDescent="0.2">
      <c r="A799" t="s">
        <v>314</v>
      </c>
      <c r="B799" t="s">
        <v>16</v>
      </c>
      <c r="C799" s="2">
        <v>92793000000</v>
      </c>
    </row>
    <row r="800" spans="1:3" x14ac:dyDescent="0.2">
      <c r="A800" t="s">
        <v>314</v>
      </c>
      <c r="B800" t="s">
        <v>17</v>
      </c>
      <c r="C800" s="2">
        <v>81741000000</v>
      </c>
    </row>
    <row r="801" spans="1:3" x14ac:dyDescent="0.2">
      <c r="A801" t="s">
        <v>315</v>
      </c>
      <c r="B801" t="s">
        <v>11</v>
      </c>
      <c r="C801" s="2">
        <v>1293338000</v>
      </c>
    </row>
    <row r="802" spans="1:3" x14ac:dyDescent="0.2">
      <c r="A802" t="s">
        <v>315</v>
      </c>
      <c r="B802" t="s">
        <v>15</v>
      </c>
      <c r="C802" s="2">
        <v>1377058000</v>
      </c>
    </row>
    <row r="803" spans="1:3" x14ac:dyDescent="0.2">
      <c r="A803" t="s">
        <v>315</v>
      </c>
      <c r="B803" t="s">
        <v>16</v>
      </c>
      <c r="C803" s="2">
        <v>1485807000</v>
      </c>
    </row>
    <row r="804" spans="1:3" x14ac:dyDescent="0.2">
      <c r="A804" t="s">
        <v>315</v>
      </c>
      <c r="B804" t="s">
        <v>17</v>
      </c>
      <c r="C804" s="2">
        <v>1601892000</v>
      </c>
    </row>
    <row r="805" spans="1:3" x14ac:dyDescent="0.2">
      <c r="A805" t="s">
        <v>316</v>
      </c>
      <c r="B805" t="s">
        <v>11</v>
      </c>
      <c r="C805" s="2">
        <v>2821446000</v>
      </c>
    </row>
    <row r="806" spans="1:3" x14ac:dyDescent="0.2">
      <c r="A806" t="s">
        <v>316</v>
      </c>
      <c r="B806" t="s">
        <v>15</v>
      </c>
      <c r="C806" s="2">
        <v>2952896000</v>
      </c>
    </row>
    <row r="807" spans="1:3" x14ac:dyDescent="0.2">
      <c r="A807" t="s">
        <v>316</v>
      </c>
      <c r="B807" t="s">
        <v>16</v>
      </c>
      <c r="C807" s="2">
        <v>3088533000</v>
      </c>
    </row>
    <row r="808" spans="1:3" x14ac:dyDescent="0.2">
      <c r="A808" t="s">
        <v>316</v>
      </c>
      <c r="B808" t="s">
        <v>17</v>
      </c>
      <c r="C808" s="2">
        <v>3023189000</v>
      </c>
    </row>
    <row r="809" spans="1:3" x14ac:dyDescent="0.2">
      <c r="A809" t="s">
        <v>317</v>
      </c>
      <c r="B809" t="s">
        <v>11</v>
      </c>
      <c r="C809" s="2">
        <v>1421178000</v>
      </c>
    </row>
    <row r="810" spans="1:3" x14ac:dyDescent="0.2">
      <c r="A810" t="s">
        <v>317</v>
      </c>
      <c r="B810" t="s">
        <v>15</v>
      </c>
      <c r="C810" s="2">
        <v>1861358000</v>
      </c>
    </row>
    <row r="811" spans="1:3" x14ac:dyDescent="0.2">
      <c r="A811" t="s">
        <v>317</v>
      </c>
      <c r="B811" t="s">
        <v>16</v>
      </c>
      <c r="C811" s="2">
        <v>2219762000</v>
      </c>
    </row>
    <row r="812" spans="1:3" x14ac:dyDescent="0.2">
      <c r="A812" t="s">
        <v>317</v>
      </c>
      <c r="B812" t="s">
        <v>17</v>
      </c>
      <c r="C812" s="2">
        <v>2398373000</v>
      </c>
    </row>
    <row r="813" spans="1:3" x14ac:dyDescent="0.2">
      <c r="A813" t="s">
        <v>319</v>
      </c>
      <c r="B813" t="s">
        <v>11</v>
      </c>
      <c r="C813" s="2">
        <v>52708000000</v>
      </c>
    </row>
    <row r="814" spans="1:3" x14ac:dyDescent="0.2">
      <c r="A814" t="s">
        <v>319</v>
      </c>
      <c r="B814" t="s">
        <v>15</v>
      </c>
      <c r="C814" s="2">
        <v>55870000000</v>
      </c>
    </row>
    <row r="815" spans="1:3" x14ac:dyDescent="0.2">
      <c r="A815" t="s">
        <v>319</v>
      </c>
      <c r="B815" t="s">
        <v>16</v>
      </c>
      <c r="C815" s="2">
        <v>55355000000</v>
      </c>
    </row>
    <row r="816" spans="1:3" x14ac:dyDescent="0.2">
      <c r="A816" t="s">
        <v>319</v>
      </c>
      <c r="B816" t="s">
        <v>17</v>
      </c>
      <c r="C816" s="2">
        <v>59387000000</v>
      </c>
    </row>
    <row r="817" spans="1:3" x14ac:dyDescent="0.2">
      <c r="A817" t="s">
        <v>320</v>
      </c>
      <c r="B817" t="s">
        <v>11</v>
      </c>
      <c r="C817" s="2">
        <v>3946000000</v>
      </c>
    </row>
    <row r="818" spans="1:3" x14ac:dyDescent="0.2">
      <c r="A818" t="s">
        <v>320</v>
      </c>
      <c r="B818" t="s">
        <v>15</v>
      </c>
      <c r="C818" s="2">
        <v>4243000000</v>
      </c>
    </row>
    <row r="819" spans="1:3" x14ac:dyDescent="0.2">
      <c r="A819" t="s">
        <v>320</v>
      </c>
      <c r="B819" t="s">
        <v>16</v>
      </c>
      <c r="C819" s="2">
        <v>4192000000</v>
      </c>
    </row>
    <row r="820" spans="1:3" x14ac:dyDescent="0.2">
      <c r="A820" t="s">
        <v>320</v>
      </c>
      <c r="B820" t="s">
        <v>17</v>
      </c>
      <c r="C820" s="2">
        <v>4694000000</v>
      </c>
    </row>
    <row r="821" spans="1:3" x14ac:dyDescent="0.2">
      <c r="A821" t="s">
        <v>321</v>
      </c>
      <c r="B821" t="s">
        <v>11</v>
      </c>
      <c r="C821" s="2">
        <v>21852000000</v>
      </c>
    </row>
    <row r="822" spans="1:3" x14ac:dyDescent="0.2">
      <c r="A822" t="s">
        <v>321</v>
      </c>
      <c r="B822" t="s">
        <v>15</v>
      </c>
      <c r="C822" s="2">
        <v>23483000000</v>
      </c>
    </row>
    <row r="823" spans="1:3" x14ac:dyDescent="0.2">
      <c r="A823" t="s">
        <v>321</v>
      </c>
      <c r="B823" t="s">
        <v>16</v>
      </c>
      <c r="C823" s="2">
        <v>23617000000</v>
      </c>
    </row>
    <row r="824" spans="1:3" x14ac:dyDescent="0.2">
      <c r="A824" t="s">
        <v>321</v>
      </c>
      <c r="B824" t="s">
        <v>17</v>
      </c>
      <c r="C824" s="2">
        <v>22365000000</v>
      </c>
    </row>
    <row r="825" spans="1:3" x14ac:dyDescent="0.2">
      <c r="A825" t="s">
        <v>322</v>
      </c>
      <c r="B825" t="s">
        <v>11</v>
      </c>
      <c r="C825" s="2">
        <v>6956200000</v>
      </c>
    </row>
    <row r="826" spans="1:3" x14ac:dyDescent="0.2">
      <c r="A826" t="s">
        <v>322</v>
      </c>
      <c r="B826" t="s">
        <v>15</v>
      </c>
      <c r="C826" s="2">
        <v>7122300000</v>
      </c>
    </row>
    <row r="827" spans="1:3" x14ac:dyDescent="0.2">
      <c r="A827" t="s">
        <v>322</v>
      </c>
      <c r="B827" t="s">
        <v>16</v>
      </c>
      <c r="C827" s="2">
        <v>7537100000</v>
      </c>
    </row>
    <row r="828" spans="1:3" x14ac:dyDescent="0.2">
      <c r="A828" t="s">
        <v>322</v>
      </c>
      <c r="B828" t="s">
        <v>17</v>
      </c>
      <c r="C828" s="2">
        <v>7613800000</v>
      </c>
    </row>
    <row r="829" spans="1:3" x14ac:dyDescent="0.2">
      <c r="A829" t="s">
        <v>324</v>
      </c>
      <c r="B829" t="s">
        <v>11</v>
      </c>
      <c r="C829" s="2">
        <v>3003955000</v>
      </c>
    </row>
    <row r="830" spans="1:3" x14ac:dyDescent="0.2">
      <c r="A830" t="s">
        <v>324</v>
      </c>
      <c r="B830" t="s">
        <v>15</v>
      </c>
      <c r="C830" s="2">
        <v>3024623000</v>
      </c>
    </row>
    <row r="831" spans="1:3" x14ac:dyDescent="0.2">
      <c r="A831" t="s">
        <v>324</v>
      </c>
      <c r="B831" t="s">
        <v>16</v>
      </c>
      <c r="C831" s="2">
        <v>3117693000</v>
      </c>
    </row>
    <row r="832" spans="1:3" x14ac:dyDescent="0.2">
      <c r="A832" t="s">
        <v>324</v>
      </c>
      <c r="B832" t="s">
        <v>17</v>
      </c>
      <c r="C832" s="2">
        <v>3007976000</v>
      </c>
    </row>
    <row r="833" spans="1:3" x14ac:dyDescent="0.2">
      <c r="A833" t="s">
        <v>325</v>
      </c>
      <c r="B833" t="s">
        <v>11</v>
      </c>
      <c r="C833" s="2">
        <v>2265100000</v>
      </c>
    </row>
    <row r="834" spans="1:3" x14ac:dyDescent="0.2">
      <c r="A834" t="s">
        <v>325</v>
      </c>
      <c r="B834" t="s">
        <v>15</v>
      </c>
      <c r="C834" s="2">
        <v>2131700000</v>
      </c>
    </row>
    <row r="835" spans="1:3" x14ac:dyDescent="0.2">
      <c r="A835" t="s">
        <v>325</v>
      </c>
      <c r="B835" t="s">
        <v>16</v>
      </c>
      <c r="C835" s="2">
        <v>2384400000</v>
      </c>
    </row>
    <row r="836" spans="1:3" x14ac:dyDescent="0.2">
      <c r="A836" t="s">
        <v>325</v>
      </c>
      <c r="B836" t="s">
        <v>17</v>
      </c>
      <c r="C836" s="2">
        <v>2704400000</v>
      </c>
    </row>
    <row r="837" spans="1:3" x14ac:dyDescent="0.2">
      <c r="A837" t="s">
        <v>326</v>
      </c>
      <c r="B837" t="s">
        <v>11</v>
      </c>
      <c r="C837" s="2">
        <v>14135000000</v>
      </c>
    </row>
    <row r="838" spans="1:3" x14ac:dyDescent="0.2">
      <c r="A838" t="s">
        <v>326</v>
      </c>
      <c r="B838" t="s">
        <v>15</v>
      </c>
      <c r="C838" s="2">
        <v>14484000000</v>
      </c>
    </row>
    <row r="839" spans="1:3" x14ac:dyDescent="0.2">
      <c r="A839" t="s">
        <v>326</v>
      </c>
      <c r="B839" t="s">
        <v>16</v>
      </c>
      <c r="C839" s="2">
        <v>13405000000</v>
      </c>
    </row>
    <row r="840" spans="1:3" x14ac:dyDescent="0.2">
      <c r="A840" t="s">
        <v>326</v>
      </c>
      <c r="B840" t="s">
        <v>17</v>
      </c>
      <c r="C840" s="2">
        <v>13599000000</v>
      </c>
    </row>
    <row r="841" spans="1:3" x14ac:dyDescent="0.2">
      <c r="A841" t="s">
        <v>327</v>
      </c>
      <c r="B841" t="s">
        <v>11</v>
      </c>
      <c r="C841" s="2">
        <v>4050400000</v>
      </c>
    </row>
    <row r="842" spans="1:3" x14ac:dyDescent="0.2">
      <c r="A842" t="s">
        <v>327</v>
      </c>
      <c r="B842" t="s">
        <v>15</v>
      </c>
      <c r="C842" s="2">
        <v>4644600000</v>
      </c>
    </row>
    <row r="843" spans="1:3" x14ac:dyDescent="0.2">
      <c r="A843" t="s">
        <v>327</v>
      </c>
      <c r="B843" t="s">
        <v>16</v>
      </c>
      <c r="C843" s="2">
        <v>5147100000</v>
      </c>
    </row>
    <row r="844" spans="1:3" x14ac:dyDescent="0.2">
      <c r="A844" t="s">
        <v>327</v>
      </c>
      <c r="B844" t="s">
        <v>17</v>
      </c>
      <c r="C844" s="2">
        <v>5122900000</v>
      </c>
    </row>
    <row r="845" spans="1:3" x14ac:dyDescent="0.2">
      <c r="A845" t="s">
        <v>328</v>
      </c>
      <c r="B845" t="s">
        <v>11</v>
      </c>
      <c r="C845" s="2">
        <v>5054980000</v>
      </c>
    </row>
    <row r="846" spans="1:3" x14ac:dyDescent="0.2">
      <c r="A846" t="s">
        <v>328</v>
      </c>
      <c r="B846" t="s">
        <v>15</v>
      </c>
      <c r="C846" s="2">
        <v>5584571000</v>
      </c>
    </row>
    <row r="847" spans="1:3" x14ac:dyDescent="0.2">
      <c r="A847" t="s">
        <v>328</v>
      </c>
      <c r="B847" t="s">
        <v>16</v>
      </c>
      <c r="C847" s="2">
        <v>6165441000</v>
      </c>
    </row>
    <row r="848" spans="1:3" x14ac:dyDescent="0.2">
      <c r="A848" t="s">
        <v>328</v>
      </c>
      <c r="B848" t="s">
        <v>17</v>
      </c>
      <c r="C848" s="2">
        <v>6187646000</v>
      </c>
    </row>
    <row r="849" spans="1:3" x14ac:dyDescent="0.2">
      <c r="A849" t="s">
        <v>330</v>
      </c>
      <c r="B849" t="s">
        <v>11</v>
      </c>
      <c r="C849" s="2">
        <v>11818376000</v>
      </c>
    </row>
    <row r="850" spans="1:3" x14ac:dyDescent="0.2">
      <c r="A850" t="s">
        <v>330</v>
      </c>
      <c r="B850" t="s">
        <v>15</v>
      </c>
      <c r="C850" s="2">
        <v>12695157000</v>
      </c>
    </row>
    <row r="851" spans="1:3" x14ac:dyDescent="0.2">
      <c r="A851" t="s">
        <v>330</v>
      </c>
      <c r="B851" t="s">
        <v>16</v>
      </c>
      <c r="C851" s="2">
        <v>12114832000</v>
      </c>
    </row>
    <row r="852" spans="1:3" x14ac:dyDescent="0.2">
      <c r="A852" t="s">
        <v>330</v>
      </c>
      <c r="B852" t="s">
        <v>17</v>
      </c>
      <c r="C852" s="2">
        <v>10964157000</v>
      </c>
    </row>
    <row r="853" spans="1:3" x14ac:dyDescent="0.2">
      <c r="A853" t="s">
        <v>331</v>
      </c>
      <c r="B853" t="s">
        <v>11</v>
      </c>
      <c r="C853" s="2">
        <v>4365400000</v>
      </c>
    </row>
    <row r="854" spans="1:3" x14ac:dyDescent="0.2">
      <c r="A854" t="s">
        <v>331</v>
      </c>
      <c r="B854" t="s">
        <v>15</v>
      </c>
      <c r="C854" s="2">
        <v>4669100000</v>
      </c>
    </row>
    <row r="855" spans="1:3" x14ac:dyDescent="0.2">
      <c r="A855" t="s">
        <v>331</v>
      </c>
      <c r="B855" t="s">
        <v>16</v>
      </c>
      <c r="C855" s="2">
        <v>4627100000</v>
      </c>
    </row>
    <row r="856" spans="1:3" x14ac:dyDescent="0.2">
      <c r="A856" t="s">
        <v>331</v>
      </c>
      <c r="B856" t="s">
        <v>17</v>
      </c>
      <c r="C856" s="2">
        <v>4857800000</v>
      </c>
    </row>
    <row r="857" spans="1:3" x14ac:dyDescent="0.2">
      <c r="A857" t="s">
        <v>332</v>
      </c>
      <c r="B857" t="s">
        <v>11</v>
      </c>
      <c r="C857" s="2">
        <v>93646000000</v>
      </c>
    </row>
    <row r="858" spans="1:3" x14ac:dyDescent="0.2">
      <c r="A858" t="s">
        <v>332</v>
      </c>
      <c r="B858" t="s">
        <v>15</v>
      </c>
      <c r="C858" s="2">
        <v>97142000000</v>
      </c>
    </row>
    <row r="859" spans="1:3" x14ac:dyDescent="0.2">
      <c r="A859" t="s">
        <v>332</v>
      </c>
      <c r="B859" t="s">
        <v>16</v>
      </c>
      <c r="C859" s="2">
        <v>91973000000</v>
      </c>
    </row>
    <row r="860" spans="1:3" x14ac:dyDescent="0.2">
      <c r="A860" t="s">
        <v>332</v>
      </c>
      <c r="B860" t="s">
        <v>17</v>
      </c>
      <c r="C860" s="2">
        <v>89716000000</v>
      </c>
    </row>
    <row r="861" spans="1:3" x14ac:dyDescent="0.2">
      <c r="A861" t="s">
        <v>333</v>
      </c>
      <c r="B861" t="s">
        <v>11</v>
      </c>
      <c r="C861" s="2">
        <v>12134000000</v>
      </c>
    </row>
    <row r="862" spans="1:3" x14ac:dyDescent="0.2">
      <c r="A862" t="s">
        <v>333</v>
      </c>
      <c r="B862" t="s">
        <v>15</v>
      </c>
      <c r="C862" s="2">
        <v>12540000000</v>
      </c>
    </row>
    <row r="863" spans="1:3" x14ac:dyDescent="0.2">
      <c r="A863" t="s">
        <v>333</v>
      </c>
      <c r="B863" t="s">
        <v>16</v>
      </c>
      <c r="C863" s="2">
        <v>13506000000</v>
      </c>
    </row>
    <row r="864" spans="1:3" x14ac:dyDescent="0.2">
      <c r="A864" t="s">
        <v>333</v>
      </c>
      <c r="B864" t="s">
        <v>17</v>
      </c>
      <c r="C864" s="2">
        <v>14437000000</v>
      </c>
    </row>
    <row r="865" spans="1:3" x14ac:dyDescent="0.2">
      <c r="A865" t="s">
        <v>335</v>
      </c>
      <c r="B865" t="s">
        <v>11</v>
      </c>
      <c r="C865" s="2">
        <v>14197000000</v>
      </c>
    </row>
    <row r="866" spans="1:3" x14ac:dyDescent="0.2">
      <c r="A866" t="s">
        <v>335</v>
      </c>
      <c r="B866" t="s">
        <v>15</v>
      </c>
      <c r="C866" s="2">
        <v>14792000000</v>
      </c>
    </row>
    <row r="867" spans="1:3" x14ac:dyDescent="0.2">
      <c r="A867" t="s">
        <v>335</v>
      </c>
      <c r="B867" t="s">
        <v>16</v>
      </c>
      <c r="C867" s="2">
        <v>14580000000</v>
      </c>
    </row>
    <row r="868" spans="1:3" x14ac:dyDescent="0.2">
      <c r="A868" t="s">
        <v>335</v>
      </c>
      <c r="B868" t="s">
        <v>17</v>
      </c>
      <c r="C868" s="2">
        <v>13525000000</v>
      </c>
    </row>
    <row r="869" spans="1:3" x14ac:dyDescent="0.2">
      <c r="A869" t="s">
        <v>336</v>
      </c>
      <c r="B869" t="s">
        <v>11</v>
      </c>
      <c r="C869" s="2">
        <v>1287577000</v>
      </c>
    </row>
    <row r="870" spans="1:3" x14ac:dyDescent="0.2">
      <c r="A870" t="s">
        <v>336</v>
      </c>
      <c r="B870" t="s">
        <v>15</v>
      </c>
      <c r="C870" s="2">
        <v>1463767000</v>
      </c>
    </row>
    <row r="871" spans="1:3" x14ac:dyDescent="0.2">
      <c r="A871" t="s">
        <v>336</v>
      </c>
      <c r="B871" t="s">
        <v>16</v>
      </c>
      <c r="C871" s="2">
        <v>1627413000</v>
      </c>
    </row>
    <row r="872" spans="1:3" x14ac:dyDescent="0.2">
      <c r="A872" t="s">
        <v>336</v>
      </c>
      <c r="B872" t="s">
        <v>17</v>
      </c>
      <c r="C872" s="2">
        <v>1822114000</v>
      </c>
    </row>
    <row r="873" spans="1:3" x14ac:dyDescent="0.2">
      <c r="A873" t="s">
        <v>337</v>
      </c>
      <c r="B873" t="s">
        <v>11</v>
      </c>
      <c r="C873" s="2">
        <v>793373000</v>
      </c>
    </row>
    <row r="874" spans="1:3" x14ac:dyDescent="0.2">
      <c r="A874" t="s">
        <v>337</v>
      </c>
      <c r="B874" t="s">
        <v>15</v>
      </c>
      <c r="C874" s="2">
        <v>861527000</v>
      </c>
    </row>
    <row r="875" spans="1:3" x14ac:dyDescent="0.2">
      <c r="A875" t="s">
        <v>337</v>
      </c>
      <c r="B875" t="s">
        <v>16</v>
      </c>
      <c r="C875" s="2">
        <v>993897000</v>
      </c>
    </row>
    <row r="876" spans="1:3" x14ac:dyDescent="0.2">
      <c r="A876" t="s">
        <v>337</v>
      </c>
      <c r="B876" t="s">
        <v>17</v>
      </c>
      <c r="C876" s="2">
        <v>1166769000</v>
      </c>
    </row>
    <row r="877" spans="1:3" x14ac:dyDescent="0.2">
      <c r="A877" t="s">
        <v>338</v>
      </c>
      <c r="B877" t="s">
        <v>11</v>
      </c>
      <c r="C877" s="2">
        <v>2842781000</v>
      </c>
    </row>
    <row r="878" spans="1:3" x14ac:dyDescent="0.2">
      <c r="A878" t="s">
        <v>338</v>
      </c>
      <c r="B878" t="s">
        <v>15</v>
      </c>
      <c r="C878" s="2">
        <v>2929408000</v>
      </c>
    </row>
    <row r="879" spans="1:3" x14ac:dyDescent="0.2">
      <c r="A879" t="s">
        <v>338</v>
      </c>
      <c r="B879" t="s">
        <v>16</v>
      </c>
      <c r="C879" s="2">
        <v>2814049000</v>
      </c>
    </row>
    <row r="880" spans="1:3" x14ac:dyDescent="0.2">
      <c r="A880" t="s">
        <v>338</v>
      </c>
      <c r="B880" t="s">
        <v>17</v>
      </c>
      <c r="C880" s="2">
        <v>2984493000</v>
      </c>
    </row>
    <row r="881" spans="1:3" x14ac:dyDescent="0.2">
      <c r="A881" t="s">
        <v>339</v>
      </c>
      <c r="B881" t="s">
        <v>11</v>
      </c>
      <c r="C881" s="2">
        <v>19561000000</v>
      </c>
    </row>
    <row r="882" spans="1:3" x14ac:dyDescent="0.2">
      <c r="A882" t="s">
        <v>339</v>
      </c>
      <c r="B882" t="s">
        <v>15</v>
      </c>
      <c r="C882" s="2">
        <v>19724000000</v>
      </c>
    </row>
    <row r="883" spans="1:3" x14ac:dyDescent="0.2">
      <c r="A883" t="s">
        <v>339</v>
      </c>
      <c r="B883" t="s">
        <v>16</v>
      </c>
      <c r="C883" s="2">
        <v>18591000000</v>
      </c>
    </row>
    <row r="884" spans="1:3" x14ac:dyDescent="0.2">
      <c r="A884" t="s">
        <v>339</v>
      </c>
      <c r="B884" t="s">
        <v>17</v>
      </c>
      <c r="C884" s="2">
        <v>18202000000</v>
      </c>
    </row>
    <row r="885" spans="1:3" x14ac:dyDescent="0.2">
      <c r="A885" t="s">
        <v>340</v>
      </c>
      <c r="B885" t="s">
        <v>11</v>
      </c>
      <c r="C885" s="2">
        <v>14070000000</v>
      </c>
    </row>
    <row r="886" spans="1:3" x14ac:dyDescent="0.2">
      <c r="A886" t="s">
        <v>340</v>
      </c>
      <c r="B886" t="s">
        <v>15</v>
      </c>
      <c r="C886" s="2">
        <v>16226000000</v>
      </c>
    </row>
    <row r="887" spans="1:3" x14ac:dyDescent="0.2">
      <c r="A887" t="s">
        <v>340</v>
      </c>
      <c r="B887" t="s">
        <v>16</v>
      </c>
      <c r="C887" s="2">
        <v>14403000000</v>
      </c>
    </row>
    <row r="888" spans="1:3" x14ac:dyDescent="0.2">
      <c r="A888" t="s">
        <v>340</v>
      </c>
      <c r="B888" t="s">
        <v>17</v>
      </c>
      <c r="C888" s="2">
        <v>13058000000</v>
      </c>
    </row>
    <row r="889" spans="1:3" x14ac:dyDescent="0.2">
      <c r="A889" t="s">
        <v>342</v>
      </c>
      <c r="B889" t="s">
        <v>11</v>
      </c>
      <c r="C889" s="2">
        <v>10962818000</v>
      </c>
    </row>
    <row r="890" spans="1:3" x14ac:dyDescent="0.2">
      <c r="A890" t="s">
        <v>342</v>
      </c>
      <c r="B890" t="s">
        <v>15</v>
      </c>
      <c r="C890" s="2">
        <v>12574299000</v>
      </c>
    </row>
    <row r="891" spans="1:3" x14ac:dyDescent="0.2">
      <c r="A891" t="s">
        <v>342</v>
      </c>
      <c r="B891" t="s">
        <v>16</v>
      </c>
      <c r="C891" s="2">
        <v>14268716000</v>
      </c>
    </row>
    <row r="892" spans="1:3" x14ac:dyDescent="0.2">
      <c r="A892" t="s">
        <v>342</v>
      </c>
      <c r="B892" t="s">
        <v>17</v>
      </c>
      <c r="C892" s="2">
        <v>15149675000</v>
      </c>
    </row>
    <row r="893" spans="1:3" x14ac:dyDescent="0.2">
      <c r="A893" t="s">
        <v>343</v>
      </c>
      <c r="B893" t="s">
        <v>11</v>
      </c>
      <c r="C893" s="2">
        <v>48017000000</v>
      </c>
    </row>
    <row r="894" spans="1:3" x14ac:dyDescent="0.2">
      <c r="A894" t="s">
        <v>343</v>
      </c>
      <c r="B894" t="s">
        <v>15</v>
      </c>
      <c r="C894" s="2">
        <v>46854000000</v>
      </c>
    </row>
    <row r="895" spans="1:3" x14ac:dyDescent="0.2">
      <c r="A895" t="s">
        <v>343</v>
      </c>
      <c r="B895" t="s">
        <v>16</v>
      </c>
      <c r="C895" s="2">
        <v>45998000000</v>
      </c>
    </row>
    <row r="896" spans="1:3" x14ac:dyDescent="0.2">
      <c r="A896" t="s">
        <v>343</v>
      </c>
      <c r="B896" t="s">
        <v>17</v>
      </c>
      <c r="C896" s="2">
        <v>44294000000</v>
      </c>
    </row>
    <row r="897" spans="1:3" x14ac:dyDescent="0.2">
      <c r="A897" t="s">
        <v>344</v>
      </c>
      <c r="B897" t="s">
        <v>11</v>
      </c>
      <c r="C897" s="2">
        <v>2181732000</v>
      </c>
    </row>
    <row r="898" spans="1:3" x14ac:dyDescent="0.2">
      <c r="A898" t="s">
        <v>344</v>
      </c>
      <c r="B898" t="s">
        <v>15</v>
      </c>
      <c r="C898" s="2">
        <v>3310800000</v>
      </c>
    </row>
    <row r="899" spans="1:3" x14ac:dyDescent="0.2">
      <c r="A899" t="s">
        <v>344</v>
      </c>
      <c r="B899" t="s">
        <v>16</v>
      </c>
      <c r="C899" s="2">
        <v>4371500000</v>
      </c>
    </row>
    <row r="900" spans="1:3" x14ac:dyDescent="0.2">
      <c r="A900" t="s">
        <v>344</v>
      </c>
      <c r="B900" t="s">
        <v>17</v>
      </c>
      <c r="C900" s="2">
        <v>4712100000</v>
      </c>
    </row>
    <row r="901" spans="1:3" x14ac:dyDescent="0.2">
      <c r="A901" t="s">
        <v>345</v>
      </c>
      <c r="B901" t="s">
        <v>11</v>
      </c>
      <c r="C901" s="2">
        <v>96619000000</v>
      </c>
    </row>
    <row r="902" spans="1:3" x14ac:dyDescent="0.2">
      <c r="A902" t="s">
        <v>345</v>
      </c>
      <c r="B902" t="s">
        <v>15</v>
      </c>
      <c r="C902" s="2">
        <v>98375000000</v>
      </c>
    </row>
    <row r="903" spans="1:3" x14ac:dyDescent="0.2">
      <c r="A903" t="s">
        <v>345</v>
      </c>
      <c r="B903" t="s">
        <v>16</v>
      </c>
      <c r="C903" s="2">
        <v>108465000000</v>
      </c>
    </row>
    <row r="904" spans="1:3" x14ac:dyDescent="0.2">
      <c r="A904" t="s">
        <v>345</v>
      </c>
      <c r="B904" t="s">
        <v>17</v>
      </c>
      <c r="C904" s="2">
        <v>109830000000</v>
      </c>
    </row>
    <row r="905" spans="1:3" x14ac:dyDescent="0.2">
      <c r="A905" t="s">
        <v>347</v>
      </c>
      <c r="B905" t="s">
        <v>11</v>
      </c>
      <c r="C905" s="2">
        <v>19279000000</v>
      </c>
    </row>
    <row r="906" spans="1:3" x14ac:dyDescent="0.2">
      <c r="A906" t="s">
        <v>347</v>
      </c>
      <c r="B906" t="s">
        <v>15</v>
      </c>
      <c r="C906" s="2">
        <v>19031000000</v>
      </c>
    </row>
    <row r="907" spans="1:3" x14ac:dyDescent="0.2">
      <c r="A907" t="s">
        <v>347</v>
      </c>
      <c r="B907" t="s">
        <v>16</v>
      </c>
      <c r="C907" s="2">
        <v>19023000000</v>
      </c>
    </row>
    <row r="908" spans="1:3" x14ac:dyDescent="0.2">
      <c r="A908" t="s">
        <v>347</v>
      </c>
      <c r="B908" t="s">
        <v>17</v>
      </c>
      <c r="C908" s="2">
        <v>19204000000</v>
      </c>
    </row>
    <row r="909" spans="1:3" x14ac:dyDescent="0.2">
      <c r="A909" t="s">
        <v>348</v>
      </c>
      <c r="B909" t="s">
        <v>11</v>
      </c>
      <c r="C909" s="2">
        <v>2369300000</v>
      </c>
    </row>
    <row r="910" spans="1:3" x14ac:dyDescent="0.2">
      <c r="A910" t="s">
        <v>348</v>
      </c>
      <c r="B910" t="s">
        <v>15</v>
      </c>
      <c r="C910" s="2">
        <v>2577100000</v>
      </c>
    </row>
    <row r="911" spans="1:3" x14ac:dyDescent="0.2">
      <c r="A911" t="s">
        <v>348</v>
      </c>
      <c r="B911" t="s">
        <v>16</v>
      </c>
      <c r="C911" s="2">
        <v>2418800000</v>
      </c>
    </row>
    <row r="912" spans="1:3" x14ac:dyDescent="0.2">
      <c r="A912" t="s">
        <v>348</v>
      </c>
      <c r="B912" t="s">
        <v>17</v>
      </c>
      <c r="C912" s="2">
        <v>2334200000</v>
      </c>
    </row>
    <row r="913" spans="1:3" x14ac:dyDescent="0.2">
      <c r="A913" t="s">
        <v>349</v>
      </c>
      <c r="B913" t="s">
        <v>11</v>
      </c>
      <c r="C913" s="2">
        <v>10459000000</v>
      </c>
    </row>
    <row r="914" spans="1:3" x14ac:dyDescent="0.2">
      <c r="A914" t="s">
        <v>349</v>
      </c>
      <c r="B914" t="s">
        <v>15</v>
      </c>
      <c r="C914" s="2">
        <v>10773000000</v>
      </c>
    </row>
    <row r="915" spans="1:3" x14ac:dyDescent="0.2">
      <c r="A915" t="s">
        <v>349</v>
      </c>
      <c r="B915" t="s">
        <v>16</v>
      </c>
      <c r="C915" s="2">
        <v>11454000000</v>
      </c>
    </row>
    <row r="916" spans="1:3" x14ac:dyDescent="0.2">
      <c r="A916" t="s">
        <v>349</v>
      </c>
      <c r="B916" t="s">
        <v>17</v>
      </c>
      <c r="C916" s="2">
        <v>12154000000</v>
      </c>
    </row>
    <row r="917" spans="1:3" x14ac:dyDescent="0.2">
      <c r="A917" t="s">
        <v>350</v>
      </c>
      <c r="B917" t="s">
        <v>11</v>
      </c>
      <c r="C917" s="2">
        <v>3414500000</v>
      </c>
    </row>
    <row r="918" spans="1:3" x14ac:dyDescent="0.2">
      <c r="A918" t="s">
        <v>350</v>
      </c>
      <c r="B918" t="s">
        <v>15</v>
      </c>
      <c r="C918" s="2">
        <v>3477200000</v>
      </c>
    </row>
    <row r="919" spans="1:3" x14ac:dyDescent="0.2">
      <c r="A919" t="s">
        <v>350</v>
      </c>
      <c r="B919" t="s">
        <v>16</v>
      </c>
      <c r="C919" s="2">
        <v>3782300000</v>
      </c>
    </row>
    <row r="920" spans="1:3" x14ac:dyDescent="0.2">
      <c r="A920" t="s">
        <v>350</v>
      </c>
      <c r="B920" t="s">
        <v>17</v>
      </c>
      <c r="C920" s="2">
        <v>3917200000</v>
      </c>
    </row>
    <row r="921" spans="1:3" x14ac:dyDescent="0.2">
      <c r="A921" t="s">
        <v>351</v>
      </c>
      <c r="B921" t="s">
        <v>11</v>
      </c>
      <c r="C921" s="2">
        <v>5935095000</v>
      </c>
    </row>
    <row r="922" spans="1:3" x14ac:dyDescent="0.2">
      <c r="A922" t="s">
        <v>351</v>
      </c>
      <c r="B922" t="s">
        <v>15</v>
      </c>
      <c r="C922" s="2">
        <v>7779812000</v>
      </c>
    </row>
    <row r="923" spans="1:3" x14ac:dyDescent="0.2">
      <c r="A923" t="s">
        <v>351</v>
      </c>
      <c r="B923" t="s">
        <v>16</v>
      </c>
      <c r="C923" s="2">
        <v>9474008000</v>
      </c>
    </row>
    <row r="924" spans="1:3" x14ac:dyDescent="0.2">
      <c r="A924" t="s">
        <v>351</v>
      </c>
      <c r="B924" t="s">
        <v>17</v>
      </c>
      <c r="C924" s="2">
        <v>10949999000</v>
      </c>
    </row>
    <row r="925" spans="1:3" x14ac:dyDescent="0.2">
      <c r="A925" t="s">
        <v>352</v>
      </c>
      <c r="B925" t="s">
        <v>11</v>
      </c>
      <c r="C925" s="2">
        <v>5671400000</v>
      </c>
    </row>
    <row r="926" spans="1:3" x14ac:dyDescent="0.2">
      <c r="A926" t="s">
        <v>352</v>
      </c>
      <c r="B926" t="s">
        <v>15</v>
      </c>
      <c r="C926" s="2">
        <v>5808300000</v>
      </c>
    </row>
    <row r="927" spans="1:3" x14ac:dyDescent="0.2">
      <c r="A927" t="s">
        <v>352</v>
      </c>
      <c r="B927" t="s">
        <v>16</v>
      </c>
      <c r="C927" s="2">
        <v>6011600000</v>
      </c>
    </row>
    <row r="928" spans="1:3" x14ac:dyDescent="0.2">
      <c r="A928" t="s">
        <v>352</v>
      </c>
      <c r="B928" t="s">
        <v>17</v>
      </c>
      <c r="C928" s="2">
        <v>8680100000</v>
      </c>
    </row>
    <row r="929" spans="1:3" x14ac:dyDescent="0.2">
      <c r="A929" t="s">
        <v>353</v>
      </c>
      <c r="B929" t="s">
        <v>11</v>
      </c>
      <c r="C929" s="2">
        <v>4122930000</v>
      </c>
    </row>
    <row r="930" spans="1:3" x14ac:dyDescent="0.2">
      <c r="A930" t="s">
        <v>353</v>
      </c>
      <c r="B930" t="s">
        <v>15</v>
      </c>
      <c r="C930" s="2">
        <v>5062528000</v>
      </c>
    </row>
    <row r="931" spans="1:3" x14ac:dyDescent="0.2">
      <c r="A931" t="s">
        <v>353</v>
      </c>
      <c r="B931" t="s">
        <v>16</v>
      </c>
      <c r="C931" s="2">
        <v>6740064000</v>
      </c>
    </row>
    <row r="932" spans="1:3" x14ac:dyDescent="0.2">
      <c r="A932" t="s">
        <v>353</v>
      </c>
      <c r="B932" t="s">
        <v>17</v>
      </c>
      <c r="C932" s="2">
        <v>7192633000</v>
      </c>
    </row>
    <row r="933" spans="1:3" x14ac:dyDescent="0.2">
      <c r="A933" t="s">
        <v>355</v>
      </c>
      <c r="B933" t="s">
        <v>11</v>
      </c>
      <c r="C933" s="2">
        <v>13107000000</v>
      </c>
    </row>
    <row r="934" spans="1:3" x14ac:dyDescent="0.2">
      <c r="A934" t="s">
        <v>355</v>
      </c>
      <c r="B934" t="s">
        <v>15</v>
      </c>
      <c r="C934" s="2">
        <v>11420000000</v>
      </c>
    </row>
    <row r="935" spans="1:3" x14ac:dyDescent="0.2">
      <c r="A935" t="s">
        <v>355</v>
      </c>
      <c r="B935" t="s">
        <v>16</v>
      </c>
      <c r="C935" s="2">
        <v>10986000000</v>
      </c>
    </row>
    <row r="936" spans="1:3" x14ac:dyDescent="0.2">
      <c r="A936" t="s">
        <v>355</v>
      </c>
      <c r="B936" t="s">
        <v>17</v>
      </c>
      <c r="C936" s="2">
        <v>10466000000</v>
      </c>
    </row>
    <row r="937" spans="1:3" x14ac:dyDescent="0.2">
      <c r="A937" t="s">
        <v>356</v>
      </c>
      <c r="B937" t="s">
        <v>11</v>
      </c>
      <c r="C937" s="2">
        <v>1282236000</v>
      </c>
    </row>
    <row r="938" spans="1:3" x14ac:dyDescent="0.2">
      <c r="A938" t="s">
        <v>356</v>
      </c>
      <c r="B938" t="s">
        <v>15</v>
      </c>
      <c r="C938" s="2">
        <v>1388386000</v>
      </c>
    </row>
    <row r="939" spans="1:3" x14ac:dyDescent="0.2">
      <c r="A939" t="s">
        <v>356</v>
      </c>
      <c r="B939" t="s">
        <v>16</v>
      </c>
      <c r="C939" s="2">
        <v>1475139000</v>
      </c>
    </row>
    <row r="940" spans="1:3" x14ac:dyDescent="0.2">
      <c r="A940" t="s">
        <v>356</v>
      </c>
      <c r="B940" t="s">
        <v>17</v>
      </c>
      <c r="C940" s="2">
        <v>1423936000</v>
      </c>
    </row>
    <row r="941" spans="1:3" x14ac:dyDescent="0.2">
      <c r="A941" t="s">
        <v>357</v>
      </c>
      <c r="B941" t="s">
        <v>11</v>
      </c>
      <c r="C941" s="2">
        <v>22603400000</v>
      </c>
    </row>
    <row r="942" spans="1:3" x14ac:dyDescent="0.2">
      <c r="A942" t="s">
        <v>357</v>
      </c>
      <c r="B942" t="s">
        <v>15</v>
      </c>
      <c r="C942" s="2">
        <v>23113100000</v>
      </c>
    </row>
    <row r="943" spans="1:3" x14ac:dyDescent="0.2">
      <c r="A943" t="s">
        <v>357</v>
      </c>
      <c r="B943" t="s">
        <v>16</v>
      </c>
      <c r="C943" s="2">
        <v>19615600000</v>
      </c>
    </row>
    <row r="944" spans="1:3" x14ac:dyDescent="0.2">
      <c r="A944" t="s">
        <v>357</v>
      </c>
      <c r="B944" t="s">
        <v>17</v>
      </c>
      <c r="C944" s="2">
        <v>19958700000</v>
      </c>
    </row>
    <row r="945" spans="1:3" x14ac:dyDescent="0.2">
      <c r="A945" t="s">
        <v>358</v>
      </c>
      <c r="B945" t="s">
        <v>11</v>
      </c>
      <c r="C945" s="2">
        <v>45358000000</v>
      </c>
    </row>
    <row r="946" spans="1:3" x14ac:dyDescent="0.2">
      <c r="A946" t="s">
        <v>358</v>
      </c>
      <c r="B946" t="s">
        <v>15</v>
      </c>
      <c r="C946" s="2">
        <v>39946000000</v>
      </c>
    </row>
    <row r="947" spans="1:3" x14ac:dyDescent="0.2">
      <c r="A947" t="s">
        <v>358</v>
      </c>
      <c r="B947" t="s">
        <v>16</v>
      </c>
      <c r="C947" s="2">
        <v>40536000000</v>
      </c>
    </row>
    <row r="948" spans="1:3" x14ac:dyDescent="0.2">
      <c r="A948" t="s">
        <v>358</v>
      </c>
      <c r="B948" t="s">
        <v>17</v>
      </c>
      <c r="C948" s="2">
        <v>47248000000</v>
      </c>
    </row>
    <row r="949" spans="1:3" x14ac:dyDescent="0.2">
      <c r="A949" t="s">
        <v>359</v>
      </c>
      <c r="B949" t="s">
        <v>11</v>
      </c>
      <c r="C949" s="2">
        <v>3094500000</v>
      </c>
    </row>
    <row r="950" spans="1:3" x14ac:dyDescent="0.2">
      <c r="A950" t="s">
        <v>359</v>
      </c>
      <c r="B950" t="s">
        <v>15</v>
      </c>
      <c r="C950" s="2">
        <v>3276800000</v>
      </c>
    </row>
    <row r="951" spans="1:3" x14ac:dyDescent="0.2">
      <c r="A951" t="s">
        <v>359</v>
      </c>
      <c r="B951" t="s">
        <v>16</v>
      </c>
      <c r="C951" s="2">
        <v>3350300000</v>
      </c>
    </row>
    <row r="952" spans="1:3" x14ac:dyDescent="0.2">
      <c r="A952" t="s">
        <v>359</v>
      </c>
      <c r="B952" t="s">
        <v>17</v>
      </c>
      <c r="C952" s="2">
        <v>3253600000</v>
      </c>
    </row>
    <row r="953" spans="1:3" x14ac:dyDescent="0.2">
      <c r="A953" t="s">
        <v>360</v>
      </c>
      <c r="B953" t="s">
        <v>11</v>
      </c>
      <c r="C953" s="2">
        <v>50521000000</v>
      </c>
    </row>
    <row r="954" spans="1:3" x14ac:dyDescent="0.2">
      <c r="A954" t="s">
        <v>360</v>
      </c>
      <c r="B954" t="s">
        <v>15</v>
      </c>
      <c r="C954" s="2">
        <v>53417000000</v>
      </c>
    </row>
    <row r="955" spans="1:3" x14ac:dyDescent="0.2">
      <c r="A955" t="s">
        <v>360</v>
      </c>
      <c r="B955" t="s">
        <v>16</v>
      </c>
      <c r="C955" s="2">
        <v>56223000000</v>
      </c>
    </row>
    <row r="956" spans="1:3" x14ac:dyDescent="0.2">
      <c r="A956" t="s">
        <v>360</v>
      </c>
      <c r="B956" t="s">
        <v>17</v>
      </c>
      <c r="C956" s="2">
        <v>59074000000</v>
      </c>
    </row>
    <row r="957" spans="1:3" x14ac:dyDescent="0.2">
      <c r="A957" t="s">
        <v>361</v>
      </c>
      <c r="B957" t="s">
        <v>11</v>
      </c>
      <c r="C957" s="2">
        <v>3598916000</v>
      </c>
    </row>
    <row r="958" spans="1:3" x14ac:dyDescent="0.2">
      <c r="A958" t="s">
        <v>361</v>
      </c>
      <c r="B958" t="s">
        <v>15</v>
      </c>
      <c r="C958" s="2">
        <v>4607309000</v>
      </c>
    </row>
    <row r="959" spans="1:3" x14ac:dyDescent="0.2">
      <c r="A959" t="s">
        <v>361</v>
      </c>
      <c r="B959" t="s">
        <v>16</v>
      </c>
      <c r="C959" s="2">
        <v>5259312000</v>
      </c>
    </row>
    <row r="960" spans="1:3" x14ac:dyDescent="0.2">
      <c r="A960" t="s">
        <v>361</v>
      </c>
      <c r="B960" t="s">
        <v>17</v>
      </c>
      <c r="C960" s="2">
        <v>5885893000</v>
      </c>
    </row>
    <row r="961" spans="1:3" x14ac:dyDescent="0.2">
      <c r="A961" t="s">
        <v>362</v>
      </c>
      <c r="B961" t="s">
        <v>11</v>
      </c>
      <c r="C961" s="2">
        <v>7810610000</v>
      </c>
    </row>
    <row r="962" spans="1:3" x14ac:dyDescent="0.2">
      <c r="A962" t="s">
        <v>362</v>
      </c>
      <c r="B962" t="s">
        <v>15</v>
      </c>
      <c r="C962" s="2">
        <v>9531778000</v>
      </c>
    </row>
    <row r="963" spans="1:3" x14ac:dyDescent="0.2">
      <c r="A963" t="s">
        <v>362</v>
      </c>
      <c r="B963" t="s">
        <v>16</v>
      </c>
      <c r="C963" s="2">
        <v>10681897000</v>
      </c>
    </row>
    <row r="964" spans="1:3" x14ac:dyDescent="0.2">
      <c r="A964" t="s">
        <v>362</v>
      </c>
      <c r="B964" t="s">
        <v>17</v>
      </c>
      <c r="C964" s="2">
        <v>10116502000</v>
      </c>
    </row>
    <row r="965" spans="1:3" x14ac:dyDescent="0.2">
      <c r="A965" t="s">
        <v>364</v>
      </c>
      <c r="B965" t="s">
        <v>11</v>
      </c>
      <c r="C965" s="2">
        <v>17699000000</v>
      </c>
    </row>
    <row r="966" spans="1:3" x14ac:dyDescent="0.2">
      <c r="A966" t="s">
        <v>364</v>
      </c>
      <c r="B966" t="s">
        <v>15</v>
      </c>
      <c r="C966" s="2">
        <v>18605000000</v>
      </c>
    </row>
    <row r="967" spans="1:3" x14ac:dyDescent="0.2">
      <c r="A967" t="s">
        <v>364</v>
      </c>
      <c r="B967" t="s">
        <v>16</v>
      </c>
      <c r="C967" s="2">
        <v>19820000000</v>
      </c>
    </row>
    <row r="968" spans="1:3" x14ac:dyDescent="0.2">
      <c r="A968" t="s">
        <v>364</v>
      </c>
      <c r="B968" t="s">
        <v>17</v>
      </c>
      <c r="C968" s="2">
        <v>20425000000</v>
      </c>
    </row>
    <row r="969" spans="1:3" x14ac:dyDescent="0.2">
      <c r="A969" t="s">
        <v>365</v>
      </c>
      <c r="B969" t="s">
        <v>11</v>
      </c>
      <c r="C969" s="2">
        <v>6376000000</v>
      </c>
    </row>
    <row r="970" spans="1:3" x14ac:dyDescent="0.2">
      <c r="A970" t="s">
        <v>365</v>
      </c>
      <c r="B970" t="s">
        <v>15</v>
      </c>
      <c r="C970" s="2">
        <v>6313000000</v>
      </c>
    </row>
    <row r="971" spans="1:3" x14ac:dyDescent="0.2">
      <c r="A971" t="s">
        <v>365</v>
      </c>
      <c r="B971" t="s">
        <v>16</v>
      </c>
      <c r="C971" s="2">
        <v>6777000000</v>
      </c>
    </row>
    <row r="972" spans="1:3" x14ac:dyDescent="0.2">
      <c r="A972" t="s">
        <v>365</v>
      </c>
      <c r="B972" t="s">
        <v>17</v>
      </c>
      <c r="C972" s="2">
        <v>8229000000</v>
      </c>
    </row>
    <row r="973" spans="1:3" x14ac:dyDescent="0.2">
      <c r="A973" t="s">
        <v>367</v>
      </c>
      <c r="B973" t="s">
        <v>11</v>
      </c>
      <c r="C973" s="2">
        <v>45352000000</v>
      </c>
    </row>
    <row r="974" spans="1:3" x14ac:dyDescent="0.2">
      <c r="A974" t="s">
        <v>367</v>
      </c>
      <c r="B974" t="s">
        <v>15</v>
      </c>
      <c r="C974" s="2">
        <v>44062000000</v>
      </c>
    </row>
    <row r="975" spans="1:3" x14ac:dyDescent="0.2">
      <c r="A975" t="s">
        <v>367</v>
      </c>
      <c r="B975" t="s">
        <v>16</v>
      </c>
      <c r="C975" s="2">
        <v>45608000000</v>
      </c>
    </row>
    <row r="976" spans="1:3" x14ac:dyDescent="0.2">
      <c r="A976" t="s">
        <v>367</v>
      </c>
      <c r="B976" t="s">
        <v>17</v>
      </c>
      <c r="C976" s="2">
        <v>32735000000</v>
      </c>
    </row>
    <row r="977" spans="1:3" x14ac:dyDescent="0.2">
      <c r="A977" t="s">
        <v>368</v>
      </c>
      <c r="B977" t="s">
        <v>11</v>
      </c>
      <c r="C977" s="2">
        <v>27686000000</v>
      </c>
    </row>
    <row r="978" spans="1:3" x14ac:dyDescent="0.2">
      <c r="A978" t="s">
        <v>368</v>
      </c>
      <c r="B978" t="s">
        <v>15</v>
      </c>
      <c r="C978" s="2">
        <v>27931000000</v>
      </c>
    </row>
    <row r="979" spans="1:3" x14ac:dyDescent="0.2">
      <c r="A979" t="s">
        <v>368</v>
      </c>
      <c r="B979" t="s">
        <v>16</v>
      </c>
      <c r="C979" s="2">
        <v>28105000000</v>
      </c>
    </row>
    <row r="980" spans="1:3" x14ac:dyDescent="0.2">
      <c r="A980" t="s">
        <v>368</v>
      </c>
      <c r="B980" t="s">
        <v>17</v>
      </c>
      <c r="C980" s="2">
        <v>27079000000</v>
      </c>
    </row>
    <row r="981" spans="1:3" x14ac:dyDescent="0.2">
      <c r="A981" t="s">
        <v>369</v>
      </c>
      <c r="B981" t="s">
        <v>11</v>
      </c>
      <c r="C981" s="2">
        <v>8312000000</v>
      </c>
    </row>
    <row r="982" spans="1:3" x14ac:dyDescent="0.2">
      <c r="A982" t="s">
        <v>369</v>
      </c>
      <c r="B982" t="s">
        <v>15</v>
      </c>
      <c r="C982" s="2">
        <v>9441000000</v>
      </c>
    </row>
    <row r="983" spans="1:3" x14ac:dyDescent="0.2">
      <c r="A983" t="s">
        <v>369</v>
      </c>
      <c r="B983" t="s">
        <v>16</v>
      </c>
      <c r="C983" s="2">
        <v>9667000000</v>
      </c>
    </row>
    <row r="984" spans="1:3" x14ac:dyDescent="0.2">
      <c r="A984" t="s">
        <v>369</v>
      </c>
      <c r="B984" t="s">
        <v>17</v>
      </c>
      <c r="C984" s="2">
        <v>10776000000</v>
      </c>
    </row>
    <row r="985" spans="1:3" x14ac:dyDescent="0.2">
      <c r="A985" t="s">
        <v>370</v>
      </c>
      <c r="B985" t="s">
        <v>11</v>
      </c>
      <c r="C985" s="2">
        <v>475888000</v>
      </c>
    </row>
    <row r="986" spans="1:3" x14ac:dyDescent="0.2">
      <c r="A986" t="s">
        <v>370</v>
      </c>
      <c r="B986" t="s">
        <v>15</v>
      </c>
      <c r="C986" s="2">
        <v>635490000</v>
      </c>
    </row>
    <row r="987" spans="1:3" x14ac:dyDescent="0.2">
      <c r="A987" t="s">
        <v>370</v>
      </c>
      <c r="B987" t="s">
        <v>16</v>
      </c>
      <c r="C987" s="2">
        <v>992332000</v>
      </c>
    </row>
    <row r="988" spans="1:3" x14ac:dyDescent="0.2">
      <c r="A988" t="s">
        <v>370</v>
      </c>
      <c r="B988" t="s">
        <v>17</v>
      </c>
      <c r="C988" s="2">
        <v>1042779000</v>
      </c>
    </row>
    <row r="989" spans="1:3" x14ac:dyDescent="0.2">
      <c r="A989" t="s">
        <v>371</v>
      </c>
      <c r="B989" t="s">
        <v>11</v>
      </c>
      <c r="C989" s="2">
        <v>797517000</v>
      </c>
    </row>
    <row r="990" spans="1:3" x14ac:dyDescent="0.2">
      <c r="A990" t="s">
        <v>371</v>
      </c>
      <c r="B990" t="s">
        <v>15</v>
      </c>
      <c r="C990" s="2">
        <v>1029475000</v>
      </c>
    </row>
    <row r="991" spans="1:3" x14ac:dyDescent="0.2">
      <c r="A991" t="s">
        <v>371</v>
      </c>
      <c r="B991" t="s">
        <v>16</v>
      </c>
      <c r="C991" s="2">
        <v>1105247000</v>
      </c>
    </row>
    <row r="992" spans="1:3" x14ac:dyDescent="0.2">
      <c r="A992" t="s">
        <v>371</v>
      </c>
      <c r="B992" t="s">
        <v>17</v>
      </c>
      <c r="C992" s="2">
        <v>1288149000</v>
      </c>
    </row>
    <row r="993" spans="1:3" x14ac:dyDescent="0.2">
      <c r="A993" t="s">
        <v>372</v>
      </c>
      <c r="B993" t="s">
        <v>11</v>
      </c>
      <c r="C993" s="2">
        <v>11814000000</v>
      </c>
    </row>
    <row r="994" spans="1:3" x14ac:dyDescent="0.2">
      <c r="A994" t="s">
        <v>372</v>
      </c>
      <c r="B994" t="s">
        <v>15</v>
      </c>
      <c r="C994" s="2">
        <v>12784000000</v>
      </c>
    </row>
    <row r="995" spans="1:3" x14ac:dyDescent="0.2">
      <c r="A995" t="s">
        <v>372</v>
      </c>
      <c r="B995" t="s">
        <v>16</v>
      </c>
      <c r="C995" s="2">
        <v>13796000000</v>
      </c>
    </row>
    <row r="996" spans="1:3" x14ac:dyDescent="0.2">
      <c r="A996" t="s">
        <v>372</v>
      </c>
      <c r="B996" t="s">
        <v>17</v>
      </c>
      <c r="C996" s="2">
        <v>14486000000</v>
      </c>
    </row>
    <row r="997" spans="1:3" x14ac:dyDescent="0.2">
      <c r="A997" t="s">
        <v>373</v>
      </c>
      <c r="B997" t="s">
        <v>11</v>
      </c>
      <c r="C997" s="2">
        <v>6761000000</v>
      </c>
    </row>
    <row r="998" spans="1:3" x14ac:dyDescent="0.2">
      <c r="A998" t="s">
        <v>373</v>
      </c>
      <c r="B998" t="s">
        <v>15</v>
      </c>
      <c r="C998" s="2">
        <v>7006000000</v>
      </c>
    </row>
    <row r="999" spans="1:3" x14ac:dyDescent="0.2">
      <c r="A999" t="s">
        <v>373</v>
      </c>
      <c r="B999" t="s">
        <v>16</v>
      </c>
      <c r="C999" s="2">
        <v>7142000000</v>
      </c>
    </row>
    <row r="1000" spans="1:3" x14ac:dyDescent="0.2">
      <c r="A1000" t="s">
        <v>373</v>
      </c>
      <c r="B1000" t="s">
        <v>17</v>
      </c>
      <c r="C1000" s="2">
        <v>7357000000</v>
      </c>
    </row>
    <row r="1001" spans="1:3" x14ac:dyDescent="0.2">
      <c r="A1001" t="s">
        <v>374</v>
      </c>
      <c r="B1001" t="s">
        <v>11</v>
      </c>
      <c r="C1001" s="2">
        <v>6420881000</v>
      </c>
    </row>
    <row r="1002" spans="1:3" x14ac:dyDescent="0.2">
      <c r="A1002" t="s">
        <v>374</v>
      </c>
      <c r="B1002" t="s">
        <v>15</v>
      </c>
      <c r="C1002" s="2">
        <v>6484892000</v>
      </c>
    </row>
    <row r="1003" spans="1:3" x14ac:dyDescent="0.2">
      <c r="A1003" t="s">
        <v>374</v>
      </c>
      <c r="B1003" t="s">
        <v>16</v>
      </c>
      <c r="C1003" s="2">
        <v>6023819000</v>
      </c>
    </row>
    <row r="1004" spans="1:3" x14ac:dyDescent="0.2">
      <c r="A1004" t="s">
        <v>374</v>
      </c>
      <c r="B1004" t="s">
        <v>17</v>
      </c>
      <c r="C1004" s="2">
        <v>5702613000</v>
      </c>
    </row>
    <row r="1005" spans="1:3" x14ac:dyDescent="0.2">
      <c r="A1005" t="s">
        <v>375</v>
      </c>
      <c r="B1005" t="s">
        <v>11</v>
      </c>
      <c r="C1005" s="2">
        <v>27567000000</v>
      </c>
    </row>
    <row r="1006" spans="1:3" x14ac:dyDescent="0.2">
      <c r="A1006" t="s">
        <v>375</v>
      </c>
      <c r="B1006" t="s">
        <v>15</v>
      </c>
      <c r="C1006" s="2">
        <v>28105700000</v>
      </c>
    </row>
    <row r="1007" spans="1:3" x14ac:dyDescent="0.2">
      <c r="A1007" t="s">
        <v>375</v>
      </c>
      <c r="B1007" t="s">
        <v>16</v>
      </c>
      <c r="C1007" s="2">
        <v>27441300000</v>
      </c>
    </row>
    <row r="1008" spans="1:3" x14ac:dyDescent="0.2">
      <c r="A1008" t="s">
        <v>375</v>
      </c>
      <c r="B1008" t="s">
        <v>17</v>
      </c>
      <c r="C1008" s="2">
        <v>25413000000</v>
      </c>
    </row>
    <row r="1009" spans="1:3" x14ac:dyDescent="0.2">
      <c r="A1009" t="s">
        <v>376</v>
      </c>
      <c r="B1009" t="s">
        <v>11</v>
      </c>
      <c r="C1009" s="2">
        <v>1581623000</v>
      </c>
    </row>
    <row r="1010" spans="1:3" x14ac:dyDescent="0.2">
      <c r="A1010" t="s">
        <v>376</v>
      </c>
      <c r="B1010" t="s">
        <v>15</v>
      </c>
      <c r="C1010" s="2">
        <v>1931217000</v>
      </c>
    </row>
    <row r="1011" spans="1:3" x14ac:dyDescent="0.2">
      <c r="A1011" t="s">
        <v>376</v>
      </c>
      <c r="B1011" t="s">
        <v>16</v>
      </c>
      <c r="C1011" s="2">
        <v>2147036000</v>
      </c>
    </row>
    <row r="1012" spans="1:3" x14ac:dyDescent="0.2">
      <c r="A1012" t="s">
        <v>376</v>
      </c>
      <c r="B1012" t="s">
        <v>17</v>
      </c>
      <c r="C1012" s="2">
        <v>2173334000</v>
      </c>
    </row>
    <row r="1013" spans="1:3" x14ac:dyDescent="0.2">
      <c r="A1013" t="s">
        <v>377</v>
      </c>
      <c r="B1013" t="s">
        <v>11</v>
      </c>
      <c r="C1013" s="2">
        <v>122196000000</v>
      </c>
    </row>
    <row r="1014" spans="1:3" x14ac:dyDescent="0.2">
      <c r="A1014" t="s">
        <v>377</v>
      </c>
      <c r="B1014" t="s">
        <v>15</v>
      </c>
      <c r="C1014" s="2">
        <v>137392000000</v>
      </c>
    </row>
    <row r="1015" spans="1:3" x14ac:dyDescent="0.2">
      <c r="A1015" t="s">
        <v>377</v>
      </c>
      <c r="B1015" t="s">
        <v>16</v>
      </c>
      <c r="C1015" s="2">
        <v>179045000000</v>
      </c>
    </row>
    <row r="1016" spans="1:3" x14ac:dyDescent="0.2">
      <c r="A1016" t="s">
        <v>377</v>
      </c>
      <c r="B1016" t="s">
        <v>17</v>
      </c>
      <c r="C1016" s="2">
        <v>190884000000</v>
      </c>
    </row>
    <row r="1017" spans="1:3" x14ac:dyDescent="0.2">
      <c r="A1017" t="s">
        <v>378</v>
      </c>
      <c r="B1017" t="s">
        <v>11</v>
      </c>
      <c r="C1017" s="2">
        <v>2730300000</v>
      </c>
    </row>
    <row r="1018" spans="1:3" x14ac:dyDescent="0.2">
      <c r="A1018" t="s">
        <v>378</v>
      </c>
      <c r="B1018" t="s">
        <v>15</v>
      </c>
      <c r="C1018" s="2">
        <v>2972500000</v>
      </c>
    </row>
    <row r="1019" spans="1:3" x14ac:dyDescent="0.2">
      <c r="A1019" t="s">
        <v>378</v>
      </c>
      <c r="B1019" t="s">
        <v>16</v>
      </c>
      <c r="C1019" s="2">
        <v>3334300000</v>
      </c>
    </row>
    <row r="1020" spans="1:3" x14ac:dyDescent="0.2">
      <c r="A1020" t="s">
        <v>378</v>
      </c>
      <c r="B1020" t="s">
        <v>17</v>
      </c>
      <c r="C1020" s="2">
        <v>3484500000</v>
      </c>
    </row>
    <row r="1021" spans="1:3" x14ac:dyDescent="0.2">
      <c r="A1021" t="s">
        <v>380</v>
      </c>
      <c r="B1021" t="s">
        <v>11</v>
      </c>
      <c r="C1021" s="2">
        <v>35015000000</v>
      </c>
    </row>
    <row r="1022" spans="1:3" x14ac:dyDescent="0.2">
      <c r="A1022" t="s">
        <v>380</v>
      </c>
      <c r="B1022" t="s">
        <v>15</v>
      </c>
      <c r="C1022" s="2">
        <v>35299000000</v>
      </c>
    </row>
    <row r="1023" spans="1:3" x14ac:dyDescent="0.2">
      <c r="A1023" t="s">
        <v>380</v>
      </c>
      <c r="B1023" t="s">
        <v>16</v>
      </c>
      <c r="C1023" s="2">
        <v>34244000000</v>
      </c>
    </row>
    <row r="1024" spans="1:3" x14ac:dyDescent="0.2">
      <c r="A1024" t="s">
        <v>380</v>
      </c>
      <c r="B1024" t="s">
        <v>17</v>
      </c>
      <c r="C1024" s="2">
        <v>29636000000</v>
      </c>
    </row>
    <row r="1025" spans="1:3" x14ac:dyDescent="0.2">
      <c r="A1025" t="s">
        <v>381</v>
      </c>
      <c r="B1025" t="s">
        <v>11</v>
      </c>
      <c r="C1025" s="2">
        <v>68150000000</v>
      </c>
    </row>
    <row r="1026" spans="1:3" x14ac:dyDescent="0.2">
      <c r="A1026" t="s">
        <v>381</v>
      </c>
      <c r="B1026" t="s">
        <v>15</v>
      </c>
      <c r="C1026" s="2">
        <v>68199000000</v>
      </c>
    </row>
    <row r="1027" spans="1:3" x14ac:dyDescent="0.2">
      <c r="A1027" t="s">
        <v>381</v>
      </c>
      <c r="B1027" t="s">
        <v>16</v>
      </c>
      <c r="C1027" s="2">
        <v>73316000000</v>
      </c>
    </row>
    <row r="1028" spans="1:3" x14ac:dyDescent="0.2">
      <c r="A1028" t="s">
        <v>381</v>
      </c>
      <c r="B1028" t="s">
        <v>17</v>
      </c>
      <c r="C1028" s="2">
        <v>69951000000</v>
      </c>
    </row>
    <row r="1029" spans="1:3" x14ac:dyDescent="0.2">
      <c r="A1029" t="s">
        <v>382</v>
      </c>
      <c r="B1029" t="s">
        <v>11</v>
      </c>
      <c r="C1029" s="2">
        <v>5787980000</v>
      </c>
    </row>
    <row r="1030" spans="1:3" x14ac:dyDescent="0.2">
      <c r="A1030" t="s">
        <v>382</v>
      </c>
      <c r="B1030" t="s">
        <v>15</v>
      </c>
      <c r="C1030" s="2">
        <v>7348754000</v>
      </c>
    </row>
    <row r="1031" spans="1:3" x14ac:dyDescent="0.2">
      <c r="A1031" t="s">
        <v>382</v>
      </c>
      <c r="B1031" t="s">
        <v>16</v>
      </c>
      <c r="C1031" s="2">
        <v>7803446000</v>
      </c>
    </row>
    <row r="1032" spans="1:3" x14ac:dyDescent="0.2">
      <c r="A1032" t="s">
        <v>382</v>
      </c>
      <c r="B1032" t="s">
        <v>17</v>
      </c>
      <c r="C1032" s="2">
        <v>8071563000</v>
      </c>
    </row>
    <row r="1033" spans="1:3" x14ac:dyDescent="0.2">
      <c r="A1033" t="s">
        <v>384</v>
      </c>
      <c r="B1033" t="s">
        <v>11</v>
      </c>
      <c r="C1033" s="2">
        <v>3901300000</v>
      </c>
    </row>
    <row r="1034" spans="1:3" x14ac:dyDescent="0.2">
      <c r="A1034" t="s">
        <v>384</v>
      </c>
      <c r="B1034" t="s">
        <v>15</v>
      </c>
      <c r="C1034" s="2">
        <v>4200700000</v>
      </c>
    </row>
    <row r="1035" spans="1:3" x14ac:dyDescent="0.2">
      <c r="A1035" t="s">
        <v>384</v>
      </c>
      <c r="B1035" t="s">
        <v>16</v>
      </c>
      <c r="C1035" s="2">
        <v>4409300000</v>
      </c>
    </row>
    <row r="1036" spans="1:3" x14ac:dyDescent="0.2">
      <c r="A1036" t="s">
        <v>384</v>
      </c>
      <c r="B1036" t="s">
        <v>17</v>
      </c>
      <c r="C1036" s="2">
        <v>4071300000</v>
      </c>
    </row>
    <row r="1037" spans="1:3" x14ac:dyDescent="0.2">
      <c r="A1037" t="s">
        <v>385</v>
      </c>
      <c r="B1037" t="s">
        <v>11</v>
      </c>
      <c r="C1037" s="2">
        <v>4123400000</v>
      </c>
    </row>
    <row r="1038" spans="1:3" x14ac:dyDescent="0.2">
      <c r="A1038" t="s">
        <v>385</v>
      </c>
      <c r="B1038" t="s">
        <v>15</v>
      </c>
      <c r="C1038" s="2">
        <v>4243200000</v>
      </c>
    </row>
    <row r="1039" spans="1:3" x14ac:dyDescent="0.2">
      <c r="A1039" t="s">
        <v>385</v>
      </c>
      <c r="B1039" t="s">
        <v>16</v>
      </c>
      <c r="C1039" s="2">
        <v>4296300000</v>
      </c>
    </row>
    <row r="1040" spans="1:3" x14ac:dyDescent="0.2">
      <c r="A1040" t="s">
        <v>385</v>
      </c>
      <c r="B1040" t="s">
        <v>17</v>
      </c>
      <c r="C1040" s="2">
        <v>4411500000</v>
      </c>
    </row>
    <row r="1041" spans="1:3" x14ac:dyDescent="0.2">
      <c r="A1041" t="s">
        <v>386</v>
      </c>
      <c r="B1041" t="s">
        <v>11</v>
      </c>
      <c r="C1041" s="2">
        <v>2031901000</v>
      </c>
    </row>
    <row r="1042" spans="1:3" x14ac:dyDescent="0.2">
      <c r="A1042" t="s">
        <v>386</v>
      </c>
      <c r="B1042" t="s">
        <v>15</v>
      </c>
      <c r="C1042" s="2">
        <v>2155551000</v>
      </c>
    </row>
    <row r="1043" spans="1:3" x14ac:dyDescent="0.2">
      <c r="A1043" t="s">
        <v>386</v>
      </c>
      <c r="B1043" t="s">
        <v>16</v>
      </c>
      <c r="C1043" s="2">
        <v>2957951000</v>
      </c>
    </row>
    <row r="1044" spans="1:3" x14ac:dyDescent="0.2">
      <c r="A1044" t="s">
        <v>386</v>
      </c>
      <c r="B1044" t="s">
        <v>17</v>
      </c>
      <c r="C1044" s="2">
        <v>3539570000</v>
      </c>
    </row>
    <row r="1045" spans="1:3" x14ac:dyDescent="0.2">
      <c r="A1045" t="s">
        <v>388</v>
      </c>
      <c r="B1045" t="s">
        <v>11</v>
      </c>
      <c r="C1045" s="2">
        <v>11924000000</v>
      </c>
    </row>
    <row r="1046" spans="1:3" x14ac:dyDescent="0.2">
      <c r="A1046" t="s">
        <v>388</v>
      </c>
      <c r="B1046" t="s">
        <v>15</v>
      </c>
      <c r="C1046" s="2">
        <v>12261000000</v>
      </c>
    </row>
    <row r="1047" spans="1:3" x14ac:dyDescent="0.2">
      <c r="A1047" t="s">
        <v>388</v>
      </c>
      <c r="B1047" t="s">
        <v>16</v>
      </c>
      <c r="C1047" s="2">
        <v>12951000000</v>
      </c>
    </row>
    <row r="1048" spans="1:3" x14ac:dyDescent="0.2">
      <c r="A1048" t="s">
        <v>388</v>
      </c>
      <c r="B1048" t="s">
        <v>17</v>
      </c>
      <c r="C1048" s="2">
        <v>12893000000</v>
      </c>
    </row>
    <row r="1049" spans="1:3" x14ac:dyDescent="0.2">
      <c r="A1049" t="s">
        <v>390</v>
      </c>
      <c r="B1049" t="s">
        <v>11</v>
      </c>
      <c r="C1049" s="2">
        <v>30871000000</v>
      </c>
    </row>
    <row r="1050" spans="1:3" x14ac:dyDescent="0.2">
      <c r="A1050" t="s">
        <v>390</v>
      </c>
      <c r="B1050" t="s">
        <v>15</v>
      </c>
      <c r="C1050" s="2">
        <v>31821000000</v>
      </c>
    </row>
    <row r="1051" spans="1:3" x14ac:dyDescent="0.2">
      <c r="A1051" t="s">
        <v>390</v>
      </c>
      <c r="B1051" t="s">
        <v>16</v>
      </c>
      <c r="C1051" s="2">
        <v>30274000000</v>
      </c>
    </row>
    <row r="1052" spans="1:3" x14ac:dyDescent="0.2">
      <c r="A1052" t="s">
        <v>390</v>
      </c>
      <c r="B1052" t="s">
        <v>17</v>
      </c>
      <c r="C1052" s="2">
        <v>30109000000</v>
      </c>
    </row>
    <row r="1053" spans="1:3" x14ac:dyDescent="0.2">
      <c r="A1053" t="s">
        <v>391</v>
      </c>
      <c r="B1053" t="s">
        <v>11</v>
      </c>
      <c r="C1053" s="2">
        <v>2060702000</v>
      </c>
    </row>
    <row r="1054" spans="1:3" x14ac:dyDescent="0.2">
      <c r="A1054" t="s">
        <v>391</v>
      </c>
      <c r="B1054" t="s">
        <v>15</v>
      </c>
      <c r="C1054" s="2">
        <v>2246428000</v>
      </c>
    </row>
    <row r="1055" spans="1:3" x14ac:dyDescent="0.2">
      <c r="A1055" t="s">
        <v>391</v>
      </c>
      <c r="B1055" t="s">
        <v>16</v>
      </c>
      <c r="C1055" s="2">
        <v>2464867000</v>
      </c>
    </row>
    <row r="1056" spans="1:3" x14ac:dyDescent="0.2">
      <c r="A1056" t="s">
        <v>391</v>
      </c>
      <c r="B1056" t="s">
        <v>17</v>
      </c>
      <c r="C1056" s="2">
        <v>2722564000</v>
      </c>
    </row>
    <row r="1057" spans="1:3" x14ac:dyDescent="0.2">
      <c r="A1057" t="s">
        <v>392</v>
      </c>
      <c r="B1057" t="s">
        <v>11</v>
      </c>
      <c r="C1057" s="2">
        <v>24618000000</v>
      </c>
    </row>
    <row r="1058" spans="1:3" x14ac:dyDescent="0.2">
      <c r="A1058" t="s">
        <v>392</v>
      </c>
      <c r="B1058" t="s">
        <v>15</v>
      </c>
      <c r="C1058" s="2">
        <v>24466000000</v>
      </c>
    </row>
    <row r="1059" spans="1:3" x14ac:dyDescent="0.2">
      <c r="A1059" t="s">
        <v>392</v>
      </c>
      <c r="B1059" t="s">
        <v>16</v>
      </c>
      <c r="C1059" s="2">
        <v>24522000000</v>
      </c>
    </row>
    <row r="1060" spans="1:3" x14ac:dyDescent="0.2">
      <c r="A1060" t="s">
        <v>392</v>
      </c>
      <c r="B1060" t="s">
        <v>17</v>
      </c>
      <c r="C1060" s="2">
        <v>25434000000</v>
      </c>
    </row>
    <row r="1061" spans="1:3" x14ac:dyDescent="0.2">
      <c r="A1061" t="s">
        <v>394</v>
      </c>
      <c r="B1061" t="s">
        <v>11</v>
      </c>
      <c r="C1061" s="2">
        <v>14861000000</v>
      </c>
    </row>
    <row r="1062" spans="1:3" x14ac:dyDescent="0.2">
      <c r="A1062" t="s">
        <v>394</v>
      </c>
      <c r="B1062" t="s">
        <v>15</v>
      </c>
      <c r="C1062" s="2">
        <v>15855000000</v>
      </c>
    </row>
    <row r="1063" spans="1:3" x14ac:dyDescent="0.2">
      <c r="A1063" t="s">
        <v>394</v>
      </c>
      <c r="B1063" t="s">
        <v>16</v>
      </c>
      <c r="C1063" s="2">
        <v>15001000000</v>
      </c>
    </row>
    <row r="1064" spans="1:3" x14ac:dyDescent="0.2">
      <c r="A1064" t="s">
        <v>394</v>
      </c>
      <c r="B1064" t="s">
        <v>17</v>
      </c>
      <c r="C1064" s="2">
        <v>13502000000</v>
      </c>
    </row>
    <row r="1065" spans="1:3" x14ac:dyDescent="0.2">
      <c r="A1065" t="s">
        <v>395</v>
      </c>
      <c r="B1065" t="s">
        <v>11</v>
      </c>
      <c r="C1065" s="2">
        <v>9974100000</v>
      </c>
    </row>
    <row r="1066" spans="1:3" x14ac:dyDescent="0.2">
      <c r="A1066" t="s">
        <v>395</v>
      </c>
      <c r="B1066" t="s">
        <v>15</v>
      </c>
      <c r="C1066" s="2">
        <v>9055800000</v>
      </c>
    </row>
    <row r="1067" spans="1:3" x14ac:dyDescent="0.2">
      <c r="A1067" t="s">
        <v>395</v>
      </c>
      <c r="B1067" t="s">
        <v>16</v>
      </c>
      <c r="C1067" s="2">
        <v>8895300000</v>
      </c>
    </row>
    <row r="1068" spans="1:3" x14ac:dyDescent="0.2">
      <c r="A1068" t="s">
        <v>395</v>
      </c>
      <c r="B1068" t="s">
        <v>17</v>
      </c>
      <c r="C1068" s="2">
        <v>7162800000</v>
      </c>
    </row>
    <row r="1069" spans="1:3" x14ac:dyDescent="0.2">
      <c r="A1069" t="s">
        <v>396</v>
      </c>
      <c r="B1069" t="s">
        <v>11</v>
      </c>
      <c r="C1069" s="2">
        <v>82243000000</v>
      </c>
    </row>
    <row r="1070" spans="1:3" x14ac:dyDescent="0.2">
      <c r="A1070" t="s">
        <v>396</v>
      </c>
      <c r="B1070" t="s">
        <v>15</v>
      </c>
      <c r="C1070" s="2">
        <v>100160000000</v>
      </c>
    </row>
    <row r="1071" spans="1:3" x14ac:dyDescent="0.2">
      <c r="A1071" t="s">
        <v>396</v>
      </c>
      <c r="B1071" t="s">
        <v>16</v>
      </c>
      <c r="C1071" s="2">
        <v>97817000000</v>
      </c>
    </row>
    <row r="1072" spans="1:3" x14ac:dyDescent="0.2">
      <c r="A1072" t="s">
        <v>396</v>
      </c>
      <c r="B1072" t="s">
        <v>17</v>
      </c>
      <c r="C1072" s="2">
        <v>72051000000</v>
      </c>
    </row>
    <row r="1073" spans="1:3" x14ac:dyDescent="0.2">
      <c r="A1073" t="s">
        <v>397</v>
      </c>
      <c r="B1073" t="s">
        <v>11</v>
      </c>
      <c r="C1073" s="2">
        <v>47267000000</v>
      </c>
    </row>
    <row r="1074" spans="1:3" x14ac:dyDescent="0.2">
      <c r="A1074" t="s">
        <v>397</v>
      </c>
      <c r="B1074" t="s">
        <v>15</v>
      </c>
      <c r="C1074" s="2">
        <v>44033000000</v>
      </c>
    </row>
    <row r="1075" spans="1:3" x14ac:dyDescent="0.2">
      <c r="A1075" t="s">
        <v>397</v>
      </c>
      <c r="B1075" t="s">
        <v>16</v>
      </c>
      <c r="C1075" s="2">
        <v>42237000000</v>
      </c>
    </row>
    <row r="1076" spans="1:3" x14ac:dyDescent="0.2">
      <c r="A1076" t="s">
        <v>397</v>
      </c>
      <c r="B1076" t="s">
        <v>17</v>
      </c>
      <c r="C1076" s="2">
        <v>39498000000</v>
      </c>
    </row>
    <row r="1077" spans="1:3" x14ac:dyDescent="0.2">
      <c r="A1077" t="s">
        <v>398</v>
      </c>
      <c r="B1077" t="s">
        <v>11</v>
      </c>
      <c r="C1077" s="2">
        <v>11966000000</v>
      </c>
    </row>
    <row r="1078" spans="1:3" x14ac:dyDescent="0.2">
      <c r="A1078" t="s">
        <v>398</v>
      </c>
      <c r="B1078" t="s">
        <v>15</v>
      </c>
      <c r="C1078" s="2">
        <v>11325000000</v>
      </c>
    </row>
    <row r="1079" spans="1:3" x14ac:dyDescent="0.2">
      <c r="A1079" t="s">
        <v>398</v>
      </c>
      <c r="B1079" t="s">
        <v>16</v>
      </c>
      <c r="C1079" s="2">
        <v>10846000000</v>
      </c>
    </row>
    <row r="1080" spans="1:3" x14ac:dyDescent="0.2">
      <c r="A1080" t="s">
        <v>398</v>
      </c>
      <c r="B1080" t="s">
        <v>17</v>
      </c>
      <c r="C1080" s="2">
        <v>5522000000</v>
      </c>
    </row>
    <row r="1081" spans="1:3" x14ac:dyDescent="0.2">
      <c r="A1081" t="s">
        <v>399</v>
      </c>
      <c r="B1081" t="s">
        <v>11</v>
      </c>
      <c r="C1081" s="2">
        <v>77849000000</v>
      </c>
    </row>
    <row r="1082" spans="1:3" x14ac:dyDescent="0.2">
      <c r="A1082" t="s">
        <v>399</v>
      </c>
      <c r="B1082" t="s">
        <v>15</v>
      </c>
      <c r="C1082" s="2">
        <v>86833000000</v>
      </c>
    </row>
    <row r="1083" spans="1:3" x14ac:dyDescent="0.2">
      <c r="A1083" t="s">
        <v>399</v>
      </c>
      <c r="B1083" t="s">
        <v>16</v>
      </c>
      <c r="C1083" s="2">
        <v>93580000000</v>
      </c>
    </row>
    <row r="1084" spans="1:3" x14ac:dyDescent="0.2">
      <c r="A1084" t="s">
        <v>399</v>
      </c>
      <c r="B1084" t="s">
        <v>17</v>
      </c>
      <c r="C1084" s="2">
        <v>85320000000</v>
      </c>
    </row>
    <row r="1085" spans="1:3" x14ac:dyDescent="0.2">
      <c r="A1085" t="s">
        <v>401</v>
      </c>
      <c r="B1085" t="s">
        <v>11</v>
      </c>
      <c r="C1085" s="2">
        <v>4608955000</v>
      </c>
    </row>
    <row r="1086" spans="1:3" x14ac:dyDescent="0.2">
      <c r="A1086" t="s">
        <v>401</v>
      </c>
      <c r="B1086" t="s">
        <v>15</v>
      </c>
      <c r="C1086" s="2">
        <v>4822539000</v>
      </c>
    </row>
    <row r="1087" spans="1:3" x14ac:dyDescent="0.2">
      <c r="A1087" t="s">
        <v>401</v>
      </c>
      <c r="B1087" t="s">
        <v>16</v>
      </c>
      <c r="C1087" s="2">
        <v>4736150000</v>
      </c>
    </row>
    <row r="1088" spans="1:3" x14ac:dyDescent="0.2">
      <c r="A1088" t="s">
        <v>401</v>
      </c>
      <c r="B1088" t="s">
        <v>17</v>
      </c>
      <c r="C1088" s="2">
        <v>4995881000</v>
      </c>
    </row>
    <row r="1089" spans="1:3" x14ac:dyDescent="0.2">
      <c r="A1089" t="s">
        <v>402</v>
      </c>
      <c r="B1089" t="s">
        <v>11</v>
      </c>
      <c r="C1089" s="2">
        <v>2378972000</v>
      </c>
    </row>
    <row r="1090" spans="1:3" x14ac:dyDescent="0.2">
      <c r="A1090" t="s">
        <v>402</v>
      </c>
      <c r="B1090" t="s">
        <v>15</v>
      </c>
      <c r="C1090" s="2">
        <v>2485983000</v>
      </c>
    </row>
    <row r="1091" spans="1:3" x14ac:dyDescent="0.2">
      <c r="A1091" t="s">
        <v>402</v>
      </c>
      <c r="B1091" t="s">
        <v>16</v>
      </c>
      <c r="C1091" s="2">
        <v>2395447000</v>
      </c>
    </row>
    <row r="1092" spans="1:3" x14ac:dyDescent="0.2">
      <c r="A1092" t="s">
        <v>402</v>
      </c>
      <c r="B1092" t="s">
        <v>17</v>
      </c>
      <c r="C1092" s="2">
        <v>2508257000</v>
      </c>
    </row>
    <row r="1093" spans="1:3" x14ac:dyDescent="0.2">
      <c r="A1093" t="s">
        <v>403</v>
      </c>
      <c r="B1093" t="s">
        <v>11</v>
      </c>
      <c r="C1093" s="2">
        <v>9073000000</v>
      </c>
    </row>
    <row r="1094" spans="1:3" x14ac:dyDescent="0.2">
      <c r="A1094" t="s">
        <v>403</v>
      </c>
      <c r="B1094" t="s">
        <v>15</v>
      </c>
      <c r="C1094" s="2">
        <v>16358000000</v>
      </c>
    </row>
    <row r="1095" spans="1:3" x14ac:dyDescent="0.2">
      <c r="A1095" t="s">
        <v>403</v>
      </c>
      <c r="B1095" t="s">
        <v>16</v>
      </c>
      <c r="C1095" s="2">
        <v>16192000000</v>
      </c>
    </row>
    <row r="1096" spans="1:3" x14ac:dyDescent="0.2">
      <c r="A1096" t="s">
        <v>403</v>
      </c>
      <c r="B1096" t="s">
        <v>17</v>
      </c>
      <c r="C1096" s="2">
        <v>12399000000</v>
      </c>
    </row>
    <row r="1097" spans="1:3" x14ac:dyDescent="0.2">
      <c r="A1097" t="s">
        <v>404</v>
      </c>
      <c r="B1097" t="s">
        <v>11</v>
      </c>
      <c r="C1097" s="2">
        <v>4608563000</v>
      </c>
    </row>
    <row r="1098" spans="1:3" x14ac:dyDescent="0.2">
      <c r="A1098" t="s">
        <v>404</v>
      </c>
      <c r="B1098" t="s">
        <v>15</v>
      </c>
      <c r="C1098" s="2">
        <v>5312686000</v>
      </c>
    </row>
    <row r="1099" spans="1:3" x14ac:dyDescent="0.2">
      <c r="A1099" t="s">
        <v>404</v>
      </c>
      <c r="B1099" t="s">
        <v>16</v>
      </c>
      <c r="C1099" s="2">
        <v>5288933000</v>
      </c>
    </row>
    <row r="1100" spans="1:3" x14ac:dyDescent="0.2">
      <c r="A1100" t="s">
        <v>404</v>
      </c>
      <c r="B1100" t="s">
        <v>17</v>
      </c>
      <c r="C1100" s="2">
        <v>2787116000</v>
      </c>
    </row>
    <row r="1101" spans="1:3" x14ac:dyDescent="0.2">
      <c r="A1101" t="s">
        <v>405</v>
      </c>
      <c r="B1101" t="s">
        <v>11</v>
      </c>
      <c r="C1101" s="2">
        <v>7719600000</v>
      </c>
    </row>
    <row r="1102" spans="1:3" x14ac:dyDescent="0.2">
      <c r="A1102" t="s">
        <v>405</v>
      </c>
      <c r="B1102" t="s">
        <v>15</v>
      </c>
      <c r="C1102" s="2">
        <v>9429300000</v>
      </c>
    </row>
    <row r="1103" spans="1:3" x14ac:dyDescent="0.2">
      <c r="A1103" t="s">
        <v>406</v>
      </c>
      <c r="B1103" t="s">
        <v>11</v>
      </c>
      <c r="C1103" s="2">
        <v>5015000000</v>
      </c>
    </row>
    <row r="1104" spans="1:3" x14ac:dyDescent="0.2">
      <c r="A1104" t="s">
        <v>406</v>
      </c>
      <c r="B1104" t="s">
        <v>15</v>
      </c>
      <c r="C1104" s="2">
        <v>5115000000</v>
      </c>
    </row>
    <row r="1105" spans="1:3" x14ac:dyDescent="0.2">
      <c r="A1105" t="s">
        <v>406</v>
      </c>
      <c r="B1105" t="s">
        <v>16</v>
      </c>
      <c r="C1105" s="2">
        <v>3183000000</v>
      </c>
    </row>
    <row r="1106" spans="1:3" x14ac:dyDescent="0.2">
      <c r="A1106" t="s">
        <v>406</v>
      </c>
      <c r="B1106" t="s">
        <v>17</v>
      </c>
      <c r="C1106" s="2">
        <v>3491000000</v>
      </c>
    </row>
    <row r="1107" spans="1:3" x14ac:dyDescent="0.2">
      <c r="A1107" t="s">
        <v>407</v>
      </c>
      <c r="B1107" t="s">
        <v>11</v>
      </c>
      <c r="C1107" s="2">
        <v>3023000000</v>
      </c>
    </row>
    <row r="1108" spans="1:3" x14ac:dyDescent="0.2">
      <c r="A1108" t="s">
        <v>407</v>
      </c>
      <c r="B1108" t="s">
        <v>15</v>
      </c>
      <c r="C1108" s="2">
        <v>3100000000</v>
      </c>
    </row>
    <row r="1109" spans="1:3" x14ac:dyDescent="0.2">
      <c r="A1109" t="s">
        <v>407</v>
      </c>
      <c r="B1109" t="s">
        <v>16</v>
      </c>
      <c r="C1109" s="2">
        <v>3383000000</v>
      </c>
    </row>
    <row r="1110" spans="1:3" x14ac:dyDescent="0.2">
      <c r="A1110" t="s">
        <v>407</v>
      </c>
      <c r="B1110" t="s">
        <v>17</v>
      </c>
      <c r="C1110" s="2">
        <v>3292000000</v>
      </c>
    </row>
    <row r="1111" spans="1:3" x14ac:dyDescent="0.2">
      <c r="A1111" t="s">
        <v>408</v>
      </c>
      <c r="B1111" t="s">
        <v>11</v>
      </c>
      <c r="C1111" s="2">
        <v>14256000000</v>
      </c>
    </row>
    <row r="1112" spans="1:3" x14ac:dyDescent="0.2">
      <c r="A1112" t="s">
        <v>408</v>
      </c>
      <c r="B1112" t="s">
        <v>15</v>
      </c>
      <c r="C1112" s="2">
        <v>15136000000</v>
      </c>
    </row>
    <row r="1113" spans="1:3" x14ac:dyDescent="0.2">
      <c r="A1113" t="s">
        <v>408</v>
      </c>
      <c r="B1113" t="s">
        <v>16</v>
      </c>
      <c r="C1113" s="2">
        <v>17021000000</v>
      </c>
    </row>
    <row r="1114" spans="1:3" x14ac:dyDescent="0.2">
      <c r="A1114" t="s">
        <v>408</v>
      </c>
      <c r="B1114" t="s">
        <v>17</v>
      </c>
      <c r="C1114" s="2">
        <v>17486000000</v>
      </c>
    </row>
    <row r="1115" spans="1:3" x14ac:dyDescent="0.2">
      <c r="A1115" t="s">
        <v>409</v>
      </c>
      <c r="B1115" t="s">
        <v>11</v>
      </c>
      <c r="C1115" s="2">
        <v>9964000000</v>
      </c>
    </row>
    <row r="1116" spans="1:3" x14ac:dyDescent="0.2">
      <c r="A1116" t="s">
        <v>409</v>
      </c>
      <c r="B1116" t="s">
        <v>15</v>
      </c>
      <c r="C1116" s="2">
        <v>8414000000</v>
      </c>
    </row>
    <row r="1117" spans="1:3" x14ac:dyDescent="0.2">
      <c r="A1117" t="s">
        <v>409</v>
      </c>
      <c r="B1117" t="s">
        <v>16</v>
      </c>
      <c r="C1117" s="2">
        <v>7292000000</v>
      </c>
    </row>
    <row r="1118" spans="1:3" x14ac:dyDescent="0.2">
      <c r="A1118" t="s">
        <v>409</v>
      </c>
      <c r="B1118" t="s">
        <v>17</v>
      </c>
      <c r="C1118" s="2">
        <v>7729000000</v>
      </c>
    </row>
    <row r="1119" spans="1:3" x14ac:dyDescent="0.2">
      <c r="A1119" t="s">
        <v>411</v>
      </c>
      <c r="B1119" t="s">
        <v>11</v>
      </c>
      <c r="C1119" s="2">
        <v>4374562000</v>
      </c>
    </row>
    <row r="1120" spans="1:3" x14ac:dyDescent="0.2">
      <c r="A1120" t="s">
        <v>411</v>
      </c>
      <c r="B1120" t="s">
        <v>15</v>
      </c>
      <c r="C1120" s="2">
        <v>5504656000</v>
      </c>
    </row>
    <row r="1121" spans="1:3" x14ac:dyDescent="0.2">
      <c r="A1121" t="s">
        <v>411</v>
      </c>
      <c r="B1121" t="s">
        <v>16</v>
      </c>
      <c r="C1121" s="2">
        <v>6779511000</v>
      </c>
    </row>
    <row r="1122" spans="1:3" x14ac:dyDescent="0.2">
      <c r="A1122" t="s">
        <v>411</v>
      </c>
      <c r="B1122" t="s">
        <v>17</v>
      </c>
      <c r="C1122" s="2">
        <v>8830669000</v>
      </c>
    </row>
    <row r="1123" spans="1:3" x14ac:dyDescent="0.2">
      <c r="A1123" t="s">
        <v>412</v>
      </c>
      <c r="B1123" t="s">
        <v>11</v>
      </c>
      <c r="C1123" s="2">
        <v>1562000000</v>
      </c>
    </row>
    <row r="1124" spans="1:3" x14ac:dyDescent="0.2">
      <c r="A1124" t="s">
        <v>412</v>
      </c>
      <c r="B1124" t="s">
        <v>15</v>
      </c>
      <c r="C1124" s="2">
        <v>1857000000</v>
      </c>
    </row>
    <row r="1125" spans="1:3" x14ac:dyDescent="0.2">
      <c r="A1125" t="s">
        <v>412</v>
      </c>
      <c r="B1125" t="s">
        <v>16</v>
      </c>
      <c r="C1125" s="2">
        <v>2288000000</v>
      </c>
    </row>
    <row r="1126" spans="1:3" x14ac:dyDescent="0.2">
      <c r="A1126" t="s">
        <v>412</v>
      </c>
      <c r="B1126" t="s">
        <v>17</v>
      </c>
      <c r="C1126" s="2">
        <v>1557000000</v>
      </c>
    </row>
    <row r="1127" spans="1:3" x14ac:dyDescent="0.2">
      <c r="A1127" t="s">
        <v>413</v>
      </c>
      <c r="B1127" t="s">
        <v>11</v>
      </c>
      <c r="C1127" s="2">
        <v>25313000000</v>
      </c>
    </row>
    <row r="1128" spans="1:3" x14ac:dyDescent="0.2">
      <c r="A1128" t="s">
        <v>413</v>
      </c>
      <c r="B1128" t="s">
        <v>15</v>
      </c>
      <c r="C1128" s="2">
        <v>27799000000</v>
      </c>
    </row>
    <row r="1129" spans="1:3" x14ac:dyDescent="0.2">
      <c r="A1129" t="s">
        <v>413</v>
      </c>
      <c r="B1129" t="s">
        <v>16</v>
      </c>
      <c r="C1129" s="2">
        <v>30601000000</v>
      </c>
    </row>
    <row r="1130" spans="1:3" x14ac:dyDescent="0.2">
      <c r="A1130" t="s">
        <v>413</v>
      </c>
      <c r="B1130" t="s">
        <v>17</v>
      </c>
      <c r="C1130" s="2">
        <v>32376000000</v>
      </c>
    </row>
    <row r="1131" spans="1:3" x14ac:dyDescent="0.2">
      <c r="A1131" t="s">
        <v>414</v>
      </c>
      <c r="B1131" t="s">
        <v>11</v>
      </c>
      <c r="C1131" s="2">
        <v>5703000000</v>
      </c>
    </row>
    <row r="1132" spans="1:3" x14ac:dyDescent="0.2">
      <c r="A1132" t="s">
        <v>414</v>
      </c>
      <c r="B1132" t="s">
        <v>15</v>
      </c>
      <c r="C1132" s="2">
        <v>6288000000</v>
      </c>
    </row>
    <row r="1133" spans="1:3" x14ac:dyDescent="0.2">
      <c r="A1133" t="s">
        <v>414</v>
      </c>
      <c r="B1133" t="s">
        <v>16</v>
      </c>
      <c r="C1133" s="2">
        <v>6172000000</v>
      </c>
    </row>
    <row r="1134" spans="1:3" x14ac:dyDescent="0.2">
      <c r="A1134" t="s">
        <v>414</v>
      </c>
      <c r="B1134" t="s">
        <v>17</v>
      </c>
      <c r="C1134" s="2">
        <v>6309000000</v>
      </c>
    </row>
    <row r="1135" spans="1:3" x14ac:dyDescent="0.2">
      <c r="A1135" t="s">
        <v>415</v>
      </c>
      <c r="B1135" t="s">
        <v>11</v>
      </c>
      <c r="C1135" s="2">
        <v>17194000000</v>
      </c>
    </row>
    <row r="1136" spans="1:3" x14ac:dyDescent="0.2">
      <c r="A1136" t="s">
        <v>415</v>
      </c>
      <c r="B1136" t="s">
        <v>15</v>
      </c>
      <c r="C1136" s="2">
        <v>19221000000</v>
      </c>
    </row>
    <row r="1137" spans="1:3" x14ac:dyDescent="0.2">
      <c r="A1137" t="s">
        <v>415</v>
      </c>
      <c r="B1137" t="s">
        <v>16</v>
      </c>
      <c r="C1137" s="2">
        <v>21440000000</v>
      </c>
    </row>
    <row r="1138" spans="1:3" x14ac:dyDescent="0.2">
      <c r="A1138" t="s">
        <v>415</v>
      </c>
      <c r="B1138" t="s">
        <v>17</v>
      </c>
      <c r="C1138" s="2">
        <v>14757000000</v>
      </c>
    </row>
    <row r="1139" spans="1:3" x14ac:dyDescent="0.2">
      <c r="A1139" t="s">
        <v>416</v>
      </c>
      <c r="B1139" t="s">
        <v>11</v>
      </c>
      <c r="C1139" s="2">
        <v>11245000000</v>
      </c>
    </row>
    <row r="1140" spans="1:3" x14ac:dyDescent="0.2">
      <c r="A1140" t="s">
        <v>416</v>
      </c>
      <c r="B1140" t="s">
        <v>15</v>
      </c>
      <c r="C1140" s="2">
        <v>11624000000</v>
      </c>
    </row>
    <row r="1141" spans="1:3" x14ac:dyDescent="0.2">
      <c r="A1141" t="s">
        <v>416</v>
      </c>
      <c r="B1141" t="s">
        <v>16</v>
      </c>
      <c r="C1141" s="2">
        <v>10511000000</v>
      </c>
    </row>
    <row r="1142" spans="1:3" x14ac:dyDescent="0.2">
      <c r="A1142" t="s">
        <v>416</v>
      </c>
      <c r="B1142" t="s">
        <v>17</v>
      </c>
      <c r="C1142" s="2">
        <v>9888000000</v>
      </c>
    </row>
    <row r="1143" spans="1:3" x14ac:dyDescent="0.2">
      <c r="A1143" t="s">
        <v>417</v>
      </c>
      <c r="B1143" t="s">
        <v>11</v>
      </c>
      <c r="C1143" s="2">
        <v>6332400000</v>
      </c>
    </row>
    <row r="1144" spans="1:3" x14ac:dyDescent="0.2">
      <c r="A1144" t="s">
        <v>417</v>
      </c>
      <c r="B1144" t="s">
        <v>15</v>
      </c>
      <c r="C1144" s="2">
        <v>6325000000</v>
      </c>
    </row>
    <row r="1145" spans="1:3" x14ac:dyDescent="0.2">
      <c r="A1145" t="s">
        <v>417</v>
      </c>
      <c r="B1145" t="s">
        <v>16</v>
      </c>
      <c r="C1145" s="2">
        <v>6123000000</v>
      </c>
    </row>
    <row r="1146" spans="1:3" x14ac:dyDescent="0.2">
      <c r="A1146" t="s">
        <v>417</v>
      </c>
      <c r="B1146" t="s">
        <v>17</v>
      </c>
      <c r="C1146" s="2">
        <v>5546000000</v>
      </c>
    </row>
    <row r="1147" spans="1:3" x14ac:dyDescent="0.2">
      <c r="A1147" t="s">
        <v>418</v>
      </c>
      <c r="B1147" t="s">
        <v>11</v>
      </c>
      <c r="C1147" s="2">
        <v>19429273000</v>
      </c>
    </row>
    <row r="1148" spans="1:3" x14ac:dyDescent="0.2">
      <c r="A1148" t="s">
        <v>418</v>
      </c>
      <c r="B1148" t="s">
        <v>15</v>
      </c>
      <c r="C1148" s="2">
        <v>19052046000</v>
      </c>
    </row>
    <row r="1149" spans="1:3" x14ac:dyDescent="0.2">
      <c r="A1149" t="s">
        <v>418</v>
      </c>
      <c r="B1149" t="s">
        <v>16</v>
      </c>
      <c r="C1149" s="2">
        <v>21105141000</v>
      </c>
    </row>
    <row r="1150" spans="1:3" x14ac:dyDescent="0.2">
      <c r="A1150" t="s">
        <v>418</v>
      </c>
      <c r="B1150" t="s">
        <v>17</v>
      </c>
      <c r="C1150" s="2">
        <v>16439276000</v>
      </c>
    </row>
    <row r="1151" spans="1:3" x14ac:dyDescent="0.2">
      <c r="A1151" t="s">
        <v>420</v>
      </c>
      <c r="B1151" t="s">
        <v>11</v>
      </c>
      <c r="C1151" s="2">
        <v>4280159000</v>
      </c>
    </row>
    <row r="1152" spans="1:3" x14ac:dyDescent="0.2">
      <c r="A1152" t="s">
        <v>420</v>
      </c>
      <c r="B1152" t="s">
        <v>15</v>
      </c>
      <c r="C1152" s="2">
        <v>4130000000</v>
      </c>
    </row>
    <row r="1153" spans="1:3" x14ac:dyDescent="0.2">
      <c r="A1153" t="s">
        <v>420</v>
      </c>
      <c r="B1153" t="s">
        <v>16</v>
      </c>
      <c r="C1153" s="2">
        <v>4682000000</v>
      </c>
    </row>
    <row r="1154" spans="1:3" x14ac:dyDescent="0.2">
      <c r="A1154" t="s">
        <v>420</v>
      </c>
      <c r="B1154" t="s">
        <v>17</v>
      </c>
      <c r="C1154" s="2">
        <v>5010000000</v>
      </c>
    </row>
    <row r="1155" spans="1:3" x14ac:dyDescent="0.2">
      <c r="A1155" t="s">
        <v>421</v>
      </c>
      <c r="B1155" t="s">
        <v>11</v>
      </c>
      <c r="C1155" s="2">
        <v>5508500000</v>
      </c>
    </row>
    <row r="1156" spans="1:3" x14ac:dyDescent="0.2">
      <c r="A1156" t="s">
        <v>421</v>
      </c>
      <c r="B1156" t="s">
        <v>15</v>
      </c>
      <c r="C1156" s="2">
        <v>5607000000</v>
      </c>
    </row>
    <row r="1157" spans="1:3" x14ac:dyDescent="0.2">
      <c r="A1157" t="s">
        <v>421</v>
      </c>
      <c r="B1157" t="s">
        <v>16</v>
      </c>
      <c r="C1157" s="2">
        <v>5727000000</v>
      </c>
    </row>
    <row r="1158" spans="1:3" x14ac:dyDescent="0.2">
      <c r="A1158" t="s">
        <v>421</v>
      </c>
      <c r="B1158" t="s">
        <v>17</v>
      </c>
      <c r="C1158" s="2">
        <v>5915700000</v>
      </c>
    </row>
    <row r="1159" spans="1:3" x14ac:dyDescent="0.2">
      <c r="A1159" t="s">
        <v>423</v>
      </c>
      <c r="B1159" t="s">
        <v>11</v>
      </c>
      <c r="C1159" s="2">
        <v>484581000</v>
      </c>
    </row>
    <row r="1160" spans="1:3" x14ac:dyDescent="0.2">
      <c r="A1160" t="s">
        <v>423</v>
      </c>
      <c r="B1160" t="s">
        <v>15</v>
      </c>
      <c r="C1160" s="2">
        <v>780209000</v>
      </c>
    </row>
    <row r="1161" spans="1:3" x14ac:dyDescent="0.2">
      <c r="A1161" t="s">
        <v>423</v>
      </c>
      <c r="B1161" t="s">
        <v>16</v>
      </c>
      <c r="C1161" s="2">
        <v>933505000</v>
      </c>
    </row>
    <row r="1162" spans="1:3" x14ac:dyDescent="0.2">
      <c r="A1162" t="s">
        <v>423</v>
      </c>
      <c r="B1162" t="s">
        <v>17</v>
      </c>
      <c r="C1162" s="2">
        <v>1023285000</v>
      </c>
    </row>
    <row r="1163" spans="1:3" x14ac:dyDescent="0.2">
      <c r="A1163" t="s">
        <v>424</v>
      </c>
      <c r="B1163" t="s">
        <v>11</v>
      </c>
      <c r="C1163" s="2">
        <v>10184121000</v>
      </c>
    </row>
    <row r="1164" spans="1:3" x14ac:dyDescent="0.2">
      <c r="A1164" t="s">
        <v>424</v>
      </c>
      <c r="B1164" t="s">
        <v>15</v>
      </c>
      <c r="C1164" s="2">
        <v>11871879000</v>
      </c>
    </row>
    <row r="1165" spans="1:3" x14ac:dyDescent="0.2">
      <c r="A1165" t="s">
        <v>424</v>
      </c>
      <c r="B1165" t="s">
        <v>16</v>
      </c>
      <c r="C1165" s="2">
        <v>12195091000</v>
      </c>
    </row>
    <row r="1166" spans="1:3" x14ac:dyDescent="0.2">
      <c r="A1166" t="s">
        <v>424</v>
      </c>
      <c r="B1166" t="s">
        <v>17</v>
      </c>
      <c r="C1166" s="2">
        <v>7763206000</v>
      </c>
    </row>
    <row r="1167" spans="1:3" x14ac:dyDescent="0.2">
      <c r="A1167" t="s">
        <v>425</v>
      </c>
      <c r="B1167" t="s">
        <v>11</v>
      </c>
      <c r="C1167" s="2">
        <v>15317800000</v>
      </c>
    </row>
    <row r="1168" spans="1:3" x14ac:dyDescent="0.2">
      <c r="A1168" t="s">
        <v>425</v>
      </c>
      <c r="B1168" t="s">
        <v>15</v>
      </c>
      <c r="C1168" s="2">
        <v>15134400000</v>
      </c>
    </row>
    <row r="1169" spans="1:3" x14ac:dyDescent="0.2">
      <c r="A1169" t="s">
        <v>425</v>
      </c>
      <c r="B1169" t="s">
        <v>16</v>
      </c>
      <c r="C1169" s="2">
        <v>15416900000</v>
      </c>
    </row>
    <row r="1170" spans="1:3" x14ac:dyDescent="0.2">
      <c r="A1170" t="s">
        <v>426</v>
      </c>
      <c r="B1170" t="s">
        <v>11</v>
      </c>
      <c r="C1170" s="2">
        <v>6182184000</v>
      </c>
    </row>
    <row r="1171" spans="1:3" x14ac:dyDescent="0.2">
      <c r="A1171" t="s">
        <v>426</v>
      </c>
      <c r="B1171" t="s">
        <v>15</v>
      </c>
      <c r="C1171" s="2">
        <v>6649237000</v>
      </c>
    </row>
    <row r="1172" spans="1:3" x14ac:dyDescent="0.2">
      <c r="A1172" t="s">
        <v>426</v>
      </c>
      <c r="B1172" t="s">
        <v>16</v>
      </c>
      <c r="C1172" s="2">
        <v>7216081000</v>
      </c>
    </row>
    <row r="1173" spans="1:3" x14ac:dyDescent="0.2">
      <c r="A1173" t="s">
        <v>426</v>
      </c>
      <c r="B1173" t="s">
        <v>17</v>
      </c>
      <c r="C1173" s="2">
        <v>7966674000</v>
      </c>
    </row>
    <row r="1174" spans="1:3" x14ac:dyDescent="0.2">
      <c r="A1174" t="s">
        <v>427</v>
      </c>
      <c r="B1174" t="s">
        <v>11</v>
      </c>
      <c r="C1174" s="2">
        <v>20100000000</v>
      </c>
    </row>
    <row r="1175" spans="1:3" x14ac:dyDescent="0.2">
      <c r="A1175" t="s">
        <v>427</v>
      </c>
      <c r="B1175" t="s">
        <v>15</v>
      </c>
      <c r="C1175" s="2">
        <v>20170000000</v>
      </c>
    </row>
    <row r="1176" spans="1:3" x14ac:dyDescent="0.2">
      <c r="A1176" t="s">
        <v>427</v>
      </c>
      <c r="B1176" t="s">
        <v>16</v>
      </c>
      <c r="C1176" s="2">
        <v>19312000000</v>
      </c>
    </row>
    <row r="1177" spans="1:3" x14ac:dyDescent="0.2">
      <c r="A1177" t="s">
        <v>427</v>
      </c>
      <c r="B1177" t="s">
        <v>17</v>
      </c>
      <c r="C1177" s="2">
        <v>12480000000</v>
      </c>
    </row>
    <row r="1178" spans="1:3" x14ac:dyDescent="0.2">
      <c r="A1178" t="s">
        <v>428</v>
      </c>
      <c r="B1178" t="s">
        <v>11</v>
      </c>
      <c r="C1178" s="2">
        <v>1355300000</v>
      </c>
    </row>
    <row r="1179" spans="1:3" x14ac:dyDescent="0.2">
      <c r="A1179" t="s">
        <v>428</v>
      </c>
      <c r="B1179" t="s">
        <v>15</v>
      </c>
      <c r="C1179" s="2">
        <v>1346100000</v>
      </c>
    </row>
    <row r="1180" spans="1:3" x14ac:dyDescent="0.2">
      <c r="A1180" t="s">
        <v>428</v>
      </c>
      <c r="B1180" t="s">
        <v>16</v>
      </c>
      <c r="C1180" s="2">
        <v>1381400000</v>
      </c>
    </row>
    <row r="1181" spans="1:3" x14ac:dyDescent="0.2">
      <c r="A1181" t="s">
        <v>428</v>
      </c>
      <c r="B1181" t="s">
        <v>17</v>
      </c>
      <c r="C1181" s="2">
        <v>1421300000</v>
      </c>
    </row>
    <row r="1182" spans="1:3" x14ac:dyDescent="0.2">
      <c r="A1182" t="s">
        <v>430</v>
      </c>
      <c r="B1182" t="s">
        <v>11</v>
      </c>
      <c r="C1182" s="2">
        <v>3823713000</v>
      </c>
    </row>
    <row r="1183" spans="1:3" x14ac:dyDescent="0.2">
      <c r="A1183" t="s">
        <v>430</v>
      </c>
      <c r="B1183" t="s">
        <v>15</v>
      </c>
      <c r="C1183" s="2">
        <v>3791335000</v>
      </c>
    </row>
    <row r="1184" spans="1:3" x14ac:dyDescent="0.2">
      <c r="A1184" t="s">
        <v>430</v>
      </c>
      <c r="B1184" t="s">
        <v>16</v>
      </c>
      <c r="C1184" s="2">
        <v>3821504000</v>
      </c>
    </row>
    <row r="1185" spans="1:3" x14ac:dyDescent="0.2">
      <c r="A1185" t="s">
        <v>430</v>
      </c>
      <c r="B1185" t="s">
        <v>17</v>
      </c>
      <c r="C1185" s="2">
        <v>3578060000</v>
      </c>
    </row>
    <row r="1186" spans="1:3" x14ac:dyDescent="0.2">
      <c r="A1186" t="s">
        <v>432</v>
      </c>
      <c r="B1186" t="s">
        <v>11</v>
      </c>
      <c r="C1186" s="2">
        <v>16596800000</v>
      </c>
    </row>
    <row r="1187" spans="1:3" x14ac:dyDescent="0.2">
      <c r="A1187" t="s">
        <v>432</v>
      </c>
      <c r="B1187" t="s">
        <v>15</v>
      </c>
      <c r="C1187" s="2">
        <v>16661000000</v>
      </c>
    </row>
    <row r="1188" spans="1:3" x14ac:dyDescent="0.2">
      <c r="A1188" t="s">
        <v>432</v>
      </c>
      <c r="B1188" t="s">
        <v>16</v>
      </c>
      <c r="C1188" s="2">
        <v>18534400000</v>
      </c>
    </row>
    <row r="1189" spans="1:3" x14ac:dyDescent="0.2">
      <c r="A1189" t="s">
        <v>432</v>
      </c>
      <c r="B1189" t="s">
        <v>17</v>
      </c>
      <c r="C1189" s="2">
        <v>18671300000</v>
      </c>
    </row>
    <row r="1190" spans="1:3" x14ac:dyDescent="0.2">
      <c r="A1190" t="s">
        <v>433</v>
      </c>
      <c r="B1190" t="s">
        <v>11</v>
      </c>
      <c r="C1190" s="2">
        <v>15598000000</v>
      </c>
    </row>
    <row r="1191" spans="1:3" x14ac:dyDescent="0.2">
      <c r="A1191" t="s">
        <v>433</v>
      </c>
      <c r="B1191" t="s">
        <v>15</v>
      </c>
      <c r="C1191" s="2">
        <v>17090000000</v>
      </c>
    </row>
    <row r="1192" spans="1:3" x14ac:dyDescent="0.2">
      <c r="A1192" t="s">
        <v>433</v>
      </c>
      <c r="B1192" t="s">
        <v>16</v>
      </c>
      <c r="C1192" s="2">
        <v>16833000000</v>
      </c>
    </row>
    <row r="1193" spans="1:3" x14ac:dyDescent="0.2">
      <c r="A1193" t="s">
        <v>433</v>
      </c>
      <c r="B1193" t="s">
        <v>17</v>
      </c>
      <c r="C1193" s="2">
        <v>17666000000</v>
      </c>
    </row>
    <row r="1194" spans="1:3" x14ac:dyDescent="0.2">
      <c r="A1194" t="s">
        <v>434</v>
      </c>
      <c r="B1194" t="s">
        <v>11</v>
      </c>
      <c r="C1194" s="2">
        <v>5260956000</v>
      </c>
    </row>
    <row r="1195" spans="1:3" x14ac:dyDescent="0.2">
      <c r="A1195" t="s">
        <v>434</v>
      </c>
      <c r="B1195" t="s">
        <v>15</v>
      </c>
      <c r="C1195" s="2">
        <v>6793306000</v>
      </c>
    </row>
    <row r="1196" spans="1:3" x14ac:dyDescent="0.2">
      <c r="A1196" t="s">
        <v>434</v>
      </c>
      <c r="B1196" t="s">
        <v>16</v>
      </c>
      <c r="C1196" s="2">
        <v>8441971000</v>
      </c>
    </row>
    <row r="1197" spans="1:3" x14ac:dyDescent="0.2">
      <c r="A1197" t="s">
        <v>434</v>
      </c>
      <c r="B1197" t="s">
        <v>17</v>
      </c>
      <c r="C1197" s="2">
        <v>9223987000</v>
      </c>
    </row>
    <row r="1198" spans="1:3" x14ac:dyDescent="0.2">
      <c r="A1198" t="s">
        <v>435</v>
      </c>
      <c r="B1198" t="s">
        <v>11</v>
      </c>
      <c r="C1198" s="2">
        <v>3637212000</v>
      </c>
    </row>
    <row r="1199" spans="1:3" x14ac:dyDescent="0.2">
      <c r="A1199" t="s">
        <v>435</v>
      </c>
      <c r="B1199" t="s">
        <v>15</v>
      </c>
      <c r="C1199" s="2">
        <v>3585141000</v>
      </c>
    </row>
    <row r="1200" spans="1:3" x14ac:dyDescent="0.2">
      <c r="A1200" t="s">
        <v>435</v>
      </c>
      <c r="B1200" t="s">
        <v>16</v>
      </c>
      <c r="C1200" s="2">
        <v>3910865000</v>
      </c>
    </row>
    <row r="1201" spans="1:3" x14ac:dyDescent="0.2">
      <c r="A1201" t="s">
        <v>435</v>
      </c>
      <c r="B1201" t="s">
        <v>17</v>
      </c>
      <c r="C1201" s="2">
        <v>5386703000</v>
      </c>
    </row>
    <row r="1202" spans="1:3" x14ac:dyDescent="0.2">
      <c r="A1202" t="s">
        <v>436</v>
      </c>
      <c r="B1202" t="s">
        <v>11</v>
      </c>
      <c r="C1202" s="2">
        <v>9781000000</v>
      </c>
    </row>
    <row r="1203" spans="1:3" x14ac:dyDescent="0.2">
      <c r="A1203" t="s">
        <v>436</v>
      </c>
      <c r="B1203" t="s">
        <v>15</v>
      </c>
      <c r="C1203" s="2">
        <v>9968000000</v>
      </c>
    </row>
    <row r="1204" spans="1:3" x14ac:dyDescent="0.2">
      <c r="A1204" t="s">
        <v>436</v>
      </c>
      <c r="B1204" t="s">
        <v>16</v>
      </c>
      <c r="C1204" s="2">
        <v>10886000000</v>
      </c>
    </row>
    <row r="1205" spans="1:3" x14ac:dyDescent="0.2">
      <c r="A1205" t="s">
        <v>436</v>
      </c>
      <c r="B1205" t="s">
        <v>17</v>
      </c>
      <c r="C1205" s="2">
        <v>10415000000</v>
      </c>
    </row>
    <row r="1206" spans="1:3" x14ac:dyDescent="0.2">
      <c r="A1206" t="s">
        <v>437</v>
      </c>
      <c r="B1206" t="s">
        <v>11</v>
      </c>
      <c r="C1206" s="2">
        <v>66415000000</v>
      </c>
    </row>
    <row r="1207" spans="1:3" x14ac:dyDescent="0.2">
      <c r="A1207" t="s">
        <v>437</v>
      </c>
      <c r="B1207" t="s">
        <v>15</v>
      </c>
      <c r="C1207" s="2">
        <v>66683000000</v>
      </c>
    </row>
    <row r="1208" spans="1:3" x14ac:dyDescent="0.2">
      <c r="A1208" t="s">
        <v>437</v>
      </c>
      <c r="B1208" t="s">
        <v>16</v>
      </c>
      <c r="C1208" s="2">
        <v>63056000000</v>
      </c>
    </row>
    <row r="1209" spans="1:3" x14ac:dyDescent="0.2">
      <c r="A1209" t="s">
        <v>437</v>
      </c>
      <c r="B1209" t="s">
        <v>17</v>
      </c>
      <c r="C1209" s="2">
        <v>62799000000</v>
      </c>
    </row>
    <row r="1210" spans="1:3" x14ac:dyDescent="0.2">
      <c r="A1210" t="s">
        <v>438</v>
      </c>
      <c r="B1210" t="s">
        <v>11</v>
      </c>
      <c r="C1210" s="2">
        <v>54657000000</v>
      </c>
    </row>
    <row r="1211" spans="1:3" x14ac:dyDescent="0.2">
      <c r="A1211" t="s">
        <v>438</v>
      </c>
      <c r="B1211" t="s">
        <v>15</v>
      </c>
      <c r="C1211" s="2">
        <v>51584000000</v>
      </c>
    </row>
    <row r="1212" spans="1:3" x14ac:dyDescent="0.2">
      <c r="A1212" t="s">
        <v>438</v>
      </c>
      <c r="B1212" t="s">
        <v>16</v>
      </c>
      <c r="C1212" s="2">
        <v>49605000000</v>
      </c>
    </row>
    <row r="1213" spans="1:3" x14ac:dyDescent="0.2">
      <c r="A1213" t="s">
        <v>438</v>
      </c>
      <c r="B1213" t="s">
        <v>17</v>
      </c>
      <c r="C1213" s="2">
        <v>48851000000</v>
      </c>
    </row>
    <row r="1214" spans="1:3" x14ac:dyDescent="0.2">
      <c r="A1214" t="s">
        <v>439</v>
      </c>
      <c r="B1214" t="s">
        <v>11</v>
      </c>
      <c r="C1214" s="2">
        <v>9289500000</v>
      </c>
    </row>
    <row r="1215" spans="1:3" x14ac:dyDescent="0.2">
      <c r="A1215" t="s">
        <v>439</v>
      </c>
      <c r="B1215" t="s">
        <v>15</v>
      </c>
      <c r="C1215" s="2">
        <v>10477600000</v>
      </c>
    </row>
    <row r="1216" spans="1:3" x14ac:dyDescent="0.2">
      <c r="A1216" t="s">
        <v>439</v>
      </c>
      <c r="B1216" t="s">
        <v>16</v>
      </c>
      <c r="C1216" s="2">
        <v>11964400000</v>
      </c>
    </row>
    <row r="1217" spans="1:3" x14ac:dyDescent="0.2">
      <c r="A1217" t="s">
        <v>439</v>
      </c>
      <c r="B1217" t="s">
        <v>17</v>
      </c>
      <c r="C1217" s="2">
        <v>12394100000</v>
      </c>
    </row>
    <row r="1218" spans="1:3" x14ac:dyDescent="0.2">
      <c r="A1218" t="s">
        <v>440</v>
      </c>
      <c r="B1218" t="s">
        <v>11</v>
      </c>
      <c r="C1218" s="2">
        <v>2104745000</v>
      </c>
    </row>
    <row r="1219" spans="1:3" x14ac:dyDescent="0.2">
      <c r="A1219" t="s">
        <v>440</v>
      </c>
      <c r="B1219" t="s">
        <v>15</v>
      </c>
      <c r="C1219" s="2">
        <v>2819557000</v>
      </c>
    </row>
    <row r="1220" spans="1:3" x14ac:dyDescent="0.2">
      <c r="A1220" t="s">
        <v>440</v>
      </c>
      <c r="B1220" t="s">
        <v>16</v>
      </c>
      <c r="C1220" s="2">
        <v>4103728000</v>
      </c>
    </row>
    <row r="1221" spans="1:3" x14ac:dyDescent="0.2">
      <c r="A1221" t="s">
        <v>440</v>
      </c>
      <c r="B1221" t="s">
        <v>17</v>
      </c>
      <c r="C1221" s="2">
        <v>4860427000</v>
      </c>
    </row>
    <row r="1222" spans="1:3" x14ac:dyDescent="0.2">
      <c r="A1222" t="s">
        <v>441</v>
      </c>
      <c r="B1222" t="s">
        <v>11</v>
      </c>
      <c r="C1222" s="2">
        <v>17083900000</v>
      </c>
    </row>
    <row r="1223" spans="1:3" x14ac:dyDescent="0.2">
      <c r="A1223" t="s">
        <v>441</v>
      </c>
      <c r="B1223" t="s">
        <v>15</v>
      </c>
      <c r="C1223" s="2">
        <v>18170900000</v>
      </c>
    </row>
    <row r="1224" spans="1:3" x14ac:dyDescent="0.2">
      <c r="A1224" t="s">
        <v>441</v>
      </c>
      <c r="B1224" t="s">
        <v>16</v>
      </c>
      <c r="C1224" s="2">
        <v>19391400000</v>
      </c>
    </row>
    <row r="1225" spans="1:3" x14ac:dyDescent="0.2">
      <c r="A1225" t="s">
        <v>441</v>
      </c>
      <c r="B1225" t="s">
        <v>17</v>
      </c>
      <c r="C1225" s="2">
        <v>20853800000</v>
      </c>
    </row>
    <row r="1226" spans="1:3" x14ac:dyDescent="0.2">
      <c r="A1226" t="s">
        <v>442</v>
      </c>
      <c r="B1226" t="s">
        <v>11</v>
      </c>
      <c r="C1226" s="2">
        <v>13015704000</v>
      </c>
    </row>
    <row r="1227" spans="1:3" x14ac:dyDescent="0.2">
      <c r="A1227" t="s">
        <v>442</v>
      </c>
      <c r="B1227" t="s">
        <v>15</v>
      </c>
      <c r="C1227" s="2">
        <v>13215971000</v>
      </c>
    </row>
    <row r="1228" spans="1:3" x14ac:dyDescent="0.2">
      <c r="A1228" t="s">
        <v>442</v>
      </c>
      <c r="B1228" t="s">
        <v>16</v>
      </c>
      <c r="C1228" s="2">
        <v>12711744000</v>
      </c>
    </row>
    <row r="1229" spans="1:3" x14ac:dyDescent="0.2">
      <c r="A1229" t="s">
        <v>442</v>
      </c>
      <c r="B1229" t="s">
        <v>17</v>
      </c>
      <c r="C1229" s="2">
        <v>11360753000</v>
      </c>
    </row>
    <row r="1230" spans="1:3" x14ac:dyDescent="0.2">
      <c r="A1230" t="s">
        <v>443</v>
      </c>
      <c r="B1230" t="s">
        <v>11</v>
      </c>
      <c r="C1230" s="2">
        <v>5679595000</v>
      </c>
    </row>
    <row r="1231" spans="1:3" x14ac:dyDescent="0.2">
      <c r="A1231" t="s">
        <v>443</v>
      </c>
      <c r="B1231" t="s">
        <v>15</v>
      </c>
      <c r="C1231" s="2">
        <v>5822363000</v>
      </c>
    </row>
    <row r="1232" spans="1:3" x14ac:dyDescent="0.2">
      <c r="A1232" t="s">
        <v>443</v>
      </c>
      <c r="B1232" t="s">
        <v>16</v>
      </c>
      <c r="C1232" s="2">
        <v>5981964000</v>
      </c>
    </row>
    <row r="1233" spans="1:3" x14ac:dyDescent="0.2">
      <c r="A1233" t="s">
        <v>443</v>
      </c>
      <c r="B1233" t="s">
        <v>17</v>
      </c>
      <c r="C1233" s="2">
        <v>7668476000</v>
      </c>
    </row>
    <row r="1234" spans="1:3" x14ac:dyDescent="0.2">
      <c r="A1234" t="s">
        <v>444</v>
      </c>
      <c r="B1234" t="s">
        <v>11</v>
      </c>
      <c r="C1234" s="2">
        <v>2105188000</v>
      </c>
    </row>
    <row r="1235" spans="1:3" x14ac:dyDescent="0.2">
      <c r="A1235" t="s">
        <v>444</v>
      </c>
      <c r="B1235" t="s">
        <v>15</v>
      </c>
      <c r="C1235" s="2">
        <v>2157586000</v>
      </c>
    </row>
    <row r="1236" spans="1:3" x14ac:dyDescent="0.2">
      <c r="A1236" t="s">
        <v>444</v>
      </c>
      <c r="B1236" t="s">
        <v>16</v>
      </c>
      <c r="C1236" s="2">
        <v>2237219000</v>
      </c>
    </row>
    <row r="1237" spans="1:3" x14ac:dyDescent="0.2">
      <c r="A1237" t="s">
        <v>444</v>
      </c>
      <c r="B1237" t="s">
        <v>17</v>
      </c>
      <c r="C1237" s="2">
        <v>2262359000</v>
      </c>
    </row>
    <row r="1238" spans="1:3" x14ac:dyDescent="0.2">
      <c r="A1238" t="s">
        <v>445</v>
      </c>
      <c r="B1238" t="s">
        <v>11</v>
      </c>
      <c r="C1238" s="2">
        <v>80029000000</v>
      </c>
    </row>
    <row r="1239" spans="1:3" x14ac:dyDescent="0.2">
      <c r="A1239" t="s">
        <v>445</v>
      </c>
      <c r="B1239" t="s">
        <v>15</v>
      </c>
      <c r="C1239" s="2">
        <v>80106000000</v>
      </c>
    </row>
    <row r="1240" spans="1:3" x14ac:dyDescent="0.2">
      <c r="A1240" t="s">
        <v>445</v>
      </c>
      <c r="B1240" t="s">
        <v>16</v>
      </c>
      <c r="C1240" s="2">
        <v>73908000000</v>
      </c>
    </row>
    <row r="1241" spans="1:3" x14ac:dyDescent="0.2">
      <c r="A1241" t="s">
        <v>445</v>
      </c>
      <c r="B1241" t="s">
        <v>17</v>
      </c>
      <c r="C1241" s="2">
        <v>74953000000</v>
      </c>
    </row>
    <row r="1242" spans="1:3" x14ac:dyDescent="0.2">
      <c r="A1242" t="s">
        <v>446</v>
      </c>
      <c r="B1242" t="s">
        <v>11</v>
      </c>
      <c r="C1242" s="2">
        <v>16606000000</v>
      </c>
    </row>
    <row r="1243" spans="1:3" x14ac:dyDescent="0.2">
      <c r="A1243" t="s">
        <v>446</v>
      </c>
      <c r="B1243" t="s">
        <v>15</v>
      </c>
      <c r="C1243" s="2">
        <v>16872000000</v>
      </c>
    </row>
    <row r="1244" spans="1:3" x14ac:dyDescent="0.2">
      <c r="A1244" t="s">
        <v>446</v>
      </c>
      <c r="B1244" t="s">
        <v>16</v>
      </c>
      <c r="C1244" s="2">
        <v>16281000000</v>
      </c>
    </row>
    <row r="1245" spans="1:3" x14ac:dyDescent="0.2">
      <c r="A1245" t="s">
        <v>446</v>
      </c>
      <c r="B1245" t="s">
        <v>17</v>
      </c>
      <c r="C1245" s="2">
        <v>16270000000</v>
      </c>
    </row>
    <row r="1246" spans="1:3" x14ac:dyDescent="0.2">
      <c r="A1246" t="s">
        <v>447</v>
      </c>
      <c r="B1246" t="s">
        <v>11</v>
      </c>
      <c r="C1246" s="2">
        <v>4306800000</v>
      </c>
    </row>
    <row r="1247" spans="1:3" x14ac:dyDescent="0.2">
      <c r="A1247" t="s">
        <v>447</v>
      </c>
      <c r="B1247" t="s">
        <v>15</v>
      </c>
      <c r="C1247" s="2">
        <v>6999700000</v>
      </c>
    </row>
    <row r="1248" spans="1:3" x14ac:dyDescent="0.2">
      <c r="A1248" t="s">
        <v>447</v>
      </c>
      <c r="B1248" t="s">
        <v>16</v>
      </c>
      <c r="C1248" s="2">
        <v>7039000000</v>
      </c>
    </row>
    <row r="1249" spans="1:3" x14ac:dyDescent="0.2">
      <c r="A1249" t="s">
        <v>447</v>
      </c>
      <c r="B1249" t="s">
        <v>17</v>
      </c>
      <c r="C1249" s="2">
        <v>6449000000</v>
      </c>
    </row>
    <row r="1250" spans="1:3" x14ac:dyDescent="0.2">
      <c r="A1250" t="s">
        <v>448</v>
      </c>
      <c r="B1250" t="s">
        <v>11</v>
      </c>
      <c r="C1250" s="2">
        <v>3301804000</v>
      </c>
    </row>
    <row r="1251" spans="1:3" x14ac:dyDescent="0.2">
      <c r="A1251" t="s">
        <v>448</v>
      </c>
      <c r="B1251" t="s">
        <v>15</v>
      </c>
      <c r="C1251" s="2">
        <v>3454628000</v>
      </c>
    </row>
    <row r="1252" spans="1:3" x14ac:dyDescent="0.2">
      <c r="A1252" t="s">
        <v>448</v>
      </c>
      <c r="B1252" t="s">
        <v>16</v>
      </c>
      <c r="C1252" s="2">
        <v>3491632000</v>
      </c>
    </row>
    <row r="1253" spans="1:3" x14ac:dyDescent="0.2">
      <c r="A1253" t="s">
        <v>448</v>
      </c>
      <c r="B1253" t="s">
        <v>17</v>
      </c>
      <c r="C1253" s="2">
        <v>3495443000</v>
      </c>
    </row>
    <row r="1254" spans="1:3" x14ac:dyDescent="0.2">
      <c r="A1254" t="s">
        <v>449</v>
      </c>
      <c r="B1254" t="s">
        <v>11</v>
      </c>
      <c r="C1254" s="2">
        <v>14265000000</v>
      </c>
    </row>
    <row r="1255" spans="1:3" x14ac:dyDescent="0.2">
      <c r="A1255" t="s">
        <v>449</v>
      </c>
      <c r="B1255" t="s">
        <v>15</v>
      </c>
      <c r="C1255" s="2">
        <v>14791000000</v>
      </c>
    </row>
    <row r="1256" spans="1:3" x14ac:dyDescent="0.2">
      <c r="A1256" t="s">
        <v>449</v>
      </c>
      <c r="B1256" t="s">
        <v>16</v>
      </c>
      <c r="C1256" s="2">
        <v>14766000000</v>
      </c>
    </row>
    <row r="1257" spans="1:3" x14ac:dyDescent="0.2">
      <c r="A1257" t="s">
        <v>449</v>
      </c>
      <c r="B1257" t="s">
        <v>17</v>
      </c>
      <c r="C1257" s="2">
        <v>14751000000</v>
      </c>
    </row>
    <row r="1258" spans="1:3" x14ac:dyDescent="0.2">
      <c r="A1258" t="s">
        <v>450</v>
      </c>
      <c r="B1258" t="s">
        <v>11</v>
      </c>
      <c r="C1258" s="2">
        <v>12132000000</v>
      </c>
    </row>
    <row r="1259" spans="1:3" x14ac:dyDescent="0.2">
      <c r="A1259" t="s">
        <v>450</v>
      </c>
      <c r="B1259" t="s">
        <v>15</v>
      </c>
      <c r="C1259" s="2">
        <v>7263000000</v>
      </c>
    </row>
    <row r="1260" spans="1:3" x14ac:dyDescent="0.2">
      <c r="A1260" t="s">
        <v>450</v>
      </c>
      <c r="B1260" t="s">
        <v>16</v>
      </c>
      <c r="C1260" s="2">
        <v>7852000000</v>
      </c>
    </row>
    <row r="1261" spans="1:3" x14ac:dyDescent="0.2">
      <c r="A1261" t="s">
        <v>450</v>
      </c>
      <c r="B1261" t="s">
        <v>17</v>
      </c>
      <c r="C1261" s="2">
        <v>7669000000</v>
      </c>
    </row>
    <row r="1262" spans="1:3" x14ac:dyDescent="0.2">
      <c r="A1262" t="s">
        <v>451</v>
      </c>
      <c r="B1262" t="s">
        <v>11</v>
      </c>
      <c r="C1262" s="2">
        <v>84847000000</v>
      </c>
    </row>
    <row r="1263" spans="1:3" x14ac:dyDescent="0.2">
      <c r="A1263" t="s">
        <v>451</v>
      </c>
      <c r="B1263" t="s">
        <v>15</v>
      </c>
      <c r="C1263" s="2">
        <v>41461000000</v>
      </c>
    </row>
    <row r="1264" spans="1:3" x14ac:dyDescent="0.2">
      <c r="A1264" t="s">
        <v>451</v>
      </c>
      <c r="B1264" t="s">
        <v>16</v>
      </c>
      <c r="C1264" s="2">
        <v>54105000000</v>
      </c>
    </row>
    <row r="1265" spans="1:3" x14ac:dyDescent="0.2">
      <c r="A1265" t="s">
        <v>451</v>
      </c>
      <c r="B1265" t="s">
        <v>17</v>
      </c>
      <c r="C1265" s="2">
        <v>57119000000</v>
      </c>
    </row>
    <row r="1266" spans="1:3" x14ac:dyDescent="0.2">
      <c r="A1266" t="s">
        <v>452</v>
      </c>
      <c r="B1266" t="s">
        <v>11</v>
      </c>
      <c r="C1266" s="2">
        <v>179290000000</v>
      </c>
    </row>
    <row r="1267" spans="1:3" x14ac:dyDescent="0.2">
      <c r="A1267" t="s">
        <v>452</v>
      </c>
      <c r="B1267" t="s">
        <v>15</v>
      </c>
      <c r="C1267" s="2">
        <v>171596000000</v>
      </c>
    </row>
    <row r="1268" spans="1:3" x14ac:dyDescent="0.2">
      <c r="A1268" t="s">
        <v>452</v>
      </c>
      <c r="B1268" t="s">
        <v>16</v>
      </c>
      <c r="C1268" s="2">
        <v>161212000000</v>
      </c>
    </row>
    <row r="1269" spans="1:3" x14ac:dyDescent="0.2">
      <c r="A1269" t="s">
        <v>452</v>
      </c>
      <c r="B1269" t="s">
        <v>17</v>
      </c>
      <c r="C1269" s="2">
        <v>98975000000</v>
      </c>
    </row>
    <row r="1270" spans="1:3" x14ac:dyDescent="0.2">
      <c r="A1270" t="s">
        <v>453</v>
      </c>
      <c r="B1270" t="s">
        <v>11</v>
      </c>
      <c r="C1270" s="2">
        <v>6043000000</v>
      </c>
    </row>
    <row r="1271" spans="1:3" x14ac:dyDescent="0.2">
      <c r="A1271" t="s">
        <v>453</v>
      </c>
      <c r="B1271" t="s">
        <v>15</v>
      </c>
      <c r="C1271" s="2">
        <v>8186400000</v>
      </c>
    </row>
    <row r="1272" spans="1:3" x14ac:dyDescent="0.2">
      <c r="A1272" t="s">
        <v>453</v>
      </c>
      <c r="B1272" t="s">
        <v>16</v>
      </c>
      <c r="C1272" s="2">
        <v>8241200000</v>
      </c>
    </row>
    <row r="1273" spans="1:3" x14ac:dyDescent="0.2">
      <c r="A1273" t="s">
        <v>453</v>
      </c>
      <c r="B1273" t="s">
        <v>17</v>
      </c>
      <c r="C1273" s="2">
        <v>8020300000</v>
      </c>
    </row>
    <row r="1274" spans="1:3" x14ac:dyDescent="0.2">
      <c r="A1274" t="s">
        <v>454</v>
      </c>
      <c r="B1274" t="s">
        <v>11</v>
      </c>
      <c r="C1274" s="2">
        <v>5920269000</v>
      </c>
    </row>
    <row r="1275" spans="1:3" x14ac:dyDescent="0.2">
      <c r="A1275" t="s">
        <v>454</v>
      </c>
      <c r="B1275" t="s">
        <v>15</v>
      </c>
      <c r="C1275" s="2">
        <v>6411577000</v>
      </c>
    </row>
    <row r="1276" spans="1:3" x14ac:dyDescent="0.2">
      <c r="A1276" t="s">
        <v>454</v>
      </c>
      <c r="B1276" t="s">
        <v>16</v>
      </c>
      <c r="C1276" s="2">
        <v>7747229000</v>
      </c>
    </row>
    <row r="1277" spans="1:3" x14ac:dyDescent="0.2">
      <c r="A1277" t="s">
        <v>454</v>
      </c>
      <c r="B1277" t="s">
        <v>17</v>
      </c>
      <c r="C1277" s="2">
        <v>7572436000</v>
      </c>
    </row>
    <row r="1278" spans="1:3" x14ac:dyDescent="0.2">
      <c r="A1278" t="s">
        <v>455</v>
      </c>
      <c r="B1278" t="s">
        <v>11</v>
      </c>
      <c r="C1278" s="2">
        <v>11224000000</v>
      </c>
    </row>
    <row r="1279" spans="1:3" x14ac:dyDescent="0.2">
      <c r="A1279" t="s">
        <v>455</v>
      </c>
      <c r="B1279" t="s">
        <v>15</v>
      </c>
      <c r="C1279" s="2">
        <v>11925000000</v>
      </c>
    </row>
    <row r="1280" spans="1:3" x14ac:dyDescent="0.2">
      <c r="A1280" t="s">
        <v>455</v>
      </c>
      <c r="B1280" t="s">
        <v>16</v>
      </c>
      <c r="C1280" s="2">
        <v>12273000000</v>
      </c>
    </row>
    <row r="1281" spans="1:3" x14ac:dyDescent="0.2">
      <c r="A1281" t="s">
        <v>455</v>
      </c>
      <c r="B1281" t="s">
        <v>17</v>
      </c>
      <c r="C1281" s="2">
        <v>10776000000</v>
      </c>
    </row>
    <row r="1282" spans="1:3" x14ac:dyDescent="0.2">
      <c r="A1282" t="s">
        <v>456</v>
      </c>
      <c r="B1282" t="s">
        <v>11</v>
      </c>
      <c r="C1282" s="2">
        <v>24866000000</v>
      </c>
    </row>
    <row r="1283" spans="1:3" x14ac:dyDescent="0.2">
      <c r="A1283" t="s">
        <v>456</v>
      </c>
      <c r="B1283" t="s">
        <v>15</v>
      </c>
      <c r="C1283" s="2">
        <v>26487000000</v>
      </c>
    </row>
    <row r="1284" spans="1:3" x14ac:dyDescent="0.2">
      <c r="A1284" t="s">
        <v>456</v>
      </c>
      <c r="B1284" t="s">
        <v>16</v>
      </c>
      <c r="C1284" s="2">
        <v>25281000000</v>
      </c>
    </row>
    <row r="1285" spans="1:3" x14ac:dyDescent="0.2">
      <c r="A1285" t="s">
        <v>456</v>
      </c>
      <c r="B1285" t="s">
        <v>17</v>
      </c>
      <c r="C1285" s="2">
        <v>23554000000</v>
      </c>
    </row>
    <row r="1286" spans="1:3" x14ac:dyDescent="0.2">
      <c r="A1286" t="s">
        <v>457</v>
      </c>
      <c r="B1286" t="s">
        <v>11</v>
      </c>
      <c r="C1286" s="2">
        <v>1148231000</v>
      </c>
    </row>
    <row r="1287" spans="1:3" x14ac:dyDescent="0.2">
      <c r="A1287" t="s">
        <v>457</v>
      </c>
      <c r="B1287" t="s">
        <v>15</v>
      </c>
      <c r="C1287" s="2">
        <v>1710966000</v>
      </c>
    </row>
    <row r="1288" spans="1:3" x14ac:dyDescent="0.2">
      <c r="A1288" t="s">
        <v>457</v>
      </c>
      <c r="B1288" t="s">
        <v>16</v>
      </c>
      <c r="C1288" s="2">
        <v>2610726000</v>
      </c>
    </row>
    <row r="1289" spans="1:3" x14ac:dyDescent="0.2">
      <c r="A1289" t="s">
        <v>458</v>
      </c>
      <c r="B1289" t="s">
        <v>11</v>
      </c>
      <c r="C1289" s="2">
        <v>6419285000</v>
      </c>
    </row>
    <row r="1290" spans="1:3" x14ac:dyDescent="0.2">
      <c r="A1290" t="s">
        <v>458</v>
      </c>
      <c r="B1290" t="s">
        <v>15</v>
      </c>
      <c r="C1290" s="2">
        <v>6638774000</v>
      </c>
    </row>
    <row r="1291" spans="1:3" x14ac:dyDescent="0.2">
      <c r="A1291" t="s">
        <v>458</v>
      </c>
      <c r="B1291" t="s">
        <v>16</v>
      </c>
      <c r="C1291" s="2">
        <v>6571893000</v>
      </c>
    </row>
    <row r="1292" spans="1:3" x14ac:dyDescent="0.2">
      <c r="A1292" t="s">
        <v>458</v>
      </c>
      <c r="B1292" t="s">
        <v>17</v>
      </c>
      <c r="C1292" s="2">
        <v>6786984000</v>
      </c>
    </row>
    <row r="1293" spans="1:3" x14ac:dyDescent="0.2">
      <c r="A1293" t="s">
        <v>459</v>
      </c>
      <c r="B1293" t="s">
        <v>11</v>
      </c>
      <c r="C1293" s="2">
        <v>7688024000</v>
      </c>
    </row>
    <row r="1294" spans="1:3" x14ac:dyDescent="0.2">
      <c r="A1294" t="s">
        <v>459</v>
      </c>
      <c r="B1294" t="s">
        <v>15</v>
      </c>
      <c r="C1294" s="2">
        <v>7959894000</v>
      </c>
    </row>
    <row r="1295" spans="1:3" x14ac:dyDescent="0.2">
      <c r="A1295" t="s">
        <v>459</v>
      </c>
      <c r="B1295" t="s">
        <v>16</v>
      </c>
      <c r="C1295" s="2">
        <v>8073855000</v>
      </c>
    </row>
    <row r="1296" spans="1:3" x14ac:dyDescent="0.2">
      <c r="A1296" t="s">
        <v>459</v>
      </c>
      <c r="B1296" t="s">
        <v>17</v>
      </c>
      <c r="C1296" s="2">
        <v>8299074000</v>
      </c>
    </row>
    <row r="1297" spans="1:3" x14ac:dyDescent="0.2">
      <c r="A1297" t="s">
        <v>460</v>
      </c>
      <c r="B1297" t="s">
        <v>11</v>
      </c>
      <c r="C1297" s="2">
        <v>2104745000</v>
      </c>
    </row>
    <row r="1298" spans="1:3" x14ac:dyDescent="0.2">
      <c r="A1298" t="s">
        <v>460</v>
      </c>
      <c r="B1298" t="s">
        <v>15</v>
      </c>
      <c r="C1298" s="2">
        <v>2819557000</v>
      </c>
    </row>
    <row r="1299" spans="1:3" x14ac:dyDescent="0.2">
      <c r="A1299" t="s">
        <v>460</v>
      </c>
      <c r="B1299" t="s">
        <v>16</v>
      </c>
      <c r="C1299" s="2">
        <v>4103728000</v>
      </c>
    </row>
    <row r="1300" spans="1:3" x14ac:dyDescent="0.2">
      <c r="A1300" t="s">
        <v>460</v>
      </c>
      <c r="B1300" t="s">
        <v>17</v>
      </c>
      <c r="C1300" s="2">
        <v>4860427000</v>
      </c>
    </row>
    <row r="1301" spans="1:3" x14ac:dyDescent="0.2">
      <c r="A1301" t="s">
        <v>461</v>
      </c>
      <c r="B1301" t="s">
        <v>11</v>
      </c>
      <c r="C1301" s="2">
        <v>4245895000</v>
      </c>
    </row>
    <row r="1302" spans="1:3" x14ac:dyDescent="0.2">
      <c r="A1302" t="s">
        <v>461</v>
      </c>
      <c r="B1302" t="s">
        <v>15</v>
      </c>
      <c r="C1302" s="2">
        <v>4695014000</v>
      </c>
    </row>
    <row r="1303" spans="1:3" x14ac:dyDescent="0.2">
      <c r="A1303" t="s">
        <v>461</v>
      </c>
      <c r="B1303" t="s">
        <v>16</v>
      </c>
      <c r="C1303" s="2">
        <v>5094933000</v>
      </c>
    </row>
    <row r="1304" spans="1:3" x14ac:dyDescent="0.2">
      <c r="A1304" t="s">
        <v>461</v>
      </c>
      <c r="B1304" t="s">
        <v>17</v>
      </c>
      <c r="C1304" s="2">
        <v>5250399000</v>
      </c>
    </row>
    <row r="1305" spans="1:3" x14ac:dyDescent="0.2">
      <c r="A1305" t="s">
        <v>463</v>
      </c>
      <c r="B1305" t="s">
        <v>11</v>
      </c>
      <c r="C1305" s="2">
        <v>1328817000</v>
      </c>
    </row>
    <row r="1306" spans="1:3" x14ac:dyDescent="0.2">
      <c r="A1306" t="s">
        <v>463</v>
      </c>
      <c r="B1306" t="s">
        <v>15</v>
      </c>
      <c r="C1306" s="2">
        <v>1534615000</v>
      </c>
    </row>
    <row r="1307" spans="1:3" x14ac:dyDescent="0.2">
      <c r="A1307" t="s">
        <v>463</v>
      </c>
      <c r="B1307" t="s">
        <v>16</v>
      </c>
      <c r="C1307" s="2">
        <v>1789489000</v>
      </c>
    </row>
    <row r="1308" spans="1:3" x14ac:dyDescent="0.2">
      <c r="A1308" t="s">
        <v>463</v>
      </c>
      <c r="B1308" t="s">
        <v>17</v>
      </c>
      <c r="C1308" s="2">
        <v>2052230000</v>
      </c>
    </row>
    <row r="1309" spans="1:3" x14ac:dyDescent="0.2">
      <c r="A1309" t="s">
        <v>464</v>
      </c>
      <c r="B1309" t="s">
        <v>11</v>
      </c>
      <c r="C1309" s="2">
        <v>6945000000</v>
      </c>
    </row>
    <row r="1310" spans="1:3" x14ac:dyDescent="0.2">
      <c r="A1310" t="s">
        <v>464</v>
      </c>
      <c r="B1310" t="s">
        <v>15</v>
      </c>
      <c r="C1310" s="2">
        <v>7450000000</v>
      </c>
    </row>
    <row r="1311" spans="1:3" x14ac:dyDescent="0.2">
      <c r="A1311" t="s">
        <v>464</v>
      </c>
      <c r="B1311" t="s">
        <v>16</v>
      </c>
      <c r="C1311" s="2">
        <v>7620000000</v>
      </c>
    </row>
    <row r="1312" spans="1:3" x14ac:dyDescent="0.2">
      <c r="A1312" t="s">
        <v>464</v>
      </c>
      <c r="B1312" t="s">
        <v>17</v>
      </c>
      <c r="C1312" s="2">
        <v>7405000000</v>
      </c>
    </row>
    <row r="1313" spans="1:3" x14ac:dyDescent="0.2">
      <c r="A1313" t="s">
        <v>465</v>
      </c>
      <c r="B1313" t="s">
        <v>11</v>
      </c>
      <c r="C1313" s="2">
        <v>6351900000</v>
      </c>
    </row>
    <row r="1314" spans="1:3" x14ac:dyDescent="0.2">
      <c r="A1314" t="s">
        <v>465</v>
      </c>
      <c r="B1314" t="s">
        <v>15</v>
      </c>
      <c r="C1314" s="2">
        <v>6623500000</v>
      </c>
    </row>
    <row r="1315" spans="1:3" x14ac:dyDescent="0.2">
      <c r="A1315" t="s">
        <v>465</v>
      </c>
      <c r="B1315" t="s">
        <v>16</v>
      </c>
      <c r="C1315" s="2">
        <v>6307900000</v>
      </c>
    </row>
    <row r="1316" spans="1:3" x14ac:dyDescent="0.2">
      <c r="A1316" t="s">
        <v>465</v>
      </c>
      <c r="B1316" t="s">
        <v>17</v>
      </c>
      <c r="C1316" s="2">
        <v>5879500000</v>
      </c>
    </row>
    <row r="1317" spans="1:3" x14ac:dyDescent="0.2">
      <c r="A1317" t="s">
        <v>466</v>
      </c>
      <c r="B1317" t="s">
        <v>11</v>
      </c>
      <c r="C1317" s="2">
        <v>2993489000</v>
      </c>
    </row>
    <row r="1318" spans="1:3" x14ac:dyDescent="0.2">
      <c r="A1318" t="s">
        <v>466</v>
      </c>
      <c r="B1318" t="s">
        <v>15</v>
      </c>
      <c r="C1318" s="2">
        <v>3238128000</v>
      </c>
    </row>
    <row r="1319" spans="1:3" x14ac:dyDescent="0.2">
      <c r="A1319" t="s">
        <v>466</v>
      </c>
      <c r="B1319" t="s">
        <v>16</v>
      </c>
      <c r="C1319" s="2">
        <v>3549494000</v>
      </c>
    </row>
    <row r="1320" spans="1:3" x14ac:dyDescent="0.2">
      <c r="A1320" t="s">
        <v>466</v>
      </c>
      <c r="B1320" t="s">
        <v>17</v>
      </c>
      <c r="C1320" s="2">
        <v>3582395000</v>
      </c>
    </row>
    <row r="1321" spans="1:3" x14ac:dyDescent="0.2">
      <c r="A1321" t="s">
        <v>467</v>
      </c>
      <c r="B1321" t="s">
        <v>11</v>
      </c>
      <c r="C1321" s="2">
        <v>9721065000</v>
      </c>
    </row>
    <row r="1322" spans="1:3" x14ac:dyDescent="0.2">
      <c r="A1322" t="s">
        <v>467</v>
      </c>
      <c r="B1322" t="s">
        <v>15</v>
      </c>
      <c r="C1322" s="2">
        <v>10230353000</v>
      </c>
    </row>
    <row r="1323" spans="1:3" x14ac:dyDescent="0.2">
      <c r="A1323" t="s">
        <v>467</v>
      </c>
      <c r="B1323" t="s">
        <v>16</v>
      </c>
      <c r="C1323" s="2">
        <v>11041677000</v>
      </c>
    </row>
    <row r="1324" spans="1:3" x14ac:dyDescent="0.2">
      <c r="A1324" t="s">
        <v>467</v>
      </c>
      <c r="B1324" t="s">
        <v>17</v>
      </c>
      <c r="C1324" s="2">
        <v>11939999000</v>
      </c>
    </row>
    <row r="1325" spans="1:3" x14ac:dyDescent="0.2">
      <c r="A1325" t="s">
        <v>468</v>
      </c>
      <c r="B1325" t="s">
        <v>11</v>
      </c>
      <c r="C1325" s="2">
        <v>1367135000</v>
      </c>
    </row>
    <row r="1326" spans="1:3" x14ac:dyDescent="0.2">
      <c r="A1326" t="s">
        <v>468</v>
      </c>
      <c r="B1326" t="s">
        <v>15</v>
      </c>
      <c r="C1326" s="2">
        <v>1832253000</v>
      </c>
    </row>
    <row r="1327" spans="1:3" x14ac:dyDescent="0.2">
      <c r="A1327" t="s">
        <v>468</v>
      </c>
      <c r="B1327" t="s">
        <v>16</v>
      </c>
      <c r="C1327" s="2">
        <v>2042537000</v>
      </c>
    </row>
    <row r="1328" spans="1:3" x14ac:dyDescent="0.2">
      <c r="A1328" t="s">
        <v>468</v>
      </c>
      <c r="B1328" t="s">
        <v>17</v>
      </c>
      <c r="C1328" s="2">
        <v>1181704000</v>
      </c>
    </row>
    <row r="1329" spans="1:3" x14ac:dyDescent="0.2">
      <c r="A1329" t="s">
        <v>469</v>
      </c>
      <c r="B1329" t="s">
        <v>11</v>
      </c>
      <c r="C1329" s="2">
        <v>8417200000</v>
      </c>
    </row>
    <row r="1330" spans="1:3" x14ac:dyDescent="0.2">
      <c r="A1330" t="s">
        <v>469</v>
      </c>
      <c r="B1330" t="s">
        <v>15</v>
      </c>
      <c r="C1330" s="2">
        <v>8803300000</v>
      </c>
    </row>
    <row r="1331" spans="1:3" x14ac:dyDescent="0.2">
      <c r="A1331" t="s">
        <v>469</v>
      </c>
      <c r="B1331" t="s">
        <v>16</v>
      </c>
      <c r="C1331" s="2">
        <v>9115000000</v>
      </c>
    </row>
    <row r="1332" spans="1:3" x14ac:dyDescent="0.2">
      <c r="A1332" t="s">
        <v>469</v>
      </c>
      <c r="B1332" t="s">
        <v>17</v>
      </c>
      <c r="C1332" s="2">
        <v>9387700000</v>
      </c>
    </row>
    <row r="1333" spans="1:3" x14ac:dyDescent="0.2">
      <c r="A1333" t="s">
        <v>470</v>
      </c>
      <c r="B1333" t="s">
        <v>11</v>
      </c>
      <c r="C1333" s="2">
        <v>14866800000</v>
      </c>
    </row>
    <row r="1334" spans="1:3" x14ac:dyDescent="0.2">
      <c r="A1334" t="s">
        <v>470</v>
      </c>
      <c r="B1334" t="s">
        <v>15</v>
      </c>
      <c r="C1334" s="2">
        <v>16447800000</v>
      </c>
    </row>
    <row r="1335" spans="1:3" x14ac:dyDescent="0.2">
      <c r="A1335" t="s">
        <v>470</v>
      </c>
      <c r="B1335" t="s">
        <v>16</v>
      </c>
      <c r="C1335" s="2">
        <v>19162700000</v>
      </c>
    </row>
    <row r="1336" spans="1:3" x14ac:dyDescent="0.2">
      <c r="A1336" t="s">
        <v>470</v>
      </c>
      <c r="B1336" t="s">
        <v>17</v>
      </c>
      <c r="C1336" s="2">
        <v>21315900000</v>
      </c>
    </row>
    <row r="1337" spans="1:3" x14ac:dyDescent="0.2">
      <c r="A1337" t="s">
        <v>471</v>
      </c>
      <c r="B1337" t="s">
        <v>11</v>
      </c>
      <c r="C1337" s="2">
        <v>4176000000</v>
      </c>
    </row>
    <row r="1338" spans="1:3" x14ac:dyDescent="0.2">
      <c r="A1338" t="s">
        <v>471</v>
      </c>
      <c r="B1338" t="s">
        <v>15</v>
      </c>
      <c r="C1338" s="2">
        <v>4495000000</v>
      </c>
    </row>
    <row r="1339" spans="1:3" x14ac:dyDescent="0.2">
      <c r="A1339" t="s">
        <v>471</v>
      </c>
      <c r="B1339" t="s">
        <v>16</v>
      </c>
      <c r="C1339" s="2">
        <v>4951000000</v>
      </c>
    </row>
    <row r="1340" spans="1:3" x14ac:dyDescent="0.2">
      <c r="A1340" t="s">
        <v>471</v>
      </c>
      <c r="B1340" t="s">
        <v>17</v>
      </c>
      <c r="C1340" s="2">
        <v>4380000000</v>
      </c>
    </row>
    <row r="1341" spans="1:3" x14ac:dyDescent="0.2">
      <c r="A1341" t="s">
        <v>472</v>
      </c>
      <c r="B1341" t="s">
        <v>11</v>
      </c>
      <c r="C1341" s="2">
        <v>5075000000</v>
      </c>
    </row>
    <row r="1342" spans="1:3" x14ac:dyDescent="0.2">
      <c r="A1342" t="s">
        <v>472</v>
      </c>
      <c r="B1342" t="s">
        <v>15</v>
      </c>
      <c r="C1342" s="2">
        <v>5518000000</v>
      </c>
    </row>
    <row r="1343" spans="1:3" x14ac:dyDescent="0.2">
      <c r="A1343" t="s">
        <v>472</v>
      </c>
      <c r="B1343" t="s">
        <v>16</v>
      </c>
      <c r="C1343" s="2">
        <v>5903000000</v>
      </c>
    </row>
    <row r="1344" spans="1:3" x14ac:dyDescent="0.2">
      <c r="A1344" t="s">
        <v>472</v>
      </c>
      <c r="B1344" t="s">
        <v>17</v>
      </c>
      <c r="C1344" s="2">
        <v>5234000000</v>
      </c>
    </row>
    <row r="1345" spans="1:3" x14ac:dyDescent="0.2">
      <c r="A1345" t="s">
        <v>473</v>
      </c>
      <c r="B1345" t="s">
        <v>11</v>
      </c>
      <c r="C1345" s="2">
        <v>7690800000</v>
      </c>
    </row>
    <row r="1346" spans="1:3" x14ac:dyDescent="0.2">
      <c r="A1346" t="s">
        <v>473</v>
      </c>
      <c r="B1346" t="s">
        <v>15</v>
      </c>
      <c r="C1346" s="2">
        <v>7750500000</v>
      </c>
    </row>
    <row r="1347" spans="1:3" x14ac:dyDescent="0.2">
      <c r="A1347" t="s">
        <v>473</v>
      </c>
      <c r="B1347" t="s">
        <v>16</v>
      </c>
      <c r="C1347" s="2">
        <v>7031500000</v>
      </c>
    </row>
    <row r="1348" spans="1:3" x14ac:dyDescent="0.2">
      <c r="A1348" t="s">
        <v>473</v>
      </c>
      <c r="B1348" t="s">
        <v>17</v>
      </c>
      <c r="C1348" s="2">
        <v>6778300000</v>
      </c>
    </row>
    <row r="1349" spans="1:3" x14ac:dyDescent="0.2">
      <c r="A1349" t="s">
        <v>474</v>
      </c>
      <c r="B1349" t="s">
        <v>11</v>
      </c>
      <c r="C1349" s="2">
        <v>9534462000</v>
      </c>
    </row>
    <row r="1350" spans="1:3" x14ac:dyDescent="0.2">
      <c r="A1350" t="s">
        <v>474</v>
      </c>
      <c r="B1350" t="s">
        <v>15</v>
      </c>
      <c r="C1350" s="2">
        <v>10185532000</v>
      </c>
    </row>
    <row r="1351" spans="1:3" x14ac:dyDescent="0.2">
      <c r="A1351" t="s">
        <v>474</v>
      </c>
      <c r="B1351" t="s">
        <v>16</v>
      </c>
      <c r="C1351" s="2">
        <v>11129533000</v>
      </c>
    </row>
    <row r="1352" spans="1:3" x14ac:dyDescent="0.2">
      <c r="A1352" t="s">
        <v>474</v>
      </c>
      <c r="B1352" t="s">
        <v>17</v>
      </c>
      <c r="C1352" s="2">
        <v>11339304000</v>
      </c>
    </row>
    <row r="1353" spans="1:3" x14ac:dyDescent="0.2">
      <c r="A1353" t="s">
        <v>475</v>
      </c>
      <c r="B1353" t="s">
        <v>11</v>
      </c>
      <c r="C1353" s="2">
        <v>3983400000</v>
      </c>
    </row>
    <row r="1354" spans="1:3" x14ac:dyDescent="0.2">
      <c r="A1354" t="s">
        <v>475</v>
      </c>
      <c r="B1354" t="s">
        <v>15</v>
      </c>
      <c r="C1354" s="2">
        <v>4209200000</v>
      </c>
    </row>
    <row r="1355" spans="1:3" x14ac:dyDescent="0.2">
      <c r="A1355" t="s">
        <v>475</v>
      </c>
      <c r="B1355" t="s">
        <v>16</v>
      </c>
      <c r="C1355" s="2">
        <v>5736300000</v>
      </c>
    </row>
    <row r="1356" spans="1:3" x14ac:dyDescent="0.2">
      <c r="A1356" t="s">
        <v>475</v>
      </c>
      <c r="B1356" t="s">
        <v>17</v>
      </c>
      <c r="C1356" s="2">
        <v>6550200000</v>
      </c>
    </row>
    <row r="1357" spans="1:3" x14ac:dyDescent="0.2">
      <c r="A1357" t="s">
        <v>476</v>
      </c>
      <c r="B1357" t="s">
        <v>11</v>
      </c>
      <c r="C1357" s="2">
        <v>5897700000</v>
      </c>
    </row>
    <row r="1358" spans="1:3" x14ac:dyDescent="0.2">
      <c r="A1358" t="s">
        <v>476</v>
      </c>
      <c r="B1358" t="s">
        <v>15</v>
      </c>
      <c r="C1358" s="2">
        <v>5610600000</v>
      </c>
    </row>
    <row r="1359" spans="1:3" x14ac:dyDescent="0.2">
      <c r="A1359" t="s">
        <v>476</v>
      </c>
      <c r="B1359" t="s">
        <v>16</v>
      </c>
      <c r="C1359" s="2">
        <v>5692700000</v>
      </c>
    </row>
    <row r="1360" spans="1:3" x14ac:dyDescent="0.2">
      <c r="A1360" t="s">
        <v>476</v>
      </c>
      <c r="B1360" t="s">
        <v>17</v>
      </c>
      <c r="C1360" s="2">
        <v>7811200000</v>
      </c>
    </row>
    <row r="1361" spans="1:3" x14ac:dyDescent="0.2">
      <c r="A1361" t="s">
        <v>477</v>
      </c>
      <c r="B1361" t="s">
        <v>11</v>
      </c>
      <c r="C1361" s="2">
        <v>1290052000</v>
      </c>
    </row>
    <row r="1362" spans="1:3" x14ac:dyDescent="0.2">
      <c r="A1362" t="s">
        <v>477</v>
      </c>
      <c r="B1362" t="s">
        <v>15</v>
      </c>
      <c r="C1362" s="2">
        <v>1371065000</v>
      </c>
    </row>
    <row r="1363" spans="1:3" x14ac:dyDescent="0.2">
      <c r="A1363" t="s">
        <v>477</v>
      </c>
      <c r="B1363" t="s">
        <v>16</v>
      </c>
      <c r="C1363" s="2">
        <v>1519978000</v>
      </c>
    </row>
    <row r="1364" spans="1:3" x14ac:dyDescent="0.2">
      <c r="A1364" t="s">
        <v>477</v>
      </c>
      <c r="B1364" t="s">
        <v>17</v>
      </c>
      <c r="C1364" s="2">
        <v>1662829000</v>
      </c>
    </row>
    <row r="1365" spans="1:3" x14ac:dyDescent="0.2">
      <c r="A1365" t="s">
        <v>479</v>
      </c>
      <c r="B1365" t="s">
        <v>11</v>
      </c>
      <c r="C1365" s="2">
        <v>3237500000</v>
      </c>
    </row>
    <row r="1366" spans="1:3" x14ac:dyDescent="0.2">
      <c r="A1366" t="s">
        <v>479</v>
      </c>
      <c r="B1366" t="s">
        <v>15</v>
      </c>
      <c r="C1366" s="2">
        <v>3492600000</v>
      </c>
    </row>
    <row r="1367" spans="1:3" x14ac:dyDescent="0.2">
      <c r="A1367" t="s">
        <v>479</v>
      </c>
      <c r="B1367" t="s">
        <v>16</v>
      </c>
      <c r="C1367" s="2">
        <v>3593100000</v>
      </c>
    </row>
    <row r="1368" spans="1:3" x14ac:dyDescent="0.2">
      <c r="A1368" t="s">
        <v>479</v>
      </c>
      <c r="B1368" t="s">
        <v>17</v>
      </c>
      <c r="C1368" s="2">
        <v>3711800000</v>
      </c>
    </row>
    <row r="1369" spans="1:3" x14ac:dyDescent="0.2">
      <c r="A1369" t="s">
        <v>481</v>
      </c>
      <c r="B1369" t="s">
        <v>11</v>
      </c>
      <c r="C1369" s="2">
        <v>2307182000</v>
      </c>
    </row>
    <row r="1370" spans="1:3" x14ac:dyDescent="0.2">
      <c r="A1370" t="s">
        <v>481</v>
      </c>
      <c r="B1370" t="s">
        <v>15</v>
      </c>
      <c r="C1370" s="2">
        <v>2530809000</v>
      </c>
    </row>
    <row r="1371" spans="1:3" x14ac:dyDescent="0.2">
      <c r="A1371" t="s">
        <v>481</v>
      </c>
      <c r="B1371" t="s">
        <v>16</v>
      </c>
      <c r="C1371" s="2">
        <v>2665456000</v>
      </c>
    </row>
    <row r="1372" spans="1:3" x14ac:dyDescent="0.2">
      <c r="A1372" t="s">
        <v>481</v>
      </c>
      <c r="B1372" t="s">
        <v>17</v>
      </c>
      <c r="C1372" s="2">
        <v>3018227000</v>
      </c>
    </row>
    <row r="1373" spans="1:3" x14ac:dyDescent="0.2">
      <c r="A1373" t="s">
        <v>482</v>
      </c>
      <c r="B1373" t="s">
        <v>11</v>
      </c>
      <c r="C1373" s="2">
        <v>16537000000</v>
      </c>
    </row>
    <row r="1374" spans="1:3" x14ac:dyDescent="0.2">
      <c r="A1374" t="s">
        <v>482</v>
      </c>
      <c r="B1374" t="s">
        <v>15</v>
      </c>
      <c r="C1374" s="2">
        <v>17087000000</v>
      </c>
    </row>
    <row r="1375" spans="1:3" x14ac:dyDescent="0.2">
      <c r="A1375" t="s">
        <v>482</v>
      </c>
      <c r="B1375" t="s">
        <v>16</v>
      </c>
      <c r="C1375" s="2">
        <v>18467000000</v>
      </c>
    </row>
    <row r="1376" spans="1:3" x14ac:dyDescent="0.2">
      <c r="A1376" t="s">
        <v>482</v>
      </c>
      <c r="B1376" t="s">
        <v>17</v>
      </c>
      <c r="C1376" s="2">
        <v>17489000000</v>
      </c>
    </row>
    <row r="1377" spans="1:3" x14ac:dyDescent="0.2">
      <c r="A1377" t="s">
        <v>483</v>
      </c>
      <c r="B1377" t="s">
        <v>11</v>
      </c>
      <c r="C1377" s="2">
        <v>4256157000</v>
      </c>
    </row>
    <row r="1378" spans="1:3" x14ac:dyDescent="0.2">
      <c r="A1378" t="s">
        <v>483</v>
      </c>
      <c r="B1378" t="s">
        <v>15</v>
      </c>
      <c r="C1378" s="2">
        <v>4543849000</v>
      </c>
    </row>
    <row r="1379" spans="1:3" x14ac:dyDescent="0.2">
      <c r="A1379" t="s">
        <v>483</v>
      </c>
      <c r="B1379" t="s">
        <v>16</v>
      </c>
      <c r="C1379" s="2">
        <v>4870818000</v>
      </c>
    </row>
    <row r="1380" spans="1:3" x14ac:dyDescent="0.2">
      <c r="A1380" t="s">
        <v>483</v>
      </c>
      <c r="B1380" t="s">
        <v>17</v>
      </c>
      <c r="C1380" s="2">
        <v>5266103000</v>
      </c>
    </row>
    <row r="1381" spans="1:3" x14ac:dyDescent="0.2">
      <c r="A1381" t="s">
        <v>484</v>
      </c>
      <c r="B1381" t="s">
        <v>11</v>
      </c>
      <c r="C1381" s="2">
        <v>24380510000</v>
      </c>
    </row>
    <row r="1382" spans="1:3" x14ac:dyDescent="0.2">
      <c r="A1382" t="s">
        <v>484</v>
      </c>
      <c r="B1382" t="s">
        <v>15</v>
      </c>
      <c r="C1382" s="2">
        <v>23114000000</v>
      </c>
    </row>
    <row r="1383" spans="1:3" x14ac:dyDescent="0.2">
      <c r="A1383" t="s">
        <v>484</v>
      </c>
      <c r="B1383" t="s">
        <v>16</v>
      </c>
      <c r="C1383" s="2">
        <v>22492000000</v>
      </c>
    </row>
    <row r="1384" spans="1:3" x14ac:dyDescent="0.2">
      <c r="A1384" t="s">
        <v>484</v>
      </c>
      <c r="B1384" t="s">
        <v>17</v>
      </c>
      <c r="C1384" s="2">
        <v>21059000000</v>
      </c>
    </row>
    <row r="1385" spans="1:3" x14ac:dyDescent="0.2">
      <c r="A1385" t="s">
        <v>485</v>
      </c>
      <c r="B1385" t="s">
        <v>11</v>
      </c>
      <c r="C1385" s="2">
        <v>1913149000</v>
      </c>
    </row>
    <row r="1386" spans="1:3" x14ac:dyDescent="0.2">
      <c r="A1386" t="s">
        <v>485</v>
      </c>
      <c r="B1386" t="s">
        <v>15</v>
      </c>
      <c r="C1386" s="2">
        <v>2142807000</v>
      </c>
    </row>
    <row r="1387" spans="1:3" x14ac:dyDescent="0.2">
      <c r="A1387" t="s">
        <v>485</v>
      </c>
      <c r="B1387" t="s">
        <v>16</v>
      </c>
      <c r="C1387" s="2">
        <v>2555601000</v>
      </c>
    </row>
    <row r="1388" spans="1:3" x14ac:dyDescent="0.2">
      <c r="A1388" t="s">
        <v>485</v>
      </c>
      <c r="B1388" t="s">
        <v>17</v>
      </c>
      <c r="C1388" s="2">
        <v>2985908000</v>
      </c>
    </row>
    <row r="1389" spans="1:3" x14ac:dyDescent="0.2">
      <c r="A1389" t="s">
        <v>486</v>
      </c>
      <c r="B1389" t="s">
        <v>11</v>
      </c>
      <c r="C1389" s="2">
        <v>9647000000</v>
      </c>
    </row>
    <row r="1390" spans="1:3" x14ac:dyDescent="0.2">
      <c r="A1390" t="s">
        <v>486</v>
      </c>
      <c r="B1390" t="s">
        <v>15</v>
      </c>
      <c r="C1390" s="2">
        <v>10557000000</v>
      </c>
    </row>
    <row r="1391" spans="1:3" x14ac:dyDescent="0.2">
      <c r="A1391" t="s">
        <v>486</v>
      </c>
      <c r="B1391" t="s">
        <v>16</v>
      </c>
      <c r="C1391" s="2">
        <v>11035000000</v>
      </c>
    </row>
    <row r="1392" spans="1:3" x14ac:dyDescent="0.2">
      <c r="A1392" t="s">
        <v>486</v>
      </c>
      <c r="B1392" t="s">
        <v>17</v>
      </c>
      <c r="C1392" s="2">
        <v>10231000000</v>
      </c>
    </row>
    <row r="1393" spans="1:3" x14ac:dyDescent="0.2">
      <c r="A1393" t="s">
        <v>487</v>
      </c>
      <c r="B1393" t="s">
        <v>11</v>
      </c>
      <c r="C1393" s="2">
        <v>11240000000</v>
      </c>
    </row>
    <row r="1394" spans="1:3" x14ac:dyDescent="0.2">
      <c r="A1394" t="s">
        <v>487</v>
      </c>
      <c r="B1394" t="s">
        <v>15</v>
      </c>
      <c r="C1394" s="2">
        <v>8602000000</v>
      </c>
    </row>
    <row r="1395" spans="1:3" x14ac:dyDescent="0.2">
      <c r="A1395" t="s">
        <v>487</v>
      </c>
      <c r="B1395" t="s">
        <v>16</v>
      </c>
      <c r="C1395" s="2">
        <v>8707000000</v>
      </c>
    </row>
    <row r="1396" spans="1:3" x14ac:dyDescent="0.2">
      <c r="A1396" t="s">
        <v>487</v>
      </c>
      <c r="B1396" t="s">
        <v>17</v>
      </c>
      <c r="C1396" s="2">
        <v>8533000000</v>
      </c>
    </row>
    <row r="1397" spans="1:3" x14ac:dyDescent="0.2">
      <c r="A1397" t="s">
        <v>488</v>
      </c>
      <c r="B1397" t="s">
        <v>11</v>
      </c>
      <c r="C1397" s="2">
        <v>14351000000</v>
      </c>
    </row>
    <row r="1398" spans="1:3" x14ac:dyDescent="0.2">
      <c r="A1398" t="s">
        <v>488</v>
      </c>
      <c r="B1398" t="s">
        <v>15</v>
      </c>
      <c r="C1398" s="2">
        <v>13724000000</v>
      </c>
    </row>
    <row r="1399" spans="1:3" x14ac:dyDescent="0.2">
      <c r="A1399" t="s">
        <v>488</v>
      </c>
      <c r="B1399" t="s">
        <v>16</v>
      </c>
      <c r="C1399" s="2">
        <v>13739000000</v>
      </c>
    </row>
    <row r="1400" spans="1:3" x14ac:dyDescent="0.2">
      <c r="A1400" t="s">
        <v>488</v>
      </c>
      <c r="B1400" t="s">
        <v>17</v>
      </c>
      <c r="C1400" s="2">
        <v>11160000000</v>
      </c>
    </row>
    <row r="1401" spans="1:3" x14ac:dyDescent="0.2">
      <c r="A1401" t="s">
        <v>490</v>
      </c>
      <c r="B1401" t="s">
        <v>11</v>
      </c>
      <c r="C1401" s="2">
        <v>2796100000</v>
      </c>
    </row>
    <row r="1402" spans="1:3" x14ac:dyDescent="0.2">
      <c r="A1402" t="s">
        <v>490</v>
      </c>
      <c r="B1402" t="s">
        <v>15</v>
      </c>
      <c r="C1402" s="2">
        <v>4867700000</v>
      </c>
    </row>
    <row r="1403" spans="1:3" x14ac:dyDescent="0.2">
      <c r="A1403" t="s">
        <v>490</v>
      </c>
      <c r="B1403" t="s">
        <v>16</v>
      </c>
      <c r="C1403" s="2">
        <v>6028000000</v>
      </c>
    </row>
    <row r="1404" spans="1:3" x14ac:dyDescent="0.2">
      <c r="A1404" t="s">
        <v>490</v>
      </c>
      <c r="B1404" t="s">
        <v>17</v>
      </c>
      <c r="C1404" s="2">
        <v>6548400000</v>
      </c>
    </row>
    <row r="1405" spans="1:3" x14ac:dyDescent="0.2">
      <c r="A1405" t="s">
        <v>492</v>
      </c>
      <c r="B1405" t="s">
        <v>11</v>
      </c>
      <c r="C1405" s="2">
        <v>10889500000</v>
      </c>
    </row>
    <row r="1406" spans="1:3" x14ac:dyDescent="0.2">
      <c r="A1406" t="s">
        <v>492</v>
      </c>
      <c r="B1406" t="s">
        <v>15</v>
      </c>
      <c r="C1406" s="2">
        <v>11338600000</v>
      </c>
    </row>
    <row r="1407" spans="1:3" x14ac:dyDescent="0.2">
      <c r="A1407" t="s">
        <v>492</v>
      </c>
      <c r="B1407" t="s">
        <v>16</v>
      </c>
      <c r="C1407" s="2">
        <v>11171800000</v>
      </c>
    </row>
    <row r="1408" spans="1:3" x14ac:dyDescent="0.2">
      <c r="A1408" t="s">
        <v>492</v>
      </c>
      <c r="B1408" t="s">
        <v>17</v>
      </c>
      <c r="C1408" s="2">
        <v>11406900000</v>
      </c>
    </row>
    <row r="1409" spans="1:3" x14ac:dyDescent="0.2">
      <c r="A1409" t="s">
        <v>493</v>
      </c>
      <c r="B1409" t="s">
        <v>11</v>
      </c>
      <c r="C1409" s="2">
        <v>1792000000</v>
      </c>
    </row>
    <row r="1410" spans="1:3" x14ac:dyDescent="0.2">
      <c r="A1410" t="s">
        <v>493</v>
      </c>
      <c r="B1410" t="s">
        <v>15</v>
      </c>
      <c r="C1410" s="2">
        <v>2291500000</v>
      </c>
    </row>
    <row r="1411" spans="1:3" x14ac:dyDescent="0.2">
      <c r="A1411" t="s">
        <v>493</v>
      </c>
      <c r="B1411" t="s">
        <v>16</v>
      </c>
      <c r="C1411" s="2">
        <v>3258400000</v>
      </c>
    </row>
    <row r="1412" spans="1:3" x14ac:dyDescent="0.2">
      <c r="A1412" t="s">
        <v>493</v>
      </c>
      <c r="B1412" t="s">
        <v>17</v>
      </c>
      <c r="C1412" s="2">
        <v>3289000000</v>
      </c>
    </row>
    <row r="1413" spans="1:3" x14ac:dyDescent="0.2">
      <c r="A1413" t="s">
        <v>494</v>
      </c>
      <c r="B1413" t="s">
        <v>11</v>
      </c>
      <c r="C1413" s="2">
        <v>2730000000</v>
      </c>
    </row>
    <row r="1414" spans="1:3" x14ac:dyDescent="0.2">
      <c r="A1414" t="s">
        <v>494</v>
      </c>
      <c r="B1414" t="s">
        <v>15</v>
      </c>
      <c r="C1414" s="2">
        <v>3371000000</v>
      </c>
    </row>
    <row r="1415" spans="1:3" x14ac:dyDescent="0.2">
      <c r="A1415" t="s">
        <v>494</v>
      </c>
      <c r="B1415" t="s">
        <v>16</v>
      </c>
      <c r="C1415" s="2">
        <v>4038000000</v>
      </c>
    </row>
    <row r="1416" spans="1:3" x14ac:dyDescent="0.2">
      <c r="A1416" t="s">
        <v>494</v>
      </c>
      <c r="B1416" t="s">
        <v>17</v>
      </c>
      <c r="C1416" s="2">
        <v>3133000000</v>
      </c>
    </row>
    <row r="1417" spans="1:3" x14ac:dyDescent="0.2">
      <c r="A1417" t="s">
        <v>495</v>
      </c>
      <c r="B1417" t="s">
        <v>11</v>
      </c>
      <c r="C1417" s="2">
        <v>10793000000</v>
      </c>
    </row>
    <row r="1418" spans="1:3" x14ac:dyDescent="0.2">
      <c r="A1418" t="s">
        <v>495</v>
      </c>
      <c r="B1418" t="s">
        <v>15</v>
      </c>
      <c r="C1418" s="2">
        <v>11813000000</v>
      </c>
    </row>
    <row r="1419" spans="1:3" x14ac:dyDescent="0.2">
      <c r="A1419" t="s">
        <v>495</v>
      </c>
      <c r="B1419" t="s">
        <v>16</v>
      </c>
      <c r="C1419" s="2">
        <v>12727000000</v>
      </c>
    </row>
    <row r="1420" spans="1:3" x14ac:dyDescent="0.2">
      <c r="A1420" t="s">
        <v>495</v>
      </c>
      <c r="B1420" t="s">
        <v>17</v>
      </c>
      <c r="C1420" s="2">
        <v>13620000000</v>
      </c>
    </row>
    <row r="1421" spans="1:3" x14ac:dyDescent="0.2">
      <c r="A1421" t="s">
        <v>496</v>
      </c>
      <c r="B1421" t="s">
        <v>11</v>
      </c>
      <c r="C1421" s="2">
        <v>9021000000</v>
      </c>
    </row>
    <row r="1422" spans="1:3" x14ac:dyDescent="0.2">
      <c r="A1422" t="s">
        <v>496</v>
      </c>
      <c r="B1422" t="s">
        <v>15</v>
      </c>
      <c r="C1422" s="2">
        <v>9675000000</v>
      </c>
    </row>
    <row r="1423" spans="1:3" x14ac:dyDescent="0.2">
      <c r="A1423" t="s">
        <v>496</v>
      </c>
      <c r="B1423" t="s">
        <v>16</v>
      </c>
      <c r="C1423" s="2">
        <v>9946000000</v>
      </c>
    </row>
    <row r="1424" spans="1:3" x14ac:dyDescent="0.2">
      <c r="A1424" t="s">
        <v>496</v>
      </c>
      <c r="B1424" t="s">
        <v>17</v>
      </c>
      <c r="C1424" s="2">
        <v>11325000000</v>
      </c>
    </row>
    <row r="1425" spans="1:3" x14ac:dyDescent="0.2">
      <c r="A1425" t="s">
        <v>497</v>
      </c>
      <c r="B1425" t="s">
        <v>11</v>
      </c>
      <c r="C1425" s="2">
        <v>6906000000</v>
      </c>
    </row>
    <row r="1426" spans="1:3" x14ac:dyDescent="0.2">
      <c r="A1426" t="s">
        <v>497</v>
      </c>
      <c r="B1426" t="s">
        <v>15</v>
      </c>
      <c r="C1426" s="2">
        <v>4183000000</v>
      </c>
    </row>
    <row r="1427" spans="1:3" x14ac:dyDescent="0.2">
      <c r="A1427" t="s">
        <v>497</v>
      </c>
      <c r="B1427" t="s">
        <v>16</v>
      </c>
      <c r="C1427" s="2">
        <v>3956000000</v>
      </c>
    </row>
    <row r="1428" spans="1:3" x14ac:dyDescent="0.2">
      <c r="A1428" t="s">
        <v>497</v>
      </c>
      <c r="B1428" t="s">
        <v>17</v>
      </c>
      <c r="C1428" s="2">
        <v>3600000000</v>
      </c>
    </row>
    <row r="1429" spans="1:3" x14ac:dyDescent="0.2">
      <c r="A1429" t="s">
        <v>498</v>
      </c>
      <c r="B1429" t="s">
        <v>11</v>
      </c>
      <c r="C1429" s="2">
        <v>44411233000</v>
      </c>
    </row>
    <row r="1430" spans="1:3" x14ac:dyDescent="0.2">
      <c r="A1430" t="s">
        <v>498</v>
      </c>
      <c r="B1430" t="s">
        <v>15</v>
      </c>
      <c r="C1430" s="2">
        <v>46516712000</v>
      </c>
    </row>
    <row r="1431" spans="1:3" x14ac:dyDescent="0.2">
      <c r="A1431" t="s">
        <v>498</v>
      </c>
      <c r="B1431" t="s">
        <v>16</v>
      </c>
      <c r="C1431" s="2">
        <v>48680752000</v>
      </c>
    </row>
    <row r="1432" spans="1:3" x14ac:dyDescent="0.2">
      <c r="A1432" t="s">
        <v>498</v>
      </c>
      <c r="B1432" t="s">
        <v>17</v>
      </c>
      <c r="C1432" s="2">
        <v>50366919000</v>
      </c>
    </row>
    <row r="1433" spans="1:3" x14ac:dyDescent="0.2">
      <c r="A1433" t="s">
        <v>500</v>
      </c>
      <c r="B1433" t="s">
        <v>11</v>
      </c>
      <c r="C1433" s="2">
        <v>127434000000</v>
      </c>
    </row>
    <row r="1434" spans="1:3" x14ac:dyDescent="0.2">
      <c r="A1434" t="s">
        <v>500</v>
      </c>
      <c r="B1434" t="s">
        <v>15</v>
      </c>
      <c r="C1434" s="2">
        <v>128752000000</v>
      </c>
    </row>
    <row r="1435" spans="1:3" x14ac:dyDescent="0.2">
      <c r="A1435" t="s">
        <v>500</v>
      </c>
      <c r="B1435" t="s">
        <v>16</v>
      </c>
      <c r="C1435" s="2">
        <v>132447000000</v>
      </c>
    </row>
    <row r="1436" spans="1:3" x14ac:dyDescent="0.2">
      <c r="A1436" t="s">
        <v>500</v>
      </c>
      <c r="B1436" t="s">
        <v>17</v>
      </c>
      <c r="C1436" s="2">
        <v>146801000000</v>
      </c>
    </row>
    <row r="1437" spans="1:3" x14ac:dyDescent="0.2">
      <c r="A1437" t="s">
        <v>501</v>
      </c>
      <c r="B1437" t="s">
        <v>11</v>
      </c>
      <c r="C1437" s="2">
        <v>4206100000</v>
      </c>
    </row>
    <row r="1438" spans="1:3" x14ac:dyDescent="0.2">
      <c r="A1438" t="s">
        <v>501</v>
      </c>
      <c r="B1438" t="s">
        <v>15</v>
      </c>
      <c r="C1438" s="2">
        <v>4146300000</v>
      </c>
    </row>
    <row r="1439" spans="1:3" x14ac:dyDescent="0.2">
      <c r="A1439" t="s">
        <v>501</v>
      </c>
      <c r="B1439" t="s">
        <v>16</v>
      </c>
      <c r="C1439" s="2">
        <v>3567500000</v>
      </c>
    </row>
    <row r="1440" spans="1:3" x14ac:dyDescent="0.2">
      <c r="A1440" t="s">
        <v>501</v>
      </c>
      <c r="B1440" t="s">
        <v>17</v>
      </c>
      <c r="C1440" s="2">
        <v>4885000000</v>
      </c>
    </row>
    <row r="1441" spans="1:3" x14ac:dyDescent="0.2">
      <c r="A1441" t="s">
        <v>503</v>
      </c>
      <c r="B1441" t="s">
        <v>11</v>
      </c>
      <c r="C1441" s="2">
        <v>2665000000</v>
      </c>
    </row>
    <row r="1442" spans="1:3" x14ac:dyDescent="0.2">
      <c r="A1442" t="s">
        <v>503</v>
      </c>
      <c r="B1442" t="s">
        <v>15</v>
      </c>
      <c r="C1442" s="2">
        <v>2692000000</v>
      </c>
    </row>
    <row r="1443" spans="1:3" x14ac:dyDescent="0.2">
      <c r="A1443" t="s">
        <v>503</v>
      </c>
      <c r="B1443" t="s">
        <v>16</v>
      </c>
      <c r="C1443" s="2">
        <v>2732000000</v>
      </c>
    </row>
    <row r="1444" spans="1:3" x14ac:dyDescent="0.2">
      <c r="A1444" t="s">
        <v>503</v>
      </c>
      <c r="B1444" t="s">
        <v>17</v>
      </c>
      <c r="C1444" s="2">
        <v>2530000000</v>
      </c>
    </row>
    <row r="1445" spans="1:3" x14ac:dyDescent="0.2">
      <c r="A1445" t="s">
        <v>504</v>
      </c>
      <c r="B1445" t="s">
        <v>11</v>
      </c>
      <c r="C1445" s="2">
        <v>1924400000</v>
      </c>
    </row>
    <row r="1446" spans="1:3" x14ac:dyDescent="0.2">
      <c r="A1446" t="s">
        <v>504</v>
      </c>
      <c r="B1446" t="s">
        <v>15</v>
      </c>
      <c r="C1446" s="2">
        <v>2372906000</v>
      </c>
    </row>
    <row r="1447" spans="1:3" x14ac:dyDescent="0.2">
      <c r="A1447" t="s">
        <v>504</v>
      </c>
      <c r="B1447" t="s">
        <v>16</v>
      </c>
      <c r="C1447" s="2">
        <v>2707115000</v>
      </c>
    </row>
    <row r="1448" spans="1:3" x14ac:dyDescent="0.2">
      <c r="A1448" t="s">
        <v>504</v>
      </c>
      <c r="B1448" t="s">
        <v>17</v>
      </c>
      <c r="C1448" s="2">
        <v>3171411000</v>
      </c>
    </row>
    <row r="1449" spans="1:3" x14ac:dyDescent="0.2">
      <c r="A1449" t="s">
        <v>505</v>
      </c>
      <c r="B1449" t="s">
        <v>11</v>
      </c>
      <c r="C1449" s="2">
        <v>11390000000</v>
      </c>
    </row>
    <row r="1450" spans="1:3" x14ac:dyDescent="0.2">
      <c r="A1450" t="s">
        <v>505</v>
      </c>
      <c r="B1450" t="s">
        <v>15</v>
      </c>
      <c r="C1450" s="2">
        <v>11973000000</v>
      </c>
    </row>
    <row r="1451" spans="1:3" x14ac:dyDescent="0.2">
      <c r="A1451" t="s">
        <v>505</v>
      </c>
      <c r="B1451" t="s">
        <v>16</v>
      </c>
      <c r="C1451" s="2">
        <v>12233000000</v>
      </c>
    </row>
    <row r="1452" spans="1:3" x14ac:dyDescent="0.2">
      <c r="A1452" t="s">
        <v>505</v>
      </c>
      <c r="B1452" t="s">
        <v>17</v>
      </c>
      <c r="C1452" s="2">
        <v>12238000000</v>
      </c>
    </row>
    <row r="1453" spans="1:3" x14ac:dyDescent="0.2">
      <c r="A1453" t="s">
        <v>507</v>
      </c>
      <c r="B1453" t="s">
        <v>11</v>
      </c>
      <c r="C1453" s="2">
        <v>5353197000</v>
      </c>
    </row>
    <row r="1454" spans="1:3" x14ac:dyDescent="0.2">
      <c r="A1454" t="s">
        <v>507</v>
      </c>
      <c r="B1454" t="s">
        <v>15</v>
      </c>
      <c r="C1454" s="2">
        <v>1603123000</v>
      </c>
    </row>
    <row r="1455" spans="1:3" x14ac:dyDescent="0.2">
      <c r="A1455" t="s">
        <v>507</v>
      </c>
      <c r="B1455" t="s">
        <v>16</v>
      </c>
      <c r="C1455" s="2">
        <v>2626141000</v>
      </c>
    </row>
    <row r="1456" spans="1:3" x14ac:dyDescent="0.2">
      <c r="A1456" t="s">
        <v>507</v>
      </c>
      <c r="B1456" t="s">
        <v>17</v>
      </c>
      <c r="C1456" s="2">
        <v>3050945000</v>
      </c>
    </row>
    <row r="1457" spans="1:3" x14ac:dyDescent="0.2">
      <c r="A1457" t="s">
        <v>509</v>
      </c>
      <c r="B1457" t="s">
        <v>11</v>
      </c>
      <c r="C1457" s="2">
        <v>73301000000</v>
      </c>
    </row>
    <row r="1458" spans="1:3" x14ac:dyDescent="0.2">
      <c r="A1458" t="s">
        <v>509</v>
      </c>
      <c r="B1458" t="s">
        <v>15</v>
      </c>
      <c r="C1458" s="2">
        <v>71279000000</v>
      </c>
    </row>
    <row r="1459" spans="1:3" x14ac:dyDescent="0.2">
      <c r="A1459" t="s">
        <v>509</v>
      </c>
      <c r="B1459" t="s">
        <v>16</v>
      </c>
      <c r="C1459" s="2">
        <v>72618000000</v>
      </c>
    </row>
    <row r="1460" spans="1:3" x14ac:dyDescent="0.2">
      <c r="A1460" t="s">
        <v>509</v>
      </c>
      <c r="B1460" t="s">
        <v>17</v>
      </c>
      <c r="C1460" s="2">
        <v>73785000000</v>
      </c>
    </row>
    <row r="1461" spans="1:3" x14ac:dyDescent="0.2">
      <c r="A1461" t="s">
        <v>510</v>
      </c>
      <c r="B1461" t="s">
        <v>11</v>
      </c>
      <c r="C1461" s="2">
        <v>3794249000</v>
      </c>
    </row>
    <row r="1462" spans="1:3" x14ac:dyDescent="0.2">
      <c r="A1462" t="s">
        <v>510</v>
      </c>
      <c r="B1462" t="s">
        <v>15</v>
      </c>
      <c r="C1462" s="2">
        <v>4031100000</v>
      </c>
    </row>
    <row r="1463" spans="1:3" x14ac:dyDescent="0.2">
      <c r="A1463" t="s">
        <v>510</v>
      </c>
      <c r="B1463" t="s">
        <v>16</v>
      </c>
      <c r="C1463" s="2">
        <v>4249900000</v>
      </c>
    </row>
    <row r="1464" spans="1:3" x14ac:dyDescent="0.2">
      <c r="A1464" t="s">
        <v>510</v>
      </c>
      <c r="B1464" t="s">
        <v>17</v>
      </c>
      <c r="C1464" s="2">
        <v>4104900000</v>
      </c>
    </row>
    <row r="1465" spans="1:3" x14ac:dyDescent="0.2">
      <c r="A1465" t="s">
        <v>511</v>
      </c>
      <c r="B1465" t="s">
        <v>11</v>
      </c>
      <c r="C1465" s="2">
        <v>25878372000</v>
      </c>
    </row>
    <row r="1466" spans="1:3" x14ac:dyDescent="0.2">
      <c r="A1466" t="s">
        <v>511</v>
      </c>
      <c r="B1466" t="s">
        <v>15</v>
      </c>
      <c r="C1466" s="2">
        <v>27422696000</v>
      </c>
    </row>
    <row r="1467" spans="1:3" x14ac:dyDescent="0.2">
      <c r="A1467" t="s">
        <v>511</v>
      </c>
      <c r="B1467" t="s">
        <v>16</v>
      </c>
      <c r="C1467" s="2">
        <v>29078407000</v>
      </c>
    </row>
    <row r="1468" spans="1:3" x14ac:dyDescent="0.2">
      <c r="A1468" t="s">
        <v>511</v>
      </c>
      <c r="B1468" t="s">
        <v>17</v>
      </c>
      <c r="C1468" s="2">
        <v>30944938000</v>
      </c>
    </row>
    <row r="1469" spans="1:3" x14ac:dyDescent="0.2">
      <c r="A1469" t="s">
        <v>512</v>
      </c>
      <c r="B1469" t="s">
        <v>11</v>
      </c>
      <c r="C1469" s="2">
        <v>3589516000</v>
      </c>
    </row>
    <row r="1470" spans="1:3" x14ac:dyDescent="0.2">
      <c r="A1470" t="s">
        <v>512</v>
      </c>
      <c r="B1470" t="s">
        <v>15</v>
      </c>
      <c r="C1470" s="2">
        <v>3494253000</v>
      </c>
    </row>
    <row r="1471" spans="1:3" x14ac:dyDescent="0.2">
      <c r="A1471" t="s">
        <v>512</v>
      </c>
      <c r="B1471" t="s">
        <v>16</v>
      </c>
      <c r="C1471" s="2">
        <v>3620095000</v>
      </c>
    </row>
    <row r="1472" spans="1:3" x14ac:dyDescent="0.2">
      <c r="A1472" t="s">
        <v>512</v>
      </c>
      <c r="B1472" t="s">
        <v>17</v>
      </c>
      <c r="C1472" s="2">
        <v>3766065000</v>
      </c>
    </row>
    <row r="1473" spans="1:3" x14ac:dyDescent="0.2">
      <c r="A1473" t="s">
        <v>513</v>
      </c>
      <c r="B1473" t="s">
        <v>11</v>
      </c>
      <c r="C1473" s="2">
        <v>12509900000</v>
      </c>
    </row>
    <row r="1474" spans="1:3" x14ac:dyDescent="0.2">
      <c r="A1474" t="s">
        <v>513</v>
      </c>
      <c r="B1474" t="s">
        <v>15</v>
      </c>
      <c r="C1474" s="2">
        <v>13090300000</v>
      </c>
    </row>
    <row r="1475" spans="1:3" x14ac:dyDescent="0.2">
      <c r="A1475" t="s">
        <v>513</v>
      </c>
      <c r="B1475" t="s">
        <v>16</v>
      </c>
      <c r="C1475" s="2">
        <v>16889600000</v>
      </c>
    </row>
    <row r="1476" spans="1:3" x14ac:dyDescent="0.2">
      <c r="A1476" t="s">
        <v>513</v>
      </c>
      <c r="B1476" t="s">
        <v>17</v>
      </c>
      <c r="C1476" s="2">
        <v>16965400000</v>
      </c>
    </row>
    <row r="1477" spans="1:3" x14ac:dyDescent="0.2">
      <c r="A1477" t="s">
        <v>514</v>
      </c>
      <c r="B1477" t="s">
        <v>11</v>
      </c>
      <c r="C1477" s="2">
        <v>763000000</v>
      </c>
    </row>
    <row r="1478" spans="1:3" x14ac:dyDescent="0.2">
      <c r="A1478" t="s">
        <v>514</v>
      </c>
      <c r="B1478" t="s">
        <v>15</v>
      </c>
      <c r="C1478" s="2">
        <v>945000000</v>
      </c>
    </row>
    <row r="1479" spans="1:3" x14ac:dyDescent="0.2">
      <c r="A1479" t="s">
        <v>514</v>
      </c>
      <c r="B1479" t="s">
        <v>16</v>
      </c>
      <c r="C1479" s="2">
        <v>1246000000</v>
      </c>
    </row>
    <row r="1480" spans="1:3" x14ac:dyDescent="0.2">
      <c r="A1480" t="s">
        <v>514</v>
      </c>
      <c r="B1480" t="s">
        <v>17</v>
      </c>
      <c r="C1480" s="2">
        <v>1492000000</v>
      </c>
    </row>
    <row r="1481" spans="1:3" x14ac:dyDescent="0.2">
      <c r="A1481" t="s">
        <v>515</v>
      </c>
      <c r="B1481" t="s">
        <v>11</v>
      </c>
      <c r="C1481" s="2">
        <v>26191000000</v>
      </c>
    </row>
    <row r="1482" spans="1:3" x14ac:dyDescent="0.2">
      <c r="A1482" t="s">
        <v>515</v>
      </c>
      <c r="B1482" t="s">
        <v>15</v>
      </c>
      <c r="C1482" s="2">
        <v>27174000000</v>
      </c>
    </row>
    <row r="1483" spans="1:3" x14ac:dyDescent="0.2">
      <c r="A1483" t="s">
        <v>515</v>
      </c>
      <c r="B1483" t="s">
        <v>16</v>
      </c>
      <c r="C1483" s="2">
        <v>26815000000</v>
      </c>
    </row>
    <row r="1484" spans="1:3" x14ac:dyDescent="0.2">
      <c r="A1484" t="s">
        <v>515</v>
      </c>
      <c r="B1484" t="s">
        <v>17</v>
      </c>
      <c r="C1484" s="2">
        <v>27625000000</v>
      </c>
    </row>
    <row r="1485" spans="1:3" x14ac:dyDescent="0.2">
      <c r="A1485" t="s">
        <v>516</v>
      </c>
      <c r="B1485" t="s">
        <v>11</v>
      </c>
      <c r="C1485" s="2">
        <v>4664120000</v>
      </c>
    </row>
    <row r="1486" spans="1:3" x14ac:dyDescent="0.2">
      <c r="A1486" t="s">
        <v>516</v>
      </c>
      <c r="B1486" t="s">
        <v>15</v>
      </c>
      <c r="C1486" s="2">
        <v>5164784000</v>
      </c>
    </row>
    <row r="1487" spans="1:3" x14ac:dyDescent="0.2">
      <c r="A1487" t="s">
        <v>516</v>
      </c>
      <c r="B1487" t="s">
        <v>16</v>
      </c>
      <c r="C1487" s="2">
        <v>5711715000</v>
      </c>
    </row>
    <row r="1488" spans="1:3" x14ac:dyDescent="0.2">
      <c r="A1488" t="s">
        <v>516</v>
      </c>
      <c r="B1488" t="s">
        <v>17</v>
      </c>
      <c r="C1488" s="2">
        <v>6226507000</v>
      </c>
    </row>
    <row r="1489" spans="1:3" x14ac:dyDescent="0.2">
      <c r="A1489" t="s">
        <v>518</v>
      </c>
      <c r="B1489" t="s">
        <v>11</v>
      </c>
      <c r="C1489" s="2">
        <v>34374000000</v>
      </c>
    </row>
    <row r="1490" spans="1:3" x14ac:dyDescent="0.2">
      <c r="A1490" t="s">
        <v>518</v>
      </c>
      <c r="B1490" t="s">
        <v>15</v>
      </c>
      <c r="C1490" s="2">
        <v>37580000000</v>
      </c>
    </row>
    <row r="1491" spans="1:3" x14ac:dyDescent="0.2">
      <c r="A1491" t="s">
        <v>518</v>
      </c>
      <c r="B1491" t="s">
        <v>16</v>
      </c>
      <c r="C1491" s="2">
        <v>41373000000</v>
      </c>
    </row>
    <row r="1492" spans="1:3" x14ac:dyDescent="0.2">
      <c r="A1492" t="s">
        <v>518</v>
      </c>
      <c r="B1492" t="s">
        <v>17</v>
      </c>
      <c r="C1492" s="2">
        <v>36881000000</v>
      </c>
    </row>
    <row r="1493" spans="1:3" x14ac:dyDescent="0.2">
      <c r="A1493" t="s">
        <v>519</v>
      </c>
      <c r="B1493" t="s">
        <v>11</v>
      </c>
      <c r="C1493" s="2">
        <v>29809000000</v>
      </c>
    </row>
    <row r="1494" spans="1:3" x14ac:dyDescent="0.2">
      <c r="A1494" t="s">
        <v>519</v>
      </c>
      <c r="B1494" t="s">
        <v>15</v>
      </c>
      <c r="C1494" s="2">
        <v>37601000000</v>
      </c>
    </row>
    <row r="1495" spans="1:3" x14ac:dyDescent="0.2">
      <c r="A1495" t="s">
        <v>519</v>
      </c>
      <c r="B1495" t="s">
        <v>16</v>
      </c>
      <c r="C1495" s="2">
        <v>40633000000</v>
      </c>
    </row>
    <row r="1496" spans="1:3" x14ac:dyDescent="0.2">
      <c r="A1496" t="s">
        <v>519</v>
      </c>
      <c r="B1496" t="s">
        <v>17</v>
      </c>
      <c r="C1496" s="2">
        <v>28711000000</v>
      </c>
    </row>
    <row r="1497" spans="1:3" x14ac:dyDescent="0.2">
      <c r="A1497" t="s">
        <v>520</v>
      </c>
      <c r="B1497" t="s">
        <v>11</v>
      </c>
      <c r="C1497" s="2">
        <v>1793557000</v>
      </c>
    </row>
    <row r="1498" spans="1:3" x14ac:dyDescent="0.2">
      <c r="A1498" t="s">
        <v>520</v>
      </c>
      <c r="B1498" t="s">
        <v>15</v>
      </c>
      <c r="C1498" s="2">
        <v>2064305000</v>
      </c>
    </row>
    <row r="1499" spans="1:3" x14ac:dyDescent="0.2">
      <c r="A1499" t="s">
        <v>520</v>
      </c>
      <c r="B1499" t="s">
        <v>16</v>
      </c>
      <c r="C1499" s="2">
        <v>2446877000</v>
      </c>
    </row>
    <row r="1500" spans="1:3" x14ac:dyDescent="0.2">
      <c r="A1500" t="s">
        <v>520</v>
      </c>
      <c r="B1500" t="s">
        <v>17</v>
      </c>
      <c r="C1500" s="2">
        <v>2779541000</v>
      </c>
    </row>
    <row r="1501" spans="1:3" x14ac:dyDescent="0.2">
      <c r="A1501" t="s">
        <v>521</v>
      </c>
      <c r="B1501" t="s">
        <v>11</v>
      </c>
      <c r="C1501" s="2">
        <v>12825000000</v>
      </c>
    </row>
    <row r="1502" spans="1:3" x14ac:dyDescent="0.2">
      <c r="A1502" t="s">
        <v>521</v>
      </c>
      <c r="B1502" t="s">
        <v>15</v>
      </c>
      <c r="C1502" s="2">
        <v>12205000000</v>
      </c>
    </row>
    <row r="1503" spans="1:3" x14ac:dyDescent="0.2">
      <c r="A1503" t="s">
        <v>521</v>
      </c>
      <c r="B1503" t="s">
        <v>16</v>
      </c>
      <c r="C1503" s="2">
        <v>13045000000</v>
      </c>
    </row>
    <row r="1504" spans="1:3" x14ac:dyDescent="0.2">
      <c r="A1504" t="s">
        <v>521</v>
      </c>
      <c r="B1504" t="s">
        <v>17</v>
      </c>
      <c r="C1504" s="2">
        <v>13000000000</v>
      </c>
    </row>
    <row r="1505" spans="1:3" x14ac:dyDescent="0.2">
      <c r="A1505" t="s">
        <v>522</v>
      </c>
      <c r="B1505" t="s">
        <v>11</v>
      </c>
      <c r="C1505" s="2">
        <v>12237000000</v>
      </c>
    </row>
    <row r="1506" spans="1:3" x14ac:dyDescent="0.2">
      <c r="A1506" t="s">
        <v>522</v>
      </c>
      <c r="B1506" t="s">
        <v>15</v>
      </c>
      <c r="C1506" s="2">
        <v>12104000000</v>
      </c>
    </row>
    <row r="1507" spans="1:3" x14ac:dyDescent="0.2">
      <c r="A1507" t="s">
        <v>522</v>
      </c>
      <c r="B1507" t="s">
        <v>16</v>
      </c>
      <c r="C1507" s="2">
        <v>13878000000</v>
      </c>
    </row>
    <row r="1508" spans="1:3" x14ac:dyDescent="0.2">
      <c r="A1508" t="s">
        <v>522</v>
      </c>
      <c r="B1508" t="s">
        <v>17</v>
      </c>
      <c r="C1508" s="2">
        <v>13423000000</v>
      </c>
    </row>
    <row r="1509" spans="1:3" x14ac:dyDescent="0.2">
      <c r="A1509" t="s">
        <v>523</v>
      </c>
      <c r="B1509" t="s">
        <v>11</v>
      </c>
      <c r="C1509" s="2">
        <v>1834921000</v>
      </c>
    </row>
    <row r="1510" spans="1:3" x14ac:dyDescent="0.2">
      <c r="A1510" t="s">
        <v>523</v>
      </c>
      <c r="B1510" t="s">
        <v>15</v>
      </c>
      <c r="C1510" s="2">
        <v>2332051000</v>
      </c>
    </row>
    <row r="1511" spans="1:3" x14ac:dyDescent="0.2">
      <c r="A1511" t="s">
        <v>523</v>
      </c>
      <c r="B1511" t="s">
        <v>16</v>
      </c>
      <c r="C1511" s="2">
        <v>3084370000</v>
      </c>
    </row>
    <row r="1512" spans="1:3" x14ac:dyDescent="0.2">
      <c r="A1512" t="s">
        <v>523</v>
      </c>
      <c r="B1512" t="s">
        <v>17</v>
      </c>
      <c r="C1512" s="2">
        <v>3963313000</v>
      </c>
    </row>
    <row r="1513" spans="1:3" x14ac:dyDescent="0.2">
      <c r="A1513" t="s">
        <v>524</v>
      </c>
      <c r="B1513" t="s">
        <v>11</v>
      </c>
      <c r="C1513" s="2">
        <v>1834921000</v>
      </c>
    </row>
    <row r="1514" spans="1:3" x14ac:dyDescent="0.2">
      <c r="A1514" t="s">
        <v>524</v>
      </c>
      <c r="B1514" t="s">
        <v>15</v>
      </c>
      <c r="C1514" s="2">
        <v>2332051000</v>
      </c>
    </row>
    <row r="1515" spans="1:3" x14ac:dyDescent="0.2">
      <c r="A1515" t="s">
        <v>524</v>
      </c>
      <c r="B1515" t="s">
        <v>16</v>
      </c>
      <c r="C1515" s="2">
        <v>3084370000</v>
      </c>
    </row>
    <row r="1516" spans="1:3" x14ac:dyDescent="0.2">
      <c r="A1516" t="s">
        <v>524</v>
      </c>
      <c r="B1516" t="s">
        <v>17</v>
      </c>
      <c r="C1516" s="2">
        <v>3963313000</v>
      </c>
    </row>
    <row r="1517" spans="1:3" x14ac:dyDescent="0.2">
      <c r="A1517" t="s">
        <v>525</v>
      </c>
      <c r="B1517" t="s">
        <v>11</v>
      </c>
      <c r="C1517" s="2">
        <v>37152000000</v>
      </c>
    </row>
    <row r="1518" spans="1:3" x14ac:dyDescent="0.2">
      <c r="A1518" t="s">
        <v>525</v>
      </c>
      <c r="B1518" t="s">
        <v>15</v>
      </c>
      <c r="C1518" s="2">
        <v>38279000000</v>
      </c>
    </row>
    <row r="1519" spans="1:3" x14ac:dyDescent="0.2">
      <c r="A1519" t="s">
        <v>525</v>
      </c>
      <c r="B1519" t="s">
        <v>16</v>
      </c>
      <c r="C1519" s="2">
        <v>38901000000</v>
      </c>
    </row>
    <row r="1520" spans="1:3" x14ac:dyDescent="0.2">
      <c r="A1520" t="s">
        <v>525</v>
      </c>
      <c r="B1520" t="s">
        <v>17</v>
      </c>
      <c r="C1520" s="2">
        <v>37864000000</v>
      </c>
    </row>
    <row r="1521" spans="1:3" x14ac:dyDescent="0.2">
      <c r="A1521" t="s">
        <v>526</v>
      </c>
      <c r="B1521" t="s">
        <v>11</v>
      </c>
      <c r="C1521" s="2">
        <v>716612000</v>
      </c>
    </row>
    <row r="1522" spans="1:3" x14ac:dyDescent="0.2">
      <c r="A1522" t="s">
        <v>526</v>
      </c>
      <c r="B1522" t="s">
        <v>15</v>
      </c>
      <c r="C1522" s="2">
        <v>758926000</v>
      </c>
    </row>
    <row r="1523" spans="1:3" x14ac:dyDescent="0.2">
      <c r="A1523" t="s">
        <v>526</v>
      </c>
      <c r="B1523" t="s">
        <v>16</v>
      </c>
      <c r="C1523" s="2">
        <v>818046000</v>
      </c>
    </row>
    <row r="1524" spans="1:3" x14ac:dyDescent="0.2">
      <c r="A1524" t="s">
        <v>526</v>
      </c>
      <c r="B1524" t="s">
        <v>17</v>
      </c>
      <c r="C1524" s="2">
        <v>894638000</v>
      </c>
    </row>
    <row r="1525" spans="1:3" x14ac:dyDescent="0.2">
      <c r="A1525" t="s">
        <v>527</v>
      </c>
      <c r="B1525" t="s">
        <v>11</v>
      </c>
      <c r="C1525" s="2">
        <v>2220256000</v>
      </c>
    </row>
    <row r="1526" spans="1:3" x14ac:dyDescent="0.2">
      <c r="A1526" t="s">
        <v>527</v>
      </c>
      <c r="B1526" t="s">
        <v>15</v>
      </c>
      <c r="C1526" s="2">
        <v>2670573000</v>
      </c>
    </row>
    <row r="1527" spans="1:3" x14ac:dyDescent="0.2">
      <c r="A1527" t="s">
        <v>527</v>
      </c>
      <c r="B1527" t="s">
        <v>16</v>
      </c>
      <c r="C1527" s="2">
        <v>3241369000</v>
      </c>
    </row>
    <row r="1528" spans="1:3" x14ac:dyDescent="0.2">
      <c r="A1528" t="s">
        <v>527</v>
      </c>
      <c r="B1528" t="s">
        <v>17</v>
      </c>
      <c r="C1528" s="2">
        <v>3924116000</v>
      </c>
    </row>
    <row r="1529" spans="1:3" x14ac:dyDescent="0.2">
      <c r="A1529" t="s">
        <v>528</v>
      </c>
      <c r="B1529" t="s">
        <v>11</v>
      </c>
      <c r="C1529" s="2">
        <v>122489000000</v>
      </c>
    </row>
    <row r="1530" spans="1:3" x14ac:dyDescent="0.2">
      <c r="A1530" t="s">
        <v>528</v>
      </c>
      <c r="B1530" t="s">
        <v>15</v>
      </c>
      <c r="C1530" s="2">
        <v>130474000000</v>
      </c>
    </row>
    <row r="1531" spans="1:3" x14ac:dyDescent="0.2">
      <c r="A1531" t="s">
        <v>528</v>
      </c>
      <c r="B1531" t="s">
        <v>16</v>
      </c>
      <c r="C1531" s="2">
        <v>157107000000</v>
      </c>
    </row>
    <row r="1532" spans="1:3" x14ac:dyDescent="0.2">
      <c r="A1532" t="s">
        <v>528</v>
      </c>
      <c r="B1532" t="s">
        <v>17</v>
      </c>
      <c r="C1532" s="2">
        <v>184840000000</v>
      </c>
    </row>
    <row r="1533" spans="1:3" x14ac:dyDescent="0.2">
      <c r="A1533" t="s">
        <v>529</v>
      </c>
      <c r="B1533" t="s">
        <v>11</v>
      </c>
      <c r="C1533" s="2">
        <v>10515400000</v>
      </c>
    </row>
    <row r="1534" spans="1:3" x14ac:dyDescent="0.2">
      <c r="A1534" t="s">
        <v>529</v>
      </c>
      <c r="B1534" t="s">
        <v>15</v>
      </c>
      <c r="C1534" s="2">
        <v>10368600000</v>
      </c>
    </row>
    <row r="1535" spans="1:3" x14ac:dyDescent="0.2">
      <c r="A1535" t="s">
        <v>529</v>
      </c>
      <c r="B1535" t="s">
        <v>16</v>
      </c>
      <c r="C1535" s="2">
        <v>10524500000</v>
      </c>
    </row>
    <row r="1536" spans="1:3" x14ac:dyDescent="0.2">
      <c r="A1536" t="s">
        <v>529</v>
      </c>
      <c r="B1536" t="s">
        <v>17</v>
      </c>
      <c r="C1536" s="2">
        <v>10731300000</v>
      </c>
    </row>
    <row r="1537" spans="1:3" x14ac:dyDescent="0.2">
      <c r="A1537" t="s">
        <v>530</v>
      </c>
      <c r="B1537" t="s">
        <v>11</v>
      </c>
      <c r="C1537" s="2">
        <v>21963000000</v>
      </c>
    </row>
    <row r="1538" spans="1:3" x14ac:dyDescent="0.2">
      <c r="A1538" t="s">
        <v>530</v>
      </c>
      <c r="B1538" t="s">
        <v>15</v>
      </c>
      <c r="C1538" s="2">
        <v>23988000000</v>
      </c>
    </row>
    <row r="1539" spans="1:3" x14ac:dyDescent="0.2">
      <c r="A1539" t="s">
        <v>530</v>
      </c>
      <c r="B1539" t="s">
        <v>16</v>
      </c>
      <c r="C1539" s="2">
        <v>21813000000</v>
      </c>
    </row>
    <row r="1540" spans="1:3" x14ac:dyDescent="0.2">
      <c r="A1540" t="s">
        <v>530</v>
      </c>
      <c r="B1540" t="s">
        <v>17</v>
      </c>
      <c r="C1540" s="2">
        <v>19941000000</v>
      </c>
    </row>
    <row r="1541" spans="1:3" x14ac:dyDescent="0.2">
      <c r="A1541" t="s">
        <v>531</v>
      </c>
      <c r="B1541" t="s">
        <v>11</v>
      </c>
      <c r="C1541" s="2">
        <v>54127000000</v>
      </c>
    </row>
    <row r="1542" spans="1:3" x14ac:dyDescent="0.2">
      <c r="A1542" t="s">
        <v>531</v>
      </c>
      <c r="B1542" t="s">
        <v>15</v>
      </c>
      <c r="C1542" s="2">
        <v>55438000000</v>
      </c>
    </row>
    <row r="1543" spans="1:3" x14ac:dyDescent="0.2">
      <c r="A1543" t="s">
        <v>531</v>
      </c>
      <c r="B1543" t="s">
        <v>16</v>
      </c>
      <c r="C1543" s="2">
        <v>58232000000</v>
      </c>
    </row>
    <row r="1544" spans="1:3" x14ac:dyDescent="0.2">
      <c r="A1544" t="s">
        <v>531</v>
      </c>
      <c r="B1544" t="s">
        <v>17</v>
      </c>
      <c r="C1544" s="2">
        <v>58363000000</v>
      </c>
    </row>
    <row r="1545" spans="1:3" x14ac:dyDescent="0.2">
      <c r="A1545" t="s">
        <v>532</v>
      </c>
      <c r="B1545" t="s">
        <v>11</v>
      </c>
      <c r="C1545" s="2">
        <v>2794925000</v>
      </c>
    </row>
    <row r="1546" spans="1:3" x14ac:dyDescent="0.2">
      <c r="A1546" t="s">
        <v>532</v>
      </c>
      <c r="B1546" t="s">
        <v>15</v>
      </c>
      <c r="C1546" s="2">
        <v>3086608000</v>
      </c>
    </row>
    <row r="1547" spans="1:3" x14ac:dyDescent="0.2">
      <c r="A1547" t="s">
        <v>532</v>
      </c>
      <c r="B1547" t="s">
        <v>16</v>
      </c>
      <c r="C1547" s="2">
        <v>3323077000</v>
      </c>
    </row>
    <row r="1548" spans="1:3" x14ac:dyDescent="0.2">
      <c r="A1548" t="s">
        <v>532</v>
      </c>
      <c r="B1548" t="s">
        <v>17</v>
      </c>
      <c r="C1548" s="2">
        <v>3445134000</v>
      </c>
    </row>
    <row r="1549" spans="1:3" x14ac:dyDescent="0.2">
      <c r="A1549" t="s">
        <v>533</v>
      </c>
      <c r="B1549" t="s">
        <v>11</v>
      </c>
      <c r="C1549" s="2">
        <v>2436948000</v>
      </c>
    </row>
    <row r="1550" spans="1:3" x14ac:dyDescent="0.2">
      <c r="A1550" t="s">
        <v>533</v>
      </c>
      <c r="B1550" t="s">
        <v>15</v>
      </c>
      <c r="C1550" s="2">
        <v>2473500000</v>
      </c>
    </row>
    <row r="1551" spans="1:3" x14ac:dyDescent="0.2">
      <c r="A1551" t="s">
        <v>533</v>
      </c>
      <c r="B1551" t="s">
        <v>16</v>
      </c>
      <c r="C1551" s="2">
        <v>2371200000</v>
      </c>
    </row>
    <row r="1552" spans="1:3" x14ac:dyDescent="0.2">
      <c r="A1552" t="s">
        <v>533</v>
      </c>
      <c r="B1552" t="s">
        <v>17</v>
      </c>
      <c r="C1552" s="2">
        <v>2220300000</v>
      </c>
    </row>
    <row r="1553" spans="1:3" x14ac:dyDescent="0.2">
      <c r="A1553" t="s">
        <v>534</v>
      </c>
      <c r="B1553" t="s">
        <v>11</v>
      </c>
      <c r="C1553" s="2">
        <v>56600000000</v>
      </c>
    </row>
    <row r="1554" spans="1:3" x14ac:dyDescent="0.2">
      <c r="A1554" t="s">
        <v>534</v>
      </c>
      <c r="B1554" t="s">
        <v>15</v>
      </c>
      <c r="C1554" s="2">
        <v>57900000000</v>
      </c>
    </row>
    <row r="1555" spans="1:3" x14ac:dyDescent="0.2">
      <c r="A1555" t="s">
        <v>534</v>
      </c>
      <c r="B1555" t="s">
        <v>16</v>
      </c>
      <c r="C1555" s="2">
        <v>56098000000</v>
      </c>
    </row>
    <row r="1556" spans="1:3" x14ac:dyDescent="0.2">
      <c r="A1556" t="s">
        <v>534</v>
      </c>
      <c r="B1556" t="s">
        <v>17</v>
      </c>
      <c r="C1556" s="2">
        <v>57244000000</v>
      </c>
    </row>
    <row r="1557" spans="1:3" x14ac:dyDescent="0.2">
      <c r="A1557" t="s">
        <v>535</v>
      </c>
      <c r="B1557" t="s">
        <v>11</v>
      </c>
      <c r="C1557" s="2">
        <v>11778000000</v>
      </c>
    </row>
    <row r="1558" spans="1:3" x14ac:dyDescent="0.2">
      <c r="A1558" t="s">
        <v>535</v>
      </c>
      <c r="B1558" t="s">
        <v>15</v>
      </c>
      <c r="C1558" s="2">
        <v>12702000000</v>
      </c>
    </row>
    <row r="1559" spans="1:3" x14ac:dyDescent="0.2">
      <c r="A1559" t="s">
        <v>535</v>
      </c>
      <c r="B1559" t="s">
        <v>16</v>
      </c>
      <c r="C1559" s="2">
        <v>13880000000</v>
      </c>
    </row>
    <row r="1560" spans="1:3" x14ac:dyDescent="0.2">
      <c r="A1560" t="s">
        <v>535</v>
      </c>
      <c r="B1560" t="s">
        <v>17</v>
      </c>
      <c r="C1560" s="2">
        <v>15082000000</v>
      </c>
    </row>
    <row r="1561" spans="1:3" x14ac:dyDescent="0.2">
      <c r="A1561" t="s">
        <v>536</v>
      </c>
      <c r="B1561" t="s">
        <v>11</v>
      </c>
      <c r="C1561" s="2">
        <v>2942897000</v>
      </c>
    </row>
    <row r="1562" spans="1:3" x14ac:dyDescent="0.2">
      <c r="A1562" t="s">
        <v>536</v>
      </c>
      <c r="B1562" t="s">
        <v>15</v>
      </c>
      <c r="C1562" s="2">
        <v>3049800000</v>
      </c>
    </row>
    <row r="1563" spans="1:3" x14ac:dyDescent="0.2">
      <c r="A1563" t="s">
        <v>536</v>
      </c>
      <c r="B1563" t="s">
        <v>16</v>
      </c>
      <c r="C1563" s="2">
        <v>3099100000</v>
      </c>
    </row>
    <row r="1564" spans="1:3" x14ac:dyDescent="0.2">
      <c r="A1564" t="s">
        <v>536</v>
      </c>
      <c r="B1564" t="s">
        <v>17</v>
      </c>
      <c r="C1564" s="2">
        <v>3217800000</v>
      </c>
    </row>
    <row r="1565" spans="1:3" x14ac:dyDescent="0.2">
      <c r="A1565" t="s">
        <v>537</v>
      </c>
      <c r="B1565" t="s">
        <v>11</v>
      </c>
      <c r="C1565" s="2">
        <v>10879855000</v>
      </c>
    </row>
    <row r="1566" spans="1:3" x14ac:dyDescent="0.2">
      <c r="A1566" t="s">
        <v>537</v>
      </c>
      <c r="B1566" t="s">
        <v>15</v>
      </c>
      <c r="C1566" s="2">
        <v>11419648000</v>
      </c>
    </row>
    <row r="1567" spans="1:3" x14ac:dyDescent="0.2">
      <c r="A1567" t="s">
        <v>537</v>
      </c>
      <c r="B1567" t="s">
        <v>16</v>
      </c>
      <c r="C1567" s="2">
        <v>12282161000</v>
      </c>
    </row>
    <row r="1568" spans="1:3" x14ac:dyDescent="0.2">
      <c r="A1568" t="s">
        <v>537</v>
      </c>
      <c r="B1568" t="s">
        <v>17</v>
      </c>
      <c r="C1568" s="2">
        <v>12376744000</v>
      </c>
    </row>
    <row r="1569" spans="1:3" x14ac:dyDescent="0.2">
      <c r="A1569" t="s">
        <v>538</v>
      </c>
      <c r="B1569" t="s">
        <v>11</v>
      </c>
      <c r="C1569" s="2">
        <v>13794000000</v>
      </c>
    </row>
    <row r="1570" spans="1:3" x14ac:dyDescent="0.2">
      <c r="A1570" t="s">
        <v>538</v>
      </c>
      <c r="B1570" t="s">
        <v>15</v>
      </c>
      <c r="C1570" s="2">
        <v>13783000000</v>
      </c>
    </row>
    <row r="1571" spans="1:3" x14ac:dyDescent="0.2">
      <c r="A1571" t="s">
        <v>538</v>
      </c>
      <c r="B1571" t="s">
        <v>16</v>
      </c>
      <c r="C1571" s="2">
        <v>13268000000</v>
      </c>
    </row>
    <row r="1572" spans="1:3" x14ac:dyDescent="0.2">
      <c r="A1572" t="s">
        <v>538</v>
      </c>
      <c r="B1572" t="s">
        <v>17</v>
      </c>
      <c r="C1572" s="2">
        <v>12488000000</v>
      </c>
    </row>
    <row r="1573" spans="1:3" x14ac:dyDescent="0.2">
      <c r="A1573" t="s">
        <v>539</v>
      </c>
      <c r="B1573" t="s">
        <v>11</v>
      </c>
      <c r="C1573" s="2">
        <v>138393000000</v>
      </c>
    </row>
    <row r="1574" spans="1:3" x14ac:dyDescent="0.2">
      <c r="A1574" t="s">
        <v>539</v>
      </c>
      <c r="B1574" t="s">
        <v>15</v>
      </c>
      <c r="C1574" s="2">
        <v>138074000000</v>
      </c>
    </row>
    <row r="1575" spans="1:3" x14ac:dyDescent="0.2">
      <c r="A1575" t="s">
        <v>539</v>
      </c>
      <c r="B1575" t="s">
        <v>16</v>
      </c>
      <c r="C1575" s="2">
        <v>130844000000</v>
      </c>
    </row>
    <row r="1576" spans="1:3" x14ac:dyDescent="0.2">
      <c r="A1576" t="s">
        <v>539</v>
      </c>
      <c r="B1576" t="s">
        <v>17</v>
      </c>
      <c r="C1576" s="2">
        <v>87804000000</v>
      </c>
    </row>
    <row r="1577" spans="1:3" x14ac:dyDescent="0.2">
      <c r="A1577" t="s">
        <v>540</v>
      </c>
      <c r="B1577" t="s">
        <v>11</v>
      </c>
      <c r="C1577" s="2">
        <v>2567310000</v>
      </c>
    </row>
    <row r="1578" spans="1:3" x14ac:dyDescent="0.2">
      <c r="A1578" t="s">
        <v>540</v>
      </c>
      <c r="B1578" t="s">
        <v>15</v>
      </c>
      <c r="C1578" s="2">
        <v>2770709000</v>
      </c>
    </row>
    <row r="1579" spans="1:3" x14ac:dyDescent="0.2">
      <c r="A1579" t="s">
        <v>540</v>
      </c>
      <c r="B1579" t="s">
        <v>16</v>
      </c>
      <c r="C1579" s="2">
        <v>2994169000</v>
      </c>
    </row>
    <row r="1580" spans="1:3" x14ac:dyDescent="0.2">
      <c r="A1580" t="s">
        <v>540</v>
      </c>
      <c r="B1580" t="s">
        <v>17</v>
      </c>
      <c r="C1580" s="2">
        <v>3422181000</v>
      </c>
    </row>
    <row r="1581" spans="1:3" x14ac:dyDescent="0.2">
      <c r="A1581" t="s">
        <v>541</v>
      </c>
      <c r="B1581" t="s">
        <v>11</v>
      </c>
      <c r="C1581" s="2">
        <v>2299176000</v>
      </c>
    </row>
    <row r="1582" spans="1:3" x14ac:dyDescent="0.2">
      <c r="A1582" t="s">
        <v>541</v>
      </c>
      <c r="B1582" t="s">
        <v>15</v>
      </c>
      <c r="C1582" s="2">
        <v>2312512000</v>
      </c>
    </row>
    <row r="1583" spans="1:3" x14ac:dyDescent="0.2">
      <c r="A1583" t="s">
        <v>541</v>
      </c>
      <c r="B1583" t="s">
        <v>16</v>
      </c>
      <c r="C1583" s="2">
        <v>2502267000</v>
      </c>
    </row>
    <row r="1584" spans="1:3" x14ac:dyDescent="0.2">
      <c r="A1584" t="s">
        <v>541</v>
      </c>
      <c r="B1584" t="s">
        <v>17</v>
      </c>
      <c r="C1584" s="2">
        <v>2506202000</v>
      </c>
    </row>
    <row r="1585" spans="1:3" x14ac:dyDescent="0.2">
      <c r="A1585" t="s">
        <v>542</v>
      </c>
      <c r="B1585" t="s">
        <v>11</v>
      </c>
      <c r="C1585" s="2">
        <v>1407848000</v>
      </c>
    </row>
    <row r="1586" spans="1:3" x14ac:dyDescent="0.2">
      <c r="A1586" t="s">
        <v>542</v>
      </c>
      <c r="B1586" t="s">
        <v>15</v>
      </c>
      <c r="C1586" s="2">
        <v>1595703000</v>
      </c>
    </row>
    <row r="1587" spans="1:3" x14ac:dyDescent="0.2">
      <c r="A1587" t="s">
        <v>542</v>
      </c>
      <c r="B1587" t="s">
        <v>16</v>
      </c>
      <c r="C1587" s="2">
        <v>1746726000</v>
      </c>
    </row>
    <row r="1588" spans="1:3" x14ac:dyDescent="0.2">
      <c r="A1588" t="s">
        <v>542</v>
      </c>
      <c r="B1588" t="s">
        <v>17</v>
      </c>
      <c r="C1588" s="2">
        <v>2068010000</v>
      </c>
    </row>
    <row r="1589" spans="1:3" x14ac:dyDescent="0.2">
      <c r="A1589" t="s">
        <v>543</v>
      </c>
      <c r="B1589" t="s">
        <v>11</v>
      </c>
      <c r="C1589" s="2">
        <v>873592000</v>
      </c>
    </row>
    <row r="1590" spans="1:3" x14ac:dyDescent="0.2">
      <c r="A1590" t="s">
        <v>543</v>
      </c>
      <c r="B1590" t="s">
        <v>15</v>
      </c>
      <c r="C1590" s="2">
        <v>965087000</v>
      </c>
    </row>
    <row r="1591" spans="1:3" x14ac:dyDescent="0.2">
      <c r="A1591" t="s">
        <v>543</v>
      </c>
      <c r="B1591" t="s">
        <v>16</v>
      </c>
      <c r="C1591" s="2">
        <v>1010117000</v>
      </c>
    </row>
    <row r="1592" spans="1:3" x14ac:dyDescent="0.2">
      <c r="A1592" t="s">
        <v>543</v>
      </c>
      <c r="B1592" t="s">
        <v>17</v>
      </c>
      <c r="C1592" s="2">
        <v>1059366000</v>
      </c>
    </row>
    <row r="1593" spans="1:3" x14ac:dyDescent="0.2">
      <c r="A1593" t="s">
        <v>544</v>
      </c>
      <c r="B1593" t="s">
        <v>11</v>
      </c>
      <c r="C1593" s="2">
        <v>1527042000</v>
      </c>
    </row>
    <row r="1594" spans="1:3" x14ac:dyDescent="0.2">
      <c r="A1594" t="s">
        <v>544</v>
      </c>
      <c r="B1594" t="s">
        <v>15</v>
      </c>
      <c r="C1594" s="2">
        <v>1211975000</v>
      </c>
    </row>
    <row r="1595" spans="1:3" x14ac:dyDescent="0.2">
      <c r="A1595" t="s">
        <v>544</v>
      </c>
      <c r="B1595" t="s">
        <v>16</v>
      </c>
      <c r="C1595" s="2">
        <v>580415000</v>
      </c>
    </row>
    <row r="1596" spans="1:3" x14ac:dyDescent="0.2">
      <c r="A1596" t="s">
        <v>544</v>
      </c>
      <c r="B1596" t="s">
        <v>17</v>
      </c>
      <c r="C1596" s="2">
        <v>1032336000</v>
      </c>
    </row>
    <row r="1597" spans="1:3" x14ac:dyDescent="0.2">
      <c r="A1597" t="s">
        <v>545</v>
      </c>
      <c r="B1597" t="s">
        <v>11</v>
      </c>
      <c r="C1597" s="2">
        <v>2514595000</v>
      </c>
    </row>
    <row r="1598" spans="1:3" x14ac:dyDescent="0.2">
      <c r="A1598" t="s">
        <v>545</v>
      </c>
      <c r="B1598" t="s">
        <v>15</v>
      </c>
      <c r="C1598" s="2">
        <v>2772550000</v>
      </c>
    </row>
    <row r="1599" spans="1:3" x14ac:dyDescent="0.2">
      <c r="A1599" t="s">
        <v>545</v>
      </c>
      <c r="B1599" t="s">
        <v>16</v>
      </c>
      <c r="C1599" s="2">
        <v>3285346000</v>
      </c>
    </row>
    <row r="1600" spans="1:3" x14ac:dyDescent="0.2">
      <c r="A1600" t="s">
        <v>545</v>
      </c>
      <c r="B1600" t="s">
        <v>17</v>
      </c>
      <c r="C1600" s="2">
        <v>3442646000</v>
      </c>
    </row>
    <row r="1601" spans="1:3" x14ac:dyDescent="0.2">
      <c r="A1601" t="s">
        <v>546</v>
      </c>
      <c r="B1601" t="s">
        <v>11</v>
      </c>
      <c r="C1601" s="2">
        <v>115846000000</v>
      </c>
    </row>
    <row r="1602" spans="1:3" x14ac:dyDescent="0.2">
      <c r="A1602" t="s">
        <v>546</v>
      </c>
      <c r="B1602" t="s">
        <v>15</v>
      </c>
      <c r="C1602" s="2">
        <v>120550000000</v>
      </c>
    </row>
    <row r="1603" spans="1:3" x14ac:dyDescent="0.2">
      <c r="A1603" t="s">
        <v>546</v>
      </c>
      <c r="B1603" t="s">
        <v>16</v>
      </c>
      <c r="C1603" s="2">
        <v>127079000000</v>
      </c>
    </row>
    <row r="1604" spans="1:3" x14ac:dyDescent="0.2">
      <c r="A1604" t="s">
        <v>546</v>
      </c>
      <c r="B1604" t="s">
        <v>17</v>
      </c>
      <c r="C1604" s="2">
        <v>131620000000</v>
      </c>
    </row>
    <row r="1605" spans="1:3" x14ac:dyDescent="0.2">
      <c r="A1605" t="s">
        <v>547</v>
      </c>
      <c r="B1605" t="s">
        <v>11</v>
      </c>
      <c r="C1605" s="2">
        <v>1843641000</v>
      </c>
    </row>
    <row r="1606" spans="1:3" x14ac:dyDescent="0.2">
      <c r="A1606" t="s">
        <v>547</v>
      </c>
      <c r="B1606" t="s">
        <v>15</v>
      </c>
      <c r="C1606" s="2">
        <v>1904218000</v>
      </c>
    </row>
    <row r="1607" spans="1:3" x14ac:dyDescent="0.2">
      <c r="A1607" t="s">
        <v>547</v>
      </c>
      <c r="B1607" t="s">
        <v>16</v>
      </c>
      <c r="C1607" s="2">
        <v>1989344000</v>
      </c>
    </row>
    <row r="1608" spans="1:3" x14ac:dyDescent="0.2">
      <c r="A1608" t="s">
        <v>547</v>
      </c>
      <c r="B1608" t="s">
        <v>17</v>
      </c>
      <c r="C1608" s="2">
        <v>2042332000</v>
      </c>
    </row>
    <row r="1609" spans="1:3" x14ac:dyDescent="0.2">
      <c r="A1609" t="s">
        <v>548</v>
      </c>
      <c r="B1609" t="s">
        <v>11</v>
      </c>
      <c r="C1609" s="2">
        <v>15351000000</v>
      </c>
    </row>
    <row r="1610" spans="1:3" x14ac:dyDescent="0.2">
      <c r="A1610" t="s">
        <v>548</v>
      </c>
      <c r="B1610" t="s">
        <v>15</v>
      </c>
      <c r="C1610" s="2">
        <v>15130000000</v>
      </c>
    </row>
    <row r="1611" spans="1:3" x14ac:dyDescent="0.2">
      <c r="A1611" t="s">
        <v>548</v>
      </c>
      <c r="B1611" t="s">
        <v>16</v>
      </c>
      <c r="C1611" s="2">
        <v>14572000000</v>
      </c>
    </row>
    <row r="1612" spans="1:3" x14ac:dyDescent="0.2">
      <c r="A1612" t="s">
        <v>548</v>
      </c>
      <c r="B1612" t="s">
        <v>17</v>
      </c>
      <c r="C1612" s="2">
        <v>12994000000</v>
      </c>
    </row>
    <row r="1613" spans="1:3" x14ac:dyDescent="0.2">
      <c r="A1613" t="s">
        <v>549</v>
      </c>
      <c r="B1613" t="s">
        <v>11</v>
      </c>
      <c r="C1613" s="2">
        <v>4246400000</v>
      </c>
    </row>
    <row r="1614" spans="1:3" x14ac:dyDescent="0.2">
      <c r="A1614" t="s">
        <v>549</v>
      </c>
      <c r="B1614" t="s">
        <v>15</v>
      </c>
      <c r="C1614" s="2">
        <v>4519000000</v>
      </c>
    </row>
    <row r="1615" spans="1:3" x14ac:dyDescent="0.2">
      <c r="A1615" t="s">
        <v>549</v>
      </c>
      <c r="B1615" t="s">
        <v>16</v>
      </c>
      <c r="C1615" s="2">
        <v>4997100000</v>
      </c>
    </row>
    <row r="1616" spans="1:3" x14ac:dyDescent="0.2">
      <c r="A1616" t="s">
        <v>549</v>
      </c>
      <c r="B1616" t="s">
        <v>17</v>
      </c>
      <c r="C1616" s="2">
        <v>5926100000</v>
      </c>
    </row>
    <row r="1617" spans="1:3" x14ac:dyDescent="0.2">
      <c r="A1617" t="s">
        <v>550</v>
      </c>
      <c r="B1617" t="s">
        <v>11</v>
      </c>
      <c r="C1617" s="2">
        <v>91247000000</v>
      </c>
    </row>
    <row r="1618" spans="1:3" x14ac:dyDescent="0.2">
      <c r="A1618" t="s">
        <v>550</v>
      </c>
      <c r="B1618" t="s">
        <v>15</v>
      </c>
      <c r="C1618" s="2">
        <v>88069000000</v>
      </c>
    </row>
    <row r="1619" spans="1:3" x14ac:dyDescent="0.2">
      <c r="A1619" t="s">
        <v>550</v>
      </c>
      <c r="B1619" t="s">
        <v>16</v>
      </c>
      <c r="C1619" s="2">
        <v>88372000000</v>
      </c>
    </row>
    <row r="1620" spans="1:3" x14ac:dyDescent="0.2">
      <c r="A1620" t="s">
        <v>550</v>
      </c>
      <c r="B1620" t="s">
        <v>17</v>
      </c>
      <c r="C1620" s="2">
        <v>90033000000</v>
      </c>
    </row>
    <row r="1621" spans="1:3" x14ac:dyDescent="0.2">
      <c r="A1621" t="s">
        <v>551</v>
      </c>
      <c r="B1621" t="s">
        <v>11</v>
      </c>
      <c r="C1621" s="2">
        <v>12917000000</v>
      </c>
    </row>
    <row r="1622" spans="1:3" x14ac:dyDescent="0.2">
      <c r="A1622" t="s">
        <v>551</v>
      </c>
      <c r="B1622" t="s">
        <v>15</v>
      </c>
      <c r="C1622" s="2">
        <v>14194000000</v>
      </c>
    </row>
    <row r="1623" spans="1:3" x14ac:dyDescent="0.2">
      <c r="A1623" t="s">
        <v>551</v>
      </c>
      <c r="B1623" t="s">
        <v>16</v>
      </c>
      <c r="C1623" s="2">
        <v>15389000000</v>
      </c>
    </row>
    <row r="1624" spans="1:3" x14ac:dyDescent="0.2">
      <c r="A1624" t="s">
        <v>551</v>
      </c>
      <c r="B1624" t="s">
        <v>17</v>
      </c>
      <c r="C1624" s="2">
        <v>15724000000</v>
      </c>
    </row>
    <row r="1625" spans="1:3" x14ac:dyDescent="0.2">
      <c r="A1625" t="s">
        <v>552</v>
      </c>
      <c r="B1625" t="s">
        <v>11</v>
      </c>
      <c r="C1625" s="2">
        <v>18769000000</v>
      </c>
    </row>
    <row r="1626" spans="1:3" x14ac:dyDescent="0.2">
      <c r="A1626" t="s">
        <v>552</v>
      </c>
      <c r="B1626" t="s">
        <v>15</v>
      </c>
      <c r="C1626" s="2">
        <v>19872000000</v>
      </c>
    </row>
    <row r="1627" spans="1:3" x14ac:dyDescent="0.2">
      <c r="A1627" t="s">
        <v>552</v>
      </c>
      <c r="B1627" t="s">
        <v>16</v>
      </c>
      <c r="C1627" s="2">
        <v>20891000000</v>
      </c>
    </row>
    <row r="1628" spans="1:3" x14ac:dyDescent="0.2">
      <c r="A1628" t="s">
        <v>552</v>
      </c>
      <c r="B1628" t="s">
        <v>17</v>
      </c>
      <c r="C1628" s="2">
        <v>20718000000</v>
      </c>
    </row>
    <row r="1629" spans="1:3" x14ac:dyDescent="0.2">
      <c r="A1629" t="s">
        <v>553</v>
      </c>
      <c r="B1629" t="s">
        <v>11</v>
      </c>
      <c r="C1629" s="2">
        <v>13983000000</v>
      </c>
    </row>
    <row r="1630" spans="1:3" x14ac:dyDescent="0.2">
      <c r="A1630" t="s">
        <v>553</v>
      </c>
      <c r="B1630" t="s">
        <v>15</v>
      </c>
      <c r="C1630" s="2">
        <v>13996000000</v>
      </c>
    </row>
    <row r="1631" spans="1:3" x14ac:dyDescent="0.2">
      <c r="A1631" t="s">
        <v>553</v>
      </c>
      <c r="B1631" t="s">
        <v>16</v>
      </c>
      <c r="C1631" s="2">
        <v>12961000000</v>
      </c>
    </row>
    <row r="1632" spans="1:3" x14ac:dyDescent="0.2">
      <c r="A1632" t="s">
        <v>553</v>
      </c>
      <c r="B1632" t="s">
        <v>17</v>
      </c>
      <c r="C1632" s="2">
        <v>13609000000</v>
      </c>
    </row>
    <row r="1633" spans="1:3" x14ac:dyDescent="0.2">
      <c r="A1633" t="s">
        <v>555</v>
      </c>
      <c r="B1633" t="s">
        <v>11</v>
      </c>
      <c r="C1633" s="2">
        <v>7486000000</v>
      </c>
    </row>
    <row r="1634" spans="1:3" x14ac:dyDescent="0.2">
      <c r="A1634" t="s">
        <v>555</v>
      </c>
      <c r="B1634" t="s">
        <v>15</v>
      </c>
      <c r="C1634" s="2">
        <v>6860000000</v>
      </c>
    </row>
    <row r="1635" spans="1:3" x14ac:dyDescent="0.2">
      <c r="A1635" t="s">
        <v>555</v>
      </c>
      <c r="B1635" t="s">
        <v>16</v>
      </c>
      <c r="C1635" s="2">
        <v>7637000000</v>
      </c>
    </row>
    <row r="1636" spans="1:3" x14ac:dyDescent="0.2">
      <c r="A1636" t="s">
        <v>555</v>
      </c>
      <c r="B1636" t="s">
        <v>17</v>
      </c>
      <c r="C1636" s="2">
        <v>7360000000</v>
      </c>
    </row>
    <row r="1637" spans="1:3" x14ac:dyDescent="0.2">
      <c r="A1637" t="s">
        <v>556</v>
      </c>
      <c r="B1637" t="s">
        <v>11</v>
      </c>
      <c r="C1637" s="2">
        <v>468651000000</v>
      </c>
    </row>
    <row r="1638" spans="1:3" x14ac:dyDescent="0.2">
      <c r="A1638" t="s">
        <v>556</v>
      </c>
      <c r="B1638" t="s">
        <v>15</v>
      </c>
      <c r="C1638" s="2">
        <v>476294000000</v>
      </c>
    </row>
    <row r="1639" spans="1:3" x14ac:dyDescent="0.2">
      <c r="A1639" t="s">
        <v>556</v>
      </c>
      <c r="B1639" t="s">
        <v>16</v>
      </c>
      <c r="C1639" s="2">
        <v>485651000000</v>
      </c>
    </row>
    <row r="1640" spans="1:3" x14ac:dyDescent="0.2">
      <c r="A1640" t="s">
        <v>556</v>
      </c>
      <c r="B1640" t="s">
        <v>17</v>
      </c>
      <c r="C1640" s="2">
        <v>482130000000</v>
      </c>
    </row>
    <row r="1641" spans="1:3" x14ac:dyDescent="0.2">
      <c r="A1641" t="s">
        <v>557</v>
      </c>
      <c r="B1641" t="s">
        <v>11</v>
      </c>
      <c r="C1641" s="2">
        <v>9895100000</v>
      </c>
    </row>
    <row r="1642" spans="1:3" x14ac:dyDescent="0.2">
      <c r="A1642" t="s">
        <v>557</v>
      </c>
      <c r="B1642" t="s">
        <v>15</v>
      </c>
      <c r="C1642" s="2">
        <v>11124800000</v>
      </c>
    </row>
    <row r="1643" spans="1:3" x14ac:dyDescent="0.2">
      <c r="A1643" t="s">
        <v>557</v>
      </c>
      <c r="B1643" t="s">
        <v>16</v>
      </c>
      <c r="C1643" s="2">
        <v>14171800000</v>
      </c>
    </row>
    <row r="1644" spans="1:3" x14ac:dyDescent="0.2">
      <c r="A1644" t="s">
        <v>558</v>
      </c>
      <c r="B1644" t="s">
        <v>11</v>
      </c>
      <c r="C1644" s="2">
        <v>5664800000</v>
      </c>
    </row>
    <row r="1645" spans="1:3" x14ac:dyDescent="0.2">
      <c r="A1645" t="s">
        <v>558</v>
      </c>
      <c r="B1645" t="s">
        <v>15</v>
      </c>
      <c r="C1645" s="2">
        <v>5542000000</v>
      </c>
    </row>
    <row r="1646" spans="1:3" x14ac:dyDescent="0.2">
      <c r="A1646" t="s">
        <v>558</v>
      </c>
      <c r="B1646" t="s">
        <v>16</v>
      </c>
      <c r="C1646" s="2">
        <v>5607200000</v>
      </c>
    </row>
    <row r="1647" spans="1:3" x14ac:dyDescent="0.2">
      <c r="A1647" t="s">
        <v>558</v>
      </c>
      <c r="B1647" t="s">
        <v>17</v>
      </c>
      <c r="C1647" s="2">
        <v>5483700000</v>
      </c>
    </row>
    <row r="1648" spans="1:3" x14ac:dyDescent="0.2">
      <c r="A1648" t="s">
        <v>559</v>
      </c>
      <c r="B1648" t="s">
        <v>11</v>
      </c>
      <c r="C1648" s="2">
        <v>5989000000</v>
      </c>
    </row>
    <row r="1649" spans="1:3" x14ac:dyDescent="0.2">
      <c r="A1649" t="s">
        <v>559</v>
      </c>
      <c r="B1649" t="s">
        <v>15</v>
      </c>
      <c r="C1649" s="2">
        <v>7254000000</v>
      </c>
    </row>
    <row r="1650" spans="1:3" x14ac:dyDescent="0.2">
      <c r="A1650" t="s">
        <v>559</v>
      </c>
      <c r="B1650" t="s">
        <v>16</v>
      </c>
      <c r="C1650" s="2">
        <v>7403000000</v>
      </c>
    </row>
    <row r="1651" spans="1:3" x14ac:dyDescent="0.2">
      <c r="A1651" t="s">
        <v>559</v>
      </c>
      <c r="B1651" t="s">
        <v>17</v>
      </c>
      <c r="C1651" s="2">
        <v>7082000000</v>
      </c>
    </row>
    <row r="1652" spans="1:3" x14ac:dyDescent="0.2">
      <c r="A1652" t="s">
        <v>560</v>
      </c>
      <c r="B1652" t="s">
        <v>11</v>
      </c>
      <c r="C1652" s="2">
        <v>4534000000</v>
      </c>
    </row>
    <row r="1653" spans="1:3" x14ac:dyDescent="0.2">
      <c r="A1653" t="s">
        <v>560</v>
      </c>
      <c r="B1653" t="s">
        <v>15</v>
      </c>
      <c r="C1653" s="2">
        <v>5009000000</v>
      </c>
    </row>
    <row r="1654" spans="1:3" x14ac:dyDescent="0.2">
      <c r="A1654" t="s">
        <v>560</v>
      </c>
      <c r="B1654" t="s">
        <v>16</v>
      </c>
      <c r="C1654" s="2">
        <v>5281000000</v>
      </c>
    </row>
    <row r="1655" spans="1:3" x14ac:dyDescent="0.2">
      <c r="A1655" t="s">
        <v>560</v>
      </c>
      <c r="B1655" t="s">
        <v>17</v>
      </c>
      <c r="C1655" s="2">
        <v>5536000000</v>
      </c>
    </row>
    <row r="1656" spans="1:3" x14ac:dyDescent="0.2">
      <c r="A1656" t="s">
        <v>561</v>
      </c>
      <c r="B1656" t="s">
        <v>11</v>
      </c>
      <c r="C1656" s="2">
        <v>5154284000</v>
      </c>
    </row>
    <row r="1657" spans="1:3" x14ac:dyDescent="0.2">
      <c r="A1657" t="s">
        <v>561</v>
      </c>
      <c r="B1657" t="s">
        <v>15</v>
      </c>
      <c r="C1657" s="2">
        <v>5620936000</v>
      </c>
    </row>
    <row r="1658" spans="1:3" x14ac:dyDescent="0.2">
      <c r="A1658" t="s">
        <v>561</v>
      </c>
      <c r="B1658" t="s">
        <v>16</v>
      </c>
      <c r="C1658" s="2">
        <v>5433661000</v>
      </c>
    </row>
    <row r="1659" spans="1:3" x14ac:dyDescent="0.2">
      <c r="A1659" t="s">
        <v>561</v>
      </c>
      <c r="B1659" t="s">
        <v>17</v>
      </c>
      <c r="C1659" s="2">
        <v>4075883000</v>
      </c>
    </row>
    <row r="1660" spans="1:3" x14ac:dyDescent="0.2">
      <c r="A1660" t="s">
        <v>563</v>
      </c>
      <c r="B1660" t="s">
        <v>11</v>
      </c>
      <c r="C1660" s="2">
        <v>1623938000</v>
      </c>
    </row>
    <row r="1661" spans="1:3" x14ac:dyDescent="0.2">
      <c r="A1661" t="s">
        <v>563</v>
      </c>
      <c r="B1661" t="s">
        <v>15</v>
      </c>
      <c r="C1661" s="2">
        <v>1998051000</v>
      </c>
    </row>
    <row r="1662" spans="1:3" x14ac:dyDescent="0.2">
      <c r="A1662" t="s">
        <v>563</v>
      </c>
      <c r="B1662" t="s">
        <v>16</v>
      </c>
      <c r="C1662" s="2">
        <v>2424176000</v>
      </c>
    </row>
    <row r="1663" spans="1:3" x14ac:dyDescent="0.2">
      <c r="A1663" t="s">
        <v>563</v>
      </c>
      <c r="B1663" t="s">
        <v>17</v>
      </c>
      <c r="C1663" s="2">
        <v>1452619000</v>
      </c>
    </row>
    <row r="1664" spans="1:3" x14ac:dyDescent="0.2">
      <c r="A1664" t="s">
        <v>564</v>
      </c>
      <c r="B1664" t="s">
        <v>11</v>
      </c>
      <c r="C1664" s="2">
        <v>10128223000</v>
      </c>
    </row>
    <row r="1665" spans="1:3" x14ac:dyDescent="0.2">
      <c r="A1665" t="s">
        <v>564</v>
      </c>
      <c r="B1665" t="s">
        <v>15</v>
      </c>
      <c r="C1665" s="2">
        <v>10914922000</v>
      </c>
    </row>
    <row r="1666" spans="1:3" x14ac:dyDescent="0.2">
      <c r="A1666" t="s">
        <v>564</v>
      </c>
      <c r="B1666" t="s">
        <v>16</v>
      </c>
      <c r="C1666" s="2">
        <v>11686135000</v>
      </c>
    </row>
    <row r="1667" spans="1:3" x14ac:dyDescent="0.2">
      <c r="A1667" t="s">
        <v>564</v>
      </c>
      <c r="B1667" t="s">
        <v>17</v>
      </c>
      <c r="C1667" s="2">
        <v>11024486000</v>
      </c>
    </row>
    <row r="1668" spans="1:3" x14ac:dyDescent="0.2">
      <c r="A1668" t="s">
        <v>565</v>
      </c>
      <c r="B1668" t="s">
        <v>11</v>
      </c>
      <c r="C1668" s="2">
        <v>7232397000</v>
      </c>
    </row>
    <row r="1669" spans="1:3" x14ac:dyDescent="0.2">
      <c r="A1669" t="s">
        <v>565</v>
      </c>
      <c r="B1669" t="s">
        <v>15</v>
      </c>
      <c r="C1669" s="2">
        <v>7541234000</v>
      </c>
    </row>
    <row r="1670" spans="1:3" x14ac:dyDescent="0.2">
      <c r="A1670" t="s">
        <v>565</v>
      </c>
      <c r="B1670" t="s">
        <v>16</v>
      </c>
      <c r="C1670" s="2">
        <v>6602267000</v>
      </c>
    </row>
    <row r="1671" spans="1:3" x14ac:dyDescent="0.2">
      <c r="A1671" t="s">
        <v>565</v>
      </c>
      <c r="B1671" t="s">
        <v>17</v>
      </c>
      <c r="C1671" s="2">
        <v>9308926000</v>
      </c>
    </row>
    <row r="1672" spans="1:3" x14ac:dyDescent="0.2">
      <c r="A1672" t="s">
        <v>566</v>
      </c>
      <c r="B1672" t="s">
        <v>11</v>
      </c>
      <c r="C1672" s="2">
        <v>2168652000</v>
      </c>
    </row>
    <row r="1673" spans="1:3" x14ac:dyDescent="0.2">
      <c r="A1673" t="s">
        <v>566</v>
      </c>
      <c r="B1673" t="s">
        <v>15</v>
      </c>
      <c r="C1673" s="2">
        <v>2382531000</v>
      </c>
    </row>
    <row r="1674" spans="1:3" x14ac:dyDescent="0.2">
      <c r="A1674" t="s">
        <v>566</v>
      </c>
      <c r="B1674" t="s">
        <v>16</v>
      </c>
      <c r="C1674" s="2">
        <v>2377344000</v>
      </c>
    </row>
    <row r="1675" spans="1:3" x14ac:dyDescent="0.2">
      <c r="A1675" t="s">
        <v>566</v>
      </c>
      <c r="B1675" t="s">
        <v>17</v>
      </c>
      <c r="C1675" s="2">
        <v>2213881000</v>
      </c>
    </row>
    <row r="1676" spans="1:3" x14ac:dyDescent="0.2">
      <c r="A1676" t="s">
        <v>567</v>
      </c>
      <c r="B1676" t="s">
        <v>11</v>
      </c>
      <c r="C1676" s="2">
        <v>451509000000</v>
      </c>
    </row>
    <row r="1677" spans="1:3" x14ac:dyDescent="0.2">
      <c r="A1677" t="s">
        <v>567</v>
      </c>
      <c r="B1677" t="s">
        <v>15</v>
      </c>
      <c r="C1677" s="2">
        <v>420836000000</v>
      </c>
    </row>
    <row r="1678" spans="1:3" x14ac:dyDescent="0.2">
      <c r="A1678" t="s">
        <v>567</v>
      </c>
      <c r="B1678" t="s">
        <v>16</v>
      </c>
      <c r="C1678" s="2">
        <v>394105000000</v>
      </c>
    </row>
    <row r="1679" spans="1:3" x14ac:dyDescent="0.2">
      <c r="A1679" t="s">
        <v>567</v>
      </c>
      <c r="B1679" t="s">
        <v>17</v>
      </c>
      <c r="C1679" s="2">
        <v>259488000000</v>
      </c>
    </row>
    <row r="1680" spans="1:3" x14ac:dyDescent="0.2">
      <c r="A1680" t="s">
        <v>568</v>
      </c>
      <c r="B1680" t="s">
        <v>11</v>
      </c>
      <c r="C1680" s="2">
        <v>2928429000</v>
      </c>
    </row>
    <row r="1681" spans="1:3" x14ac:dyDescent="0.2">
      <c r="A1681" t="s">
        <v>568</v>
      </c>
      <c r="B1681" t="s">
        <v>15</v>
      </c>
      <c r="C1681" s="2">
        <v>2950800000</v>
      </c>
    </row>
    <row r="1682" spans="1:3" x14ac:dyDescent="0.2">
      <c r="A1682" t="s">
        <v>568</v>
      </c>
      <c r="B1682" t="s">
        <v>16</v>
      </c>
      <c r="C1682" s="2">
        <v>2922600000</v>
      </c>
    </row>
    <row r="1683" spans="1:3" x14ac:dyDescent="0.2">
      <c r="A1683" t="s">
        <v>568</v>
      </c>
      <c r="B1683" t="s">
        <v>17</v>
      </c>
      <c r="C1683" s="2">
        <v>2674300000</v>
      </c>
    </row>
    <row r="1684" spans="1:3" x14ac:dyDescent="0.2">
      <c r="A1684" t="s">
        <v>569</v>
      </c>
      <c r="B1684" t="s">
        <v>11</v>
      </c>
      <c r="C1684" s="2">
        <v>20421000000</v>
      </c>
    </row>
    <row r="1685" spans="1:3" x14ac:dyDescent="0.2">
      <c r="A1685" t="s">
        <v>569</v>
      </c>
      <c r="B1685" t="s">
        <v>15</v>
      </c>
      <c r="C1685" s="2">
        <v>20006000000</v>
      </c>
    </row>
    <row r="1686" spans="1:3" x14ac:dyDescent="0.2">
      <c r="A1686" t="s">
        <v>569</v>
      </c>
      <c r="B1686" t="s">
        <v>16</v>
      </c>
      <c r="C1686" s="2">
        <v>19540000000</v>
      </c>
    </row>
    <row r="1687" spans="1:3" x14ac:dyDescent="0.2">
      <c r="A1687" t="s">
        <v>569</v>
      </c>
      <c r="B1687" t="s">
        <v>17</v>
      </c>
      <c r="C1687" s="2">
        <v>18045000000</v>
      </c>
    </row>
    <row r="1688" spans="1:3" x14ac:dyDescent="0.2">
      <c r="A1688" t="s">
        <v>570</v>
      </c>
      <c r="B1688" t="s">
        <v>11</v>
      </c>
      <c r="C1688" s="2">
        <v>3791000000</v>
      </c>
    </row>
    <row r="1689" spans="1:3" x14ac:dyDescent="0.2">
      <c r="A1689" t="s">
        <v>570</v>
      </c>
      <c r="B1689" t="s">
        <v>15</v>
      </c>
      <c r="C1689" s="2">
        <v>3837000000</v>
      </c>
    </row>
    <row r="1690" spans="1:3" x14ac:dyDescent="0.2">
      <c r="A1690" t="s">
        <v>570</v>
      </c>
      <c r="B1690" t="s">
        <v>16</v>
      </c>
      <c r="C1690" s="2">
        <v>3916000000</v>
      </c>
    </row>
    <row r="1691" spans="1:3" x14ac:dyDescent="0.2">
      <c r="A1691" t="s">
        <v>570</v>
      </c>
      <c r="B1691" t="s">
        <v>17</v>
      </c>
      <c r="C1691" s="2">
        <v>3653000000</v>
      </c>
    </row>
    <row r="1692" spans="1:3" x14ac:dyDescent="0.2">
      <c r="A1692" t="s">
        <v>571</v>
      </c>
      <c r="B1692" t="s">
        <v>11</v>
      </c>
      <c r="C1692" s="2">
        <v>4986566000</v>
      </c>
    </row>
    <row r="1693" spans="1:3" x14ac:dyDescent="0.2">
      <c r="A1693" t="s">
        <v>571</v>
      </c>
      <c r="B1693" t="s">
        <v>15</v>
      </c>
      <c r="C1693" s="2">
        <v>4680380000</v>
      </c>
    </row>
    <row r="1694" spans="1:3" x14ac:dyDescent="0.2">
      <c r="A1694" t="s">
        <v>571</v>
      </c>
      <c r="B1694" t="s">
        <v>16</v>
      </c>
      <c r="C1694" s="2">
        <v>4618133000</v>
      </c>
    </row>
    <row r="1695" spans="1:3" x14ac:dyDescent="0.2">
      <c r="A1695" t="s">
        <v>571</v>
      </c>
      <c r="B1695" t="s">
        <v>17</v>
      </c>
      <c r="C1695" s="2">
        <v>4968301000</v>
      </c>
    </row>
    <row r="1696" spans="1:3" x14ac:dyDescent="0.2">
      <c r="A1696" t="s">
        <v>572</v>
      </c>
      <c r="B1696" t="s">
        <v>11</v>
      </c>
      <c r="C1696" s="2">
        <v>13633000000</v>
      </c>
    </row>
    <row r="1697" spans="1:3" x14ac:dyDescent="0.2">
      <c r="A1697" t="s">
        <v>572</v>
      </c>
      <c r="B1697" t="s">
        <v>15</v>
      </c>
      <c r="C1697" s="2">
        <v>13084000000</v>
      </c>
    </row>
    <row r="1698" spans="1:3" x14ac:dyDescent="0.2">
      <c r="A1698" t="s">
        <v>572</v>
      </c>
      <c r="B1698" t="s">
        <v>16</v>
      </c>
      <c r="C1698" s="2">
        <v>13279000000</v>
      </c>
    </row>
    <row r="1699" spans="1:3" x14ac:dyDescent="0.2">
      <c r="A1699" t="s">
        <v>572</v>
      </c>
      <c r="B1699" t="s">
        <v>17</v>
      </c>
      <c r="C1699" s="2">
        <v>13105000000</v>
      </c>
    </row>
    <row r="1700" spans="1:3" x14ac:dyDescent="0.2">
      <c r="A1700" t="s">
        <v>573</v>
      </c>
      <c r="B1700" t="s">
        <v>11</v>
      </c>
      <c r="C1700" s="2">
        <v>4471700000</v>
      </c>
    </row>
    <row r="1701" spans="1:3" x14ac:dyDescent="0.2">
      <c r="A1701" t="s">
        <v>573</v>
      </c>
      <c r="B1701" t="s">
        <v>15</v>
      </c>
      <c r="C1701" s="2">
        <v>4623400000</v>
      </c>
    </row>
    <row r="1702" spans="1:3" x14ac:dyDescent="0.2">
      <c r="A1702" t="s">
        <v>573</v>
      </c>
      <c r="B1702" t="s">
        <v>16</v>
      </c>
      <c r="C1702" s="2">
        <v>4673300000</v>
      </c>
    </row>
    <row r="1703" spans="1:3" x14ac:dyDescent="0.2">
      <c r="A1703" t="s">
        <v>573</v>
      </c>
      <c r="B1703" t="s">
        <v>17</v>
      </c>
      <c r="C1703" s="2">
        <v>5997800000</v>
      </c>
    </row>
    <row r="1704" spans="1:3" x14ac:dyDescent="0.2">
      <c r="A1704" t="s">
        <v>574</v>
      </c>
      <c r="B1704" t="s">
        <v>11</v>
      </c>
      <c r="C1704" s="2">
        <v>2458592000</v>
      </c>
    </row>
    <row r="1705" spans="1:3" x14ac:dyDescent="0.2">
      <c r="A1705" t="s">
        <v>574</v>
      </c>
      <c r="B1705" t="s">
        <v>15</v>
      </c>
      <c r="C1705" s="2">
        <v>2278812000</v>
      </c>
    </row>
    <row r="1706" spans="1:3" x14ac:dyDescent="0.2">
      <c r="A1706" t="s">
        <v>574</v>
      </c>
      <c r="B1706" t="s">
        <v>16</v>
      </c>
      <c r="C1706" s="2">
        <v>2361631000</v>
      </c>
    </row>
    <row r="1707" spans="1:3" x14ac:dyDescent="0.2">
      <c r="A1707" t="s">
        <v>574</v>
      </c>
      <c r="B1707" t="s">
        <v>17</v>
      </c>
      <c r="C1707" s="2">
        <v>2210591000</v>
      </c>
    </row>
    <row r="1708" spans="1:3" x14ac:dyDescent="0.2">
      <c r="A1708" t="s">
        <v>575</v>
      </c>
      <c r="B1708" t="s">
        <v>11</v>
      </c>
      <c r="C1708" s="2">
        <v>4561000000</v>
      </c>
    </row>
    <row r="1709" spans="1:3" x14ac:dyDescent="0.2">
      <c r="A1709" t="s">
        <v>575</v>
      </c>
      <c r="B1709" t="s">
        <v>15</v>
      </c>
      <c r="C1709" s="2">
        <v>4785000000</v>
      </c>
    </row>
    <row r="1710" spans="1:3" x14ac:dyDescent="0.2">
      <c r="A1710" t="s">
        <v>575</v>
      </c>
      <c r="B1710" t="s">
        <v>16</v>
      </c>
      <c r="C1710" s="2">
        <v>4765000000</v>
      </c>
    </row>
    <row r="1711" spans="1:3" x14ac:dyDescent="0.2">
      <c r="A1711" t="s">
        <v>575</v>
      </c>
      <c r="B1711" t="s">
        <v>17</v>
      </c>
      <c r="C1711" s="2">
        <v>4888000000</v>
      </c>
    </row>
  </sheetData>
  <mergeCells count="8">
    <mergeCell ref="F5:F6"/>
    <mergeCell ref="E5:E6"/>
    <mergeCell ref="G5:G6"/>
    <mergeCell ref="H5:H6"/>
    <mergeCell ref="E11:E12"/>
    <mergeCell ref="F11:F12"/>
    <mergeCell ref="G11:G12"/>
    <mergeCell ref="H11:H12"/>
  </mergeCells>
  <dataValidations count="1">
    <dataValidation type="list" allowBlank="1" showInputMessage="1" showErrorMessage="1" sqref="F2" xr:uid="{6ED6B91F-A0C6-F944-85B3-A0BBB5CC32E3}">
      <formula1>tickers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opLeftCell="A6" zoomScale="187" workbookViewId="0">
      <selection activeCell="B17" sqref="B17"/>
    </sheetView>
  </sheetViews>
  <sheetFormatPr baseColWidth="10" defaultColWidth="8.83203125" defaultRowHeight="15" x14ac:dyDescent="0.2"/>
  <cols>
    <col min="1" max="1" width="29.5" customWidth="1"/>
    <col min="2" max="5" width="14.1640625" bestFit="1" customWidth="1"/>
    <col min="6" max="6" width="11.1640625" customWidth="1"/>
  </cols>
  <sheetData>
    <row r="1" spans="1:6" x14ac:dyDescent="0.2">
      <c r="A1" s="77" t="s">
        <v>592</v>
      </c>
      <c r="B1" s="77"/>
      <c r="C1" s="77"/>
      <c r="D1" s="77"/>
      <c r="E1" s="77"/>
    </row>
    <row r="2" spans="1:6" x14ac:dyDescent="0.2">
      <c r="A2" s="11"/>
      <c r="B2" s="12">
        <v>2013</v>
      </c>
      <c r="C2" s="12">
        <v>2014</v>
      </c>
      <c r="D2" s="12">
        <v>2015</v>
      </c>
      <c r="E2" s="12">
        <v>2016</v>
      </c>
      <c r="F2" s="6"/>
    </row>
    <row r="3" spans="1:6" x14ac:dyDescent="0.2">
      <c r="A3" s="7" t="s">
        <v>593</v>
      </c>
      <c r="B3" s="2">
        <f>'Data File'!$E$1119</f>
        <v>4374562000</v>
      </c>
      <c r="C3" s="2">
        <f>'Data File'!$E$1120</f>
        <v>5504656000</v>
      </c>
      <c r="D3" s="2">
        <f>'Data File'!$E$1121</f>
        <v>6779511000</v>
      </c>
      <c r="E3" s="2">
        <f>'Data File'!$E$1122</f>
        <v>8830669000</v>
      </c>
    </row>
    <row r="4" spans="1:6" x14ac:dyDescent="0.2">
      <c r="A4" s="10" t="s">
        <v>594</v>
      </c>
      <c r="B4" s="13">
        <f>'Data File'!$F$1119</f>
        <v>3117203000</v>
      </c>
      <c r="C4" s="13">
        <f>'Data File'!$F$1120</f>
        <v>3752760000</v>
      </c>
      <c r="D4" s="13">
        <f>'Data File'!$F$1121</f>
        <v>4591476000</v>
      </c>
      <c r="E4" s="13">
        <f>'Data File'!$F$1122</f>
        <v>6029901000</v>
      </c>
    </row>
    <row r="6" spans="1:6" x14ac:dyDescent="0.2">
      <c r="A6" s="10" t="s">
        <v>590</v>
      </c>
      <c r="B6" s="14">
        <f>B3-B4</f>
        <v>1257359000</v>
      </c>
      <c r="C6" s="14">
        <f>C3-C4</f>
        <v>1751896000</v>
      </c>
      <c r="D6" s="14">
        <f t="shared" ref="D6:E6" si="0">D3-D4</f>
        <v>2188035000</v>
      </c>
      <c r="E6" s="14">
        <f t="shared" si="0"/>
        <v>2800768000</v>
      </c>
    </row>
    <row r="8" spans="1:6" x14ac:dyDescent="0.2">
      <c r="A8" s="10" t="s">
        <v>595</v>
      </c>
      <c r="B8" s="14">
        <f>'Data File'!$G$1119</f>
        <v>650243000</v>
      </c>
      <c r="C8" s="14">
        <f>'Data File'!$G$1120</f>
        <v>876927000</v>
      </c>
      <c r="D8" s="14">
        <f>'Data File'!$G$1121</f>
        <v>1231421000</v>
      </c>
      <c r="E8" s="14">
        <f>'Data File'!$G$1122</f>
        <v>1568877000</v>
      </c>
    </row>
    <row r="9" spans="1:6" x14ac:dyDescent="0.2">
      <c r="A9" s="7"/>
    </row>
    <row r="10" spans="1:6" x14ac:dyDescent="0.2">
      <c r="A10" s="10" t="s">
        <v>596</v>
      </c>
      <c r="B10" s="13">
        <f>'Data File'!$H$1119</f>
        <v>378769000</v>
      </c>
      <c r="C10" s="13">
        <f>'Data File'!$H$1120</f>
        <v>472321000</v>
      </c>
      <c r="D10" s="13">
        <f>'Data File'!$H$1121</f>
        <v>650788000</v>
      </c>
      <c r="E10" s="13">
        <f>'Data File'!$H$1122</f>
        <v>852098000</v>
      </c>
    </row>
    <row r="11" spans="1:6" x14ac:dyDescent="0.2">
      <c r="A11" s="7"/>
    </row>
    <row r="12" spans="1:6" x14ac:dyDescent="0.2">
      <c r="A12" s="10" t="s">
        <v>591</v>
      </c>
      <c r="B12" s="14">
        <f>SUM(B8:B10)</f>
        <v>1029012000</v>
      </c>
      <c r="C12" s="14">
        <f>SUM(C8:C10)</f>
        <v>1349248000</v>
      </c>
      <c r="D12" s="14">
        <f>SUM(D8:D10)</f>
        <v>1882209000</v>
      </c>
      <c r="E12" s="14">
        <f>SUM(E8:E10)</f>
        <v>2420975000</v>
      </c>
    </row>
    <row r="13" spans="1:6" x14ac:dyDescent="0.2">
      <c r="A13" s="7"/>
    </row>
    <row r="14" spans="1:6" x14ac:dyDescent="0.2">
      <c r="A14" s="15" t="s">
        <v>597</v>
      </c>
      <c r="B14" s="16">
        <f>B6-B12</f>
        <v>228347000</v>
      </c>
      <c r="C14" s="16">
        <f t="shared" ref="C14:E14" si="1">C6-C12</f>
        <v>402648000</v>
      </c>
      <c r="D14" s="16">
        <f t="shared" si="1"/>
        <v>305826000</v>
      </c>
      <c r="E14" s="16">
        <f t="shared" si="1"/>
        <v>379793000</v>
      </c>
    </row>
    <row r="15" spans="1:6" x14ac:dyDescent="0.2">
      <c r="A15" s="7"/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Data File</vt:lpstr>
      <vt:lpstr>Summary Statistics</vt:lpstr>
      <vt:lpstr>P&amp;L Statement Dashboard(1)</vt:lpstr>
      <vt:lpstr>Forecast Scenarios</vt:lpstr>
      <vt:lpstr>MATCH MISC DATA</vt:lpstr>
      <vt:lpstr>MISC DATA ONLY</vt:lpstr>
      <vt:lpstr>gross_margin</vt:lpstr>
      <vt:lpstr>Header</vt:lpstr>
      <vt:lpstr>operating_margin</vt:lpstr>
      <vt:lpstr>revenue</vt:lpstr>
      <vt:lpstr>ticker_symbol</vt:lpstr>
      <vt:lpstr>tickers</vt:lpstr>
      <vt:lpstr>year_dupe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Dotson, Talisha L.</dc:creator>
  <cp:lastModifiedBy>Microsoft Office User</cp:lastModifiedBy>
  <dcterms:created xsi:type="dcterms:W3CDTF">2022-03-07T19:27:03Z</dcterms:created>
  <dcterms:modified xsi:type="dcterms:W3CDTF">2022-12-18T04:48:33Z</dcterms:modified>
</cp:coreProperties>
</file>