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11B54E53-F2BD-804B-953D-7958F83D7813}"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58" l="1"/>
  <c r="D30" i="58" l="1"/>
  <c r="D29" i="58"/>
  <c r="D28" i="58"/>
  <c r="D27" i="58"/>
  <c r="D23" i="58"/>
  <c r="D22" i="58"/>
  <c r="D21" i="58"/>
  <c r="J15" i="58"/>
  <c r="F15" i="58"/>
  <c r="J17" i="58" l="1"/>
  <c r="J20" i="58" s="1"/>
  <c r="J25" i="58"/>
  <c r="J28" i="58" s="1"/>
  <c r="G5" i="58"/>
  <c r="J21" i="58" l="1"/>
  <c r="J22" i="58" l="1"/>
  <c r="J23" i="58" s="1"/>
  <c r="J24" i="58" s="1"/>
  <c r="J27" i="58" l="1"/>
  <c r="J29" i="58"/>
  <c r="J30" i="58" s="1"/>
</calcChain>
</file>

<file path=xl/sharedStrings.xml><?xml version="1.0" encoding="utf-8"?>
<sst xmlns="http://schemas.openxmlformats.org/spreadsheetml/2006/main" count="43" uniqueCount="43">
  <si>
    <t xml:space="preserve">Client : </t>
  </si>
  <si>
    <t>Contact :</t>
  </si>
  <si>
    <t xml:space="preserve">Email : </t>
  </si>
  <si>
    <t>Item</t>
  </si>
  <si>
    <t>CLIENT</t>
  </si>
  <si>
    <t>BUSINESS</t>
  </si>
  <si>
    <t>Client</t>
  </si>
  <si>
    <t>Zone de Confiance - France - RBX</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</si>
  <si>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</si>
  <si>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</si>
  <si>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</si>
  <si>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</si>
  <si>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</si>
  <si>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Hosting Limited, registered under number 468585, with its offices at 38/39 Fitzwilliam Square West Dublin 2 D02 NX53 , Ireland</t>
  </si>
  <si>
    <t>Date</t>
  </si>
  <si>
    <t>Quote Number</t>
  </si>
  <si>
    <t>Author</t>
  </si>
  <si>
    <t xml:space="preserve">For the attention of : </t>
  </si>
  <si>
    <t xml:space="preserve">Id : </t>
  </si>
  <si>
    <t xml:space="preserve">Phone : </t>
  </si>
  <si>
    <t>Setup Fee</t>
  </si>
  <si>
    <t>Quantity</t>
  </si>
  <si>
    <t>Commitment duration (Month)</t>
  </si>
  <si>
    <t>Discount on commitment</t>
  </si>
  <si>
    <t>Monthly Amount</t>
  </si>
  <si>
    <t>Setup Fees ex. VAT</t>
  </si>
  <si>
    <t>OVHcloud comments:</t>
  </si>
  <si>
    <t>Please refer to the relevant specific conditions of the product/service.</t>
  </si>
  <si>
    <t>Invoice payable at receipt.</t>
  </si>
  <si>
    <t>Invoicing Condition :</t>
  </si>
  <si>
    <t>Terms of payment :</t>
  </si>
  <si>
    <t>Surname, Firstname :</t>
  </si>
  <si>
    <t xml:space="preserve">Title : </t>
  </si>
  <si>
    <t>Location ……………………………………., date</t>
  </si>
  <si>
    <t>Signature* and stamp</t>
  </si>
  <si>
    <t>*Preceded by the mention "Agreed".</t>
  </si>
  <si>
    <t>Terms &amp; Conditions</t>
  </si>
  <si>
    <t xml:space="preserve">The services are governed exclusively by the following OVHcloud contractual conditions, which can be found here: </t>
  </si>
  <si>
    <t>Our offer is valid for 30 days, subject to product/service availability.</t>
  </si>
  <si>
    <t>The Customer's acceptance of this quotation implies acceptance of the contractual conditions listed above.</t>
  </si>
  <si>
    <t>Validity period :</t>
  </si>
  <si>
    <t>30 days, subject to services availability.</t>
  </si>
  <si>
    <t>The Client will, as from the time they are made available by OVHcloud, use all the Services specified in this quote during the COMMIT months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</si>
</sst>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3">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41">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7"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8" fillId="24" borderId="0" xfId="56" applyFont="1" applyFill="1"/>
    <xf numFmtId="0" fontId="39" fillId="24" borderId="0" xfId="56" applyFont="1" applyFill="1"/>
    <xf numFmtId="0" fontId="39"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9" fillId="24" borderId="0" xfId="56" applyNumberFormat="1" applyFont="1" applyFill="1"/>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0" fontId="35" fillId="28" borderId="0" xfId="0" applyFont="1" applyFill="1" applyAlignment="1">
      <alignment horizontal="left" vertical="center"/>
    </xf>
    <xf numFmtId="0" fontId="35" fillId="28" borderId="0" xfId="47" applyFont="1" applyFill="1" applyAlignment="1">
      <alignment horizontal="left" vertical="center" wrapText="1"/>
    </xf>
    <xf numFmtId="0" fontId="3" fillId="28" borderId="0" xfId="47" applyFill="1"/>
    <xf numFmtId="0" fontId="26" fillId="27" borderId="0" xfId="56" applyFont="1" applyFill="1" applyAlignment="1">
      <alignment horizontal="centerContinuous" vertical="top" wrapText="1"/>
    </xf>
    <xf numFmtId="166" fontId="42"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3" fillId="24" borderId="0" xfId="56" applyFont="1" applyFill="1" applyAlignment="1">
      <alignment horizontal="centerContinuous" vertical="center" wrapText="1"/>
    </xf>
    <xf numFmtId="0" fontId="26" fillId="27" borderId="0" xfId="56" applyFont="1" applyFill="1" applyAlignment="1">
      <alignment horizontal="right" vertical="top"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3" xfId="56" applyFont="1" applyFill="1" applyBorder="1" applyAlignment="1">
      <alignment horizontal="right" vertical="top" wrapText="1"/>
    </xf>
    <xf numFmtId="0" fontId="26" fillId="27" borderId="24" xfId="56" applyFont="1" applyFill="1" applyBorder="1" applyAlignment="1">
      <alignment horizontal="right" vertical="top" wrapText="1"/>
    </xf>
    <xf numFmtId="0" fontId="27" fillId="24" borderId="25" xfId="56" applyFont="1" applyFill="1" applyBorder="1"/>
    <xf numFmtId="0" fontId="27" fillId="24" borderId="26" xfId="56" applyFont="1" applyFill="1" applyBorder="1"/>
    <xf numFmtId="0" fontId="26" fillId="27" borderId="27" xfId="56" applyFont="1" applyFill="1" applyBorder="1" applyAlignment="1">
      <alignment horizontal="right" vertical="top" wrapText="1"/>
    </xf>
    <xf numFmtId="0" fontId="27" fillId="24" borderId="28" xfId="56" applyFont="1" applyFill="1" applyBorder="1"/>
    <xf numFmtId="0" fontId="26" fillId="27" borderId="29" xfId="56" applyFont="1" applyFill="1" applyBorder="1" applyAlignment="1">
      <alignment horizontal="right" vertical="top" wrapText="1"/>
    </xf>
    <xf numFmtId="0" fontId="26" fillId="27" borderId="30" xfId="56" applyFont="1" applyFill="1" applyBorder="1" applyAlignment="1">
      <alignment horizontal="right" vertical="top" wrapText="1"/>
    </xf>
    <xf numFmtId="0" fontId="27" fillId="24" borderId="31" xfId="56" applyFont="1" applyFill="1" applyBorder="1"/>
    <xf numFmtId="0" fontId="27" fillId="24" borderId="32" xfId="56" applyFont="1" applyFill="1" applyBorder="1"/>
    <xf numFmtId="1" fontId="3" fillId="24" borderId="20" xfId="56" applyNumberFormat="1" applyFont="1" applyFill="1" applyBorder="1" applyAlignment="1">
      <alignment horizontal="center" wrapText="1"/>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100"/>
  <sheetViews>
    <sheetView showGridLines="0" tabSelected="1" topLeftCell="A24" zoomScaleNormal="100" zoomScaleSheetLayoutView="85" workbookViewId="0">
      <selection activeCell="J30" sqref="J30"/>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7"/>
      <c r="B1" s="19"/>
      <c r="C1" s="19"/>
      <c r="D1" s="19"/>
      <c r="E1" s="19"/>
      <c r="F1" s="19"/>
      <c r="G1" s="19"/>
      <c r="H1" s="19"/>
      <c r="I1" s="19"/>
      <c r="J1" s="20"/>
    </row>
    <row r="2" spans="1:13" ht="20">
      <c r="A2" s="95" t="s">
        <v>12</v>
      </c>
      <c r="B2" s="96"/>
      <c r="C2" s="96"/>
      <c r="D2" s="96"/>
      <c r="E2" s="96"/>
      <c r="F2" s="96"/>
      <c r="G2" s="96"/>
      <c r="H2" s="96"/>
      <c r="I2" s="96"/>
      <c r="J2" s="97"/>
    </row>
    <row r="3" spans="1:13">
      <c r="A3" s="58"/>
      <c r="B3" s="21"/>
      <c r="C3" s="21"/>
      <c r="D3" s="21"/>
      <c r="E3" s="21"/>
      <c r="F3" s="21"/>
      <c r="G3" s="21"/>
      <c r="H3" s="21"/>
      <c r="I3" s="21"/>
      <c r="J3" s="22"/>
    </row>
    <row r="5" spans="1:13" ht="14">
      <c r="C5" s="59" t="s">
        <v>11</v>
      </c>
      <c r="E5" s="83" t="s">
        <v>14</v>
      </c>
      <c r="F5" s="84"/>
      <c r="G5" s="129">
        <f ca="1">NOW()</f>
        <v>45583.966590046293</v>
      </c>
      <c r="H5" s="129"/>
      <c r="I5" s="129"/>
      <c r="J5" s="130"/>
    </row>
    <row r="6" spans="1:13" ht="55" customHeight="1">
      <c r="B6" s="89" t="s">
        <v>13</v>
      </c>
      <c r="C6" s="59" t="s">
        <v>9</v>
      </c>
      <c r="E6" s="85" t="s">
        <v>15</v>
      </c>
      <c r="F6" s="82"/>
      <c r="J6" s="86"/>
    </row>
    <row r="7" spans="1:13" ht="14">
      <c r="A7" s="67"/>
      <c r="B7" s="81"/>
      <c r="C7" s="60" t="s">
        <v>8</v>
      </c>
      <c r="E7" s="87" t="s">
        <v>16</v>
      </c>
      <c r="F7" s="88"/>
      <c r="G7" s="131"/>
      <c r="H7" s="131"/>
      <c r="I7" s="131"/>
      <c r="J7" s="132"/>
    </row>
    <row r="8" spans="1:13" ht="14">
      <c r="C8" s="60">
        <v>20</v>
      </c>
    </row>
    <row r="9" spans="1:13" s="6" customFormat="1" ht="14">
      <c r="A9" s="133" t="s">
        <v>17</v>
      </c>
      <c r="B9" s="134"/>
      <c r="C9" s="61" t="s">
        <v>5</v>
      </c>
      <c r="D9" s="133" t="s">
        <v>0</v>
      </c>
      <c r="E9" s="135"/>
      <c r="F9" s="135"/>
      <c r="G9" s="135"/>
      <c r="H9" s="135"/>
      <c r="I9" s="135"/>
      <c r="J9" s="134"/>
    </row>
    <row r="10" spans="1:13" s="6" customFormat="1" ht="14" customHeight="1">
      <c r="A10" s="53" t="s">
        <v>1</v>
      </c>
      <c r="B10" s="54"/>
      <c r="C10" s="77">
        <v>10</v>
      </c>
      <c r="D10" s="136" t="s">
        <v>6</v>
      </c>
      <c r="E10" s="137"/>
      <c r="F10" s="137"/>
      <c r="G10" s="137"/>
      <c r="H10" s="137"/>
      <c r="I10" s="137"/>
      <c r="J10" s="138"/>
    </row>
    <row r="11" spans="1:13" s="6" customFormat="1" ht="15" customHeight="1">
      <c r="A11" s="30" t="s">
        <v>18</v>
      </c>
      <c r="B11" s="31"/>
      <c r="C11" s="77">
        <v>250</v>
      </c>
      <c r="D11" s="139"/>
      <c r="E11" s="140"/>
      <c r="F11" s="140"/>
      <c r="G11" s="140"/>
      <c r="H11" s="32"/>
      <c r="J11" s="7"/>
    </row>
    <row r="12" spans="1:13" s="6" customFormat="1" ht="15" customHeight="1">
      <c r="A12" s="30" t="s">
        <v>19</v>
      </c>
      <c r="B12" s="34"/>
      <c r="C12" s="77">
        <v>0</v>
      </c>
      <c r="D12" s="127"/>
      <c r="E12" s="128"/>
      <c r="F12" s="128"/>
      <c r="G12" s="29"/>
      <c r="H12" s="29"/>
      <c r="I12" s="29"/>
      <c r="J12" s="13"/>
    </row>
    <row r="13" spans="1:13" s="6" customFormat="1" ht="15" customHeight="1">
      <c r="A13" s="33" t="s">
        <v>2</v>
      </c>
      <c r="B13" s="14"/>
      <c r="C13" s="77">
        <v>12</v>
      </c>
      <c r="D13" s="115"/>
      <c r="E13" s="116"/>
      <c r="F13" s="116"/>
      <c r="G13" s="116"/>
      <c r="H13" s="116"/>
      <c r="I13" s="116"/>
      <c r="J13" s="117"/>
      <c r="M13" s="59" t="s">
        <v>42</v>
      </c>
    </row>
    <row r="15" spans="1:13" s="6" customFormat="1" ht="73.5" customHeight="1">
      <c r="A15" s="122" t="s">
        <v>3</v>
      </c>
      <c r="B15" s="123"/>
      <c r="C15" s="123"/>
      <c r="D15" s="124"/>
      <c r="E15" s="42" t="s">
        <v>20</v>
      </c>
      <c r="F15" s="16" t="str">
        <f>"Unit Price "&amp;C5&amp;" ex. VAT/month"</f>
        <v>Unit Price € ex. VAT/month</v>
      </c>
      <c r="G15" s="16" t="s">
        <v>21</v>
      </c>
      <c r="H15" s="16" t="s">
        <v>22</v>
      </c>
      <c r="I15" s="16" t="s">
        <v>23</v>
      </c>
      <c r="J15" s="16" t="str">
        <f>"Price "&amp;C5&amp;" ex. VAT/month"</f>
        <v>Price € ex. VAT/month</v>
      </c>
    </row>
    <row r="16" spans="1:13" ht="18" customHeight="1">
      <c r="A16" s="118" t="s">
        <v>7</v>
      </c>
      <c r="B16" s="119"/>
      <c r="C16" s="119"/>
      <c r="D16" s="119"/>
      <c r="E16" s="120"/>
      <c r="F16" s="120"/>
      <c r="G16" s="120"/>
      <c r="H16" s="120"/>
      <c r="I16" s="120"/>
      <c r="J16" s="121"/>
    </row>
    <row r="17" spans="1:10" ht="122" customHeight="1">
      <c r="A17" s="125" t="s">
        <v>10</v>
      </c>
      <c r="B17" s="126"/>
      <c r="C17" s="126"/>
      <c r="D17" s="126"/>
      <c r="E17" s="27">
        <v>10</v>
      </c>
      <c r="F17" s="78">
        <v>3109</v>
      </c>
      <c r="G17" s="28">
        <v>1</v>
      </c>
      <c r="H17" s="112">
        <v>36</v>
      </c>
      <c r="I17" s="55">
        <v>0.15</v>
      </c>
      <c r="J17" s="56">
        <f>F17*G17*(1-I17)</f>
        <v>2642.65</v>
      </c>
    </row>
    <row r="18" spans="1:10" ht="14">
      <c r="A18" s="43"/>
      <c r="B18" s="44"/>
      <c r="C18" s="45"/>
      <c r="D18" s="46"/>
      <c r="E18" s="41"/>
      <c r="F18" s="47"/>
      <c r="G18" s="48"/>
      <c r="H18" s="47"/>
      <c r="I18" s="48"/>
      <c r="J18" s="40"/>
    </row>
    <row r="19" spans="1:10" s="6" customFormat="1" ht="14" customHeight="1">
      <c r="A19" s="37"/>
      <c r="C19" s="2"/>
      <c r="D19" s="2"/>
      <c r="E19" s="2"/>
      <c r="F19" s="2"/>
      <c r="G19" s="2"/>
      <c r="H19" s="2"/>
      <c r="I19" s="2"/>
      <c r="J19" s="2"/>
    </row>
    <row r="20" spans="1:10" s="6" customFormat="1" ht="14" customHeight="1">
      <c r="A20" s="10"/>
      <c r="B20" s="2"/>
      <c r="D20" s="71" t="s">
        <v>24</v>
      </c>
      <c r="E20" s="72"/>
      <c r="F20" s="72"/>
      <c r="G20" s="72"/>
      <c r="H20" s="72"/>
      <c r="I20" s="72"/>
      <c r="J20" s="52">
        <f>SUM(J17:J17)</f>
        <v>2642.65</v>
      </c>
    </row>
    <row r="21" spans="1:10" s="6" customFormat="1" ht="14" customHeight="1">
      <c r="A21" s="10"/>
      <c r="D21" s="73" t="str">
        <f>C9&amp;" SUPPORT  ("&amp;C10&amp;"% Minimum " &amp; C11&amp;")"</f>
        <v>BUSINESS SUPPORT  (10% Minimum 250)</v>
      </c>
      <c r="E21" s="93"/>
      <c r="F21" s="93"/>
      <c r="G21" s="93"/>
      <c r="H21" s="93"/>
      <c r="I21" s="93"/>
      <c r="J21" s="49">
        <f>MAX(0.01*$C$10*J20,$C$11)</f>
        <v>264.26500000000004</v>
      </c>
    </row>
    <row r="22" spans="1:10" s="17" customFormat="1" ht="18" customHeight="1">
      <c r="A22" s="10"/>
      <c r="C22" s="6"/>
      <c r="D22" s="73" t="str">
        <f>IF(C12&gt;0,"Exceptional Discount (-"&amp;C12&amp;"%)","")</f>
        <v/>
      </c>
      <c r="E22" s="93"/>
      <c r="F22" s="93"/>
      <c r="G22" s="93"/>
      <c r="H22" s="93"/>
      <c r="I22" s="93"/>
      <c r="J22" s="49">
        <f>(0-J20-J21)*($C$12/100)</f>
        <v>0</v>
      </c>
    </row>
    <row r="23" spans="1:10" ht="16" customHeight="1">
      <c r="A23" s="10"/>
      <c r="B23" s="6"/>
      <c r="C23" s="6"/>
      <c r="D23" s="73" t="str">
        <f>"MONTHLY COST ex. VAT with SUPPORT in "&amp;C6</f>
        <v>MONTHLY COST ex. VAT with SUPPORT in EURO</v>
      </c>
      <c r="E23" s="93"/>
      <c r="F23" s="93"/>
      <c r="G23" s="93"/>
      <c r="H23" s="93"/>
      <c r="I23" s="93"/>
      <c r="J23" s="51">
        <f>J20+J21+J22</f>
        <v>2906.915</v>
      </c>
    </row>
    <row r="24" spans="1:10" ht="16" customHeight="1">
      <c r="A24" s="10"/>
      <c r="B24" s="6"/>
      <c r="C24" s="6"/>
      <c r="D24" s="73" t="str">
        <f>"VAT ("&amp;$C$8&amp;"%)"</f>
        <v>VAT (20%)</v>
      </c>
      <c r="E24" s="93"/>
      <c r="F24" s="93"/>
      <c r="G24" s="93"/>
      <c r="H24" s="93"/>
      <c r="I24" s="93"/>
      <c r="J24" s="94">
        <f>$C$8*J23/100</f>
        <v>581.38300000000004</v>
      </c>
    </row>
    <row r="25" spans="1:10" ht="14" customHeight="1">
      <c r="A25" s="10"/>
      <c r="B25" s="6"/>
      <c r="C25" s="6"/>
      <c r="D25" s="73" t="s">
        <v>25</v>
      </c>
      <c r="E25" s="93"/>
      <c r="F25" s="93"/>
      <c r="G25" s="93"/>
      <c r="H25" s="93"/>
      <c r="I25" s="93"/>
      <c r="J25" s="18">
        <f>SUM(E17:E18)</f>
        <v>10</v>
      </c>
    </row>
    <row r="26" spans="1:10" ht="14" customHeight="1">
      <c r="A26" s="10"/>
      <c r="B26" s="6"/>
      <c r="C26" s="6"/>
      <c r="D26" s="73"/>
      <c r="E26" s="93"/>
      <c r="F26" s="93"/>
      <c r="G26" s="93"/>
      <c r="H26" s="93"/>
      <c r="I26" s="93"/>
      <c r="J26" s="18"/>
    </row>
    <row r="27" spans="1:10" s="6" customFormat="1" ht="16" customHeight="1">
      <c r="A27" s="10"/>
      <c r="D27" s="73" t="str">
        <f>"Monthly COST including VAT and SUPPORT in "&amp;C6</f>
        <v>Monthly COST including VAT and SUPPORT in EURO</v>
      </c>
      <c r="E27" s="93"/>
      <c r="F27" s="93"/>
      <c r="G27" s="93"/>
      <c r="H27" s="93"/>
      <c r="I27" s="93"/>
      <c r="J27" s="49">
        <f>J23*(1+$C$8/100)</f>
        <v>3488.2979999999998</v>
      </c>
    </row>
    <row r="28" spans="1:10" s="6" customFormat="1" ht="14" customHeight="1">
      <c r="A28" s="10"/>
      <c r="D28" s="73" t="str">
        <f>"Setup Fees including VAT in "&amp;C6</f>
        <v>Setup Fees including VAT in EURO</v>
      </c>
      <c r="E28" s="93"/>
      <c r="F28" s="93"/>
      <c r="G28" s="93"/>
      <c r="H28" s="93"/>
      <c r="I28" s="93"/>
      <c r="J28" s="49">
        <f>J25*(1+$C$8/100)</f>
        <v>12</v>
      </c>
    </row>
    <row r="29" spans="1:10" s="6" customFormat="1" ht="14" customHeight="1">
      <c r="A29" s="10"/>
      <c r="D29" s="73" t="str">
        <f>"BUDGET in "&amp;C6&amp;" ex. VAT ("&amp;$C$13&amp;" Months)"</f>
        <v>BUDGET in EURO ex. VAT (12 Months)</v>
      </c>
      <c r="E29" s="93"/>
      <c r="F29" s="93"/>
      <c r="G29" s="93"/>
      <c r="H29" s="93"/>
      <c r="I29" s="93"/>
      <c r="J29" s="38">
        <f>J23*$C$13+J25</f>
        <v>34892.979999999996</v>
      </c>
    </row>
    <row r="30" spans="1:10" s="6" customFormat="1" ht="15.5" customHeight="1">
      <c r="A30" s="10"/>
      <c r="D30" s="75" t="str">
        <f>"BUDGET in "&amp;C6&amp;" including VAT ("&amp;$C$13&amp;" Months) - "&amp;$C$7&amp;" "&amp;$C$8&amp;"%"</f>
        <v>BUDGET in EURO including VAT (12 Months) - TVA 20%</v>
      </c>
      <c r="E30" s="76"/>
      <c r="F30" s="76"/>
      <c r="G30" s="76"/>
      <c r="H30" s="76"/>
      <c r="I30" s="76"/>
      <c r="J30" s="50">
        <f>J29*(1+$C$8/100)</f>
        <v>41871.575999999994</v>
      </c>
    </row>
    <row r="31" spans="1:10" ht="14">
      <c r="A31" s="10"/>
      <c r="B31" s="6"/>
      <c r="C31" s="6"/>
    </row>
    <row r="32" spans="1:10" s="6" customFormat="1" ht="14">
      <c r="A32" s="39"/>
      <c r="C32" s="1"/>
      <c r="D32" s="3"/>
      <c r="E32" s="3"/>
      <c r="F32" s="3"/>
      <c r="G32" s="3"/>
      <c r="H32" s="3"/>
      <c r="I32" s="3"/>
      <c r="J32" s="4"/>
    </row>
    <row r="33" spans="1:10" ht="14">
      <c r="A33" s="24" t="s">
        <v>26</v>
      </c>
      <c r="B33" s="25"/>
      <c r="C33" s="25"/>
      <c r="D33" s="25"/>
      <c r="E33" s="25"/>
      <c r="F33" s="25"/>
      <c r="G33" s="25"/>
      <c r="H33" s="25"/>
      <c r="I33" s="25"/>
      <c r="J33" s="26"/>
    </row>
    <row r="34" spans="1:10" ht="14">
      <c r="A34" s="113"/>
      <c r="B34" s="114"/>
      <c r="C34" s="100"/>
      <c r="D34" s="100"/>
      <c r="E34" s="100"/>
      <c r="F34" s="100"/>
      <c r="G34" s="100"/>
      <c r="H34" s="100"/>
      <c r="I34" s="100"/>
      <c r="J34" s="101"/>
    </row>
    <row r="35" spans="1:10" ht="15">
      <c r="A35" s="102"/>
      <c r="B35" s="103" t="s">
        <v>29</v>
      </c>
      <c r="C35" s="104" t="s">
        <v>27</v>
      </c>
      <c r="D35" s="104"/>
      <c r="E35" s="104"/>
      <c r="F35" s="104"/>
      <c r="G35" s="104"/>
      <c r="H35" s="104"/>
      <c r="I35" s="104"/>
      <c r="J35" s="105"/>
    </row>
    <row r="36" spans="1:10" ht="15">
      <c r="A36" s="106"/>
      <c r="B36" s="99" t="s">
        <v>30</v>
      </c>
      <c r="C36" s="68" t="s">
        <v>28</v>
      </c>
      <c r="D36" s="68"/>
      <c r="E36" s="68"/>
      <c r="F36" s="68"/>
      <c r="G36" s="68"/>
      <c r="H36" s="68"/>
      <c r="I36" s="68"/>
      <c r="J36" s="107"/>
    </row>
    <row r="37" spans="1:10" ht="15">
      <c r="A37" s="108"/>
      <c r="B37" s="109" t="s">
        <v>40</v>
      </c>
      <c r="C37" s="110" t="s">
        <v>41</v>
      </c>
      <c r="D37" s="110"/>
      <c r="E37" s="110"/>
      <c r="F37" s="110"/>
      <c r="G37" s="110"/>
      <c r="H37" s="110"/>
      <c r="I37" s="110"/>
      <c r="J37" s="111"/>
    </row>
    <row r="38" spans="1:10" ht="14">
      <c r="A38" s="79"/>
      <c r="B38" s="80"/>
      <c r="C38" s="6"/>
    </row>
    <row r="39" spans="1:10" ht="21">
      <c r="A39" s="90" t="s">
        <v>36</v>
      </c>
      <c r="B39" s="91"/>
      <c r="C39" s="92"/>
      <c r="D39" s="92"/>
      <c r="E39" s="92"/>
      <c r="F39" s="92"/>
      <c r="G39" s="92"/>
      <c r="H39" s="92"/>
      <c r="I39" s="92"/>
      <c r="J39" s="92"/>
    </row>
    <row r="40" spans="1:10">
      <c r="A40" s="62" t="s">
        <v>38</v>
      </c>
      <c r="B40" s="35"/>
      <c r="C40" s="36"/>
    </row>
    <row r="41" spans="1:10">
      <c r="A41" s="63" t="s">
        <v>37</v>
      </c>
      <c r="B41" s="35"/>
      <c r="C41" s="36"/>
    </row>
    <row r="42" spans="1:10">
      <c r="A42" s="63"/>
      <c r="B42" s="35"/>
      <c r="C42" s="36"/>
    </row>
    <row r="43" spans="1:10" ht="14">
      <c r="A43" s="80"/>
      <c r="B43" s="80"/>
      <c r="C43" s="32"/>
    </row>
    <row r="44" spans="1:10">
      <c r="A44" s="98"/>
      <c r="B44" s="98"/>
      <c r="C44" s="98"/>
      <c r="D44" s="98"/>
      <c r="E44" s="98"/>
      <c r="F44" s="98"/>
      <c r="G44" s="98"/>
      <c r="H44" s="98"/>
      <c r="I44" s="98"/>
      <c r="J44" s="98"/>
    </row>
    <row r="45" spans="1:10">
      <c r="A45" s="23"/>
      <c r="C45" s="23"/>
    </row>
    <row r="46" spans="1:10" ht="15">
      <c r="A46" s="1" t="s">
        <v>39</v>
      </c>
      <c r="B46" s="23"/>
      <c r="D46" s="69" t="s">
        <v>4</v>
      </c>
      <c r="E46" s="70"/>
      <c r="F46" s="70"/>
      <c r="G46" s="70"/>
      <c r="H46" s="70"/>
      <c r="I46" s="70"/>
      <c r="J46" s="74"/>
    </row>
    <row r="47" spans="1:10" ht="14">
      <c r="D47" s="10" t="s">
        <v>31</v>
      </c>
      <c r="E47" s="6"/>
      <c r="F47" s="6"/>
      <c r="G47" s="6"/>
      <c r="H47" s="6"/>
      <c r="I47" s="6"/>
      <c r="J47" s="7"/>
    </row>
    <row r="48" spans="1:10" ht="14">
      <c r="D48" s="5"/>
      <c r="F48" s="6"/>
      <c r="G48" s="6"/>
      <c r="H48" s="6"/>
      <c r="I48" s="6"/>
      <c r="J48" s="7"/>
    </row>
    <row r="49" spans="1:10" ht="14">
      <c r="D49" s="10" t="s">
        <v>32</v>
      </c>
      <c r="E49" s="6"/>
      <c r="F49" s="6"/>
      <c r="G49" s="6"/>
      <c r="H49" s="6"/>
      <c r="I49" s="6"/>
      <c r="J49" s="7"/>
    </row>
    <row r="50" spans="1:10" ht="14">
      <c r="D50" s="10"/>
      <c r="E50" s="6"/>
      <c r="F50" s="6"/>
      <c r="G50" s="6"/>
      <c r="H50" s="6"/>
      <c r="I50" s="6"/>
      <c r="J50" s="7"/>
    </row>
    <row r="51" spans="1:10" ht="14">
      <c r="D51" s="12" t="s">
        <v>33</v>
      </c>
      <c r="E51" s="15"/>
      <c r="F51" s="6"/>
      <c r="G51" s="6"/>
      <c r="H51" s="6"/>
      <c r="I51" s="6"/>
      <c r="J51" s="7"/>
    </row>
    <row r="52" spans="1:10" ht="14">
      <c r="D52" s="12"/>
      <c r="E52" s="15"/>
      <c r="F52" s="6"/>
      <c r="G52" s="6"/>
      <c r="H52" s="6"/>
      <c r="I52" s="6"/>
      <c r="J52" s="7"/>
    </row>
    <row r="53" spans="1:10" ht="14">
      <c r="D53" s="10" t="s">
        <v>34</v>
      </c>
      <c r="E53" s="6"/>
      <c r="F53" s="6"/>
      <c r="G53" s="6"/>
      <c r="H53" s="6"/>
      <c r="I53" s="6"/>
      <c r="J53" s="7"/>
    </row>
    <row r="54" spans="1:10" ht="14">
      <c r="D54" s="10"/>
      <c r="E54" s="6"/>
      <c r="F54" s="6"/>
      <c r="G54" s="6"/>
      <c r="H54" s="6"/>
      <c r="I54" s="6"/>
      <c r="J54" s="7"/>
    </row>
    <row r="55" spans="1:10" ht="14">
      <c r="D55" s="10"/>
      <c r="E55" s="6"/>
      <c r="F55" s="6"/>
      <c r="G55" s="6"/>
      <c r="H55" s="6"/>
      <c r="I55" s="6"/>
      <c r="J55" s="7"/>
    </row>
    <row r="56" spans="1:10" ht="14">
      <c r="A56" s="64"/>
      <c r="B56" s="35"/>
      <c r="C56" s="36"/>
      <c r="D56" s="10"/>
      <c r="E56" s="6"/>
      <c r="F56" s="6"/>
      <c r="G56" s="6"/>
      <c r="H56" s="6"/>
      <c r="I56" s="6"/>
      <c r="J56" s="7"/>
    </row>
    <row r="57" spans="1:10" ht="14">
      <c r="A57" s="66"/>
      <c r="B57" s="35"/>
      <c r="C57" s="36"/>
      <c r="D57" s="10"/>
      <c r="E57" s="6"/>
      <c r="F57" s="6"/>
      <c r="G57" s="6"/>
      <c r="H57" s="6"/>
      <c r="I57" s="6"/>
      <c r="J57" s="7"/>
    </row>
    <row r="58" spans="1:10" ht="14">
      <c r="A58" s="65"/>
      <c r="B58" s="35"/>
      <c r="C58" s="36"/>
      <c r="D58" s="11"/>
      <c r="E58" s="8"/>
      <c r="F58" s="8"/>
      <c r="G58" s="8"/>
      <c r="H58" s="8"/>
      <c r="I58" s="8"/>
      <c r="J58" s="9"/>
    </row>
    <row r="59" spans="1:10">
      <c r="A59" s="66"/>
      <c r="B59" s="35"/>
      <c r="C59" s="36"/>
      <c r="D59" s="1" t="s">
        <v>35</v>
      </c>
    </row>
    <row r="60" spans="1:10">
      <c r="A60" s="64"/>
      <c r="B60" s="35"/>
      <c r="C60" s="36"/>
    </row>
    <row r="61" spans="1:10">
      <c r="A61" s="66"/>
      <c r="B61" s="35"/>
      <c r="C61" s="36"/>
    </row>
    <row r="62" spans="1:10">
      <c r="A62" s="65"/>
      <c r="B62" s="35"/>
      <c r="C62" s="36"/>
    </row>
    <row r="63" spans="1:10">
      <c r="A63" s="66"/>
      <c r="B63" s="35"/>
      <c r="C63" s="36"/>
    </row>
    <row r="64" spans="1:10">
      <c r="A64" s="64"/>
      <c r="B64" s="35"/>
      <c r="C64" s="36"/>
    </row>
    <row r="65" spans="1:3">
      <c r="A65" s="66"/>
      <c r="B65" s="35"/>
      <c r="C65" s="36"/>
    </row>
    <row r="66" spans="1:3">
      <c r="A66" s="65"/>
      <c r="B66" s="35"/>
      <c r="C66" s="36"/>
    </row>
    <row r="67" spans="1:3">
      <c r="A67" s="66"/>
      <c r="B67" s="35"/>
      <c r="C67" s="36"/>
    </row>
    <row r="68" spans="1:3">
      <c r="A68" s="64"/>
      <c r="B68" s="35"/>
      <c r="C68" s="36"/>
    </row>
    <row r="69" spans="1:3">
      <c r="A69" s="66"/>
      <c r="B69" s="35"/>
      <c r="C69" s="36"/>
    </row>
    <row r="70" spans="1:3">
      <c r="A70" s="65"/>
      <c r="B70" s="35"/>
      <c r="C70" s="36"/>
    </row>
    <row r="71" spans="1:3">
      <c r="A71" s="66"/>
      <c r="B71" s="35"/>
      <c r="C71" s="36"/>
    </row>
    <row r="72" spans="1:3">
      <c r="A72" s="64"/>
      <c r="B72" s="35"/>
      <c r="C72" s="36"/>
    </row>
    <row r="73" spans="1:3">
      <c r="A73" s="66"/>
      <c r="B73" s="35"/>
      <c r="C73" s="36"/>
    </row>
    <row r="74" spans="1:3">
      <c r="A74" s="65"/>
      <c r="B74" s="35"/>
      <c r="C74" s="36"/>
    </row>
    <row r="75" spans="1:3">
      <c r="A75" s="66"/>
      <c r="B75" s="35"/>
      <c r="C75" s="36"/>
    </row>
    <row r="76" spans="1:3">
      <c r="A76" s="64"/>
      <c r="B76" s="35"/>
      <c r="C76" s="36"/>
    </row>
    <row r="77" spans="1:3">
      <c r="A77" s="66"/>
      <c r="B77" s="35"/>
      <c r="C77" s="36"/>
    </row>
    <row r="78" spans="1:3">
      <c r="A78" s="65"/>
      <c r="B78" s="35"/>
      <c r="C78" s="36"/>
    </row>
    <row r="79" spans="1:3">
      <c r="A79" s="66"/>
      <c r="B79" s="35"/>
      <c r="C79" s="36"/>
    </row>
    <row r="80" spans="1:3">
      <c r="A80" s="64"/>
      <c r="B80" s="35"/>
      <c r="C80" s="36"/>
    </row>
    <row r="81" spans="1:3">
      <c r="A81" s="66"/>
      <c r="B81" s="35"/>
      <c r="C81" s="36"/>
    </row>
    <row r="82" spans="1:3">
      <c r="A82" s="65"/>
      <c r="B82" s="35"/>
      <c r="C82" s="36"/>
    </row>
    <row r="83" spans="1:3">
      <c r="A83" s="66"/>
      <c r="B83" s="35"/>
      <c r="C83" s="36"/>
    </row>
    <row r="84" spans="1:3">
      <c r="A84" s="64"/>
      <c r="B84" s="35"/>
      <c r="C84" s="36"/>
    </row>
    <row r="85" spans="1:3">
      <c r="A85" s="66"/>
    </row>
    <row r="86" spans="1:3">
      <c r="A86" s="65"/>
    </row>
    <row r="87" spans="1:3" ht="15" customHeight="1">
      <c r="A87" s="66"/>
    </row>
    <row r="88" spans="1:3" ht="15" customHeight="1">
      <c r="A88" s="64"/>
    </row>
    <row r="89" spans="1:3">
      <c r="A89" s="66"/>
    </row>
    <row r="90" spans="1:3" ht="16" customHeight="1">
      <c r="A90" s="65"/>
    </row>
    <row r="91" spans="1:3" ht="15" customHeight="1">
      <c r="A91" s="66"/>
    </row>
    <row r="92" spans="1:3" ht="15" customHeight="1">
      <c r="A92" s="64"/>
    </row>
    <row r="93" spans="1:3" ht="15" customHeight="1">
      <c r="A93" s="66"/>
    </row>
    <row r="94" spans="1:3" ht="15" customHeight="1">
      <c r="A94" s="65"/>
    </row>
    <row r="95" spans="1:3" ht="15" customHeight="1">
      <c r="A95" s="66"/>
    </row>
    <row r="96" spans="1:3">
      <c r="A96" s="64"/>
    </row>
    <row r="97" spans="1:1">
      <c r="A97" s="66"/>
    </row>
    <row r="98" spans="1:1">
      <c r="A98" s="65"/>
    </row>
    <row r="99" spans="1:1">
      <c r="A99" s="66"/>
    </row>
    <row r="100" spans="1:1">
      <c r="A100" s="64"/>
    </row>
  </sheetData>
  <mergeCells count="12">
    <mergeCell ref="D12:F12"/>
    <mergeCell ref="G5:J5"/>
    <mergeCell ref="G7:J7"/>
    <mergeCell ref="A9:B9"/>
    <mergeCell ref="D9:J9"/>
    <mergeCell ref="D10:J10"/>
    <mergeCell ref="D11:G11"/>
    <mergeCell ref="A34:B34"/>
    <mergeCell ref="D13:J13"/>
    <mergeCell ref="A16:J16"/>
    <mergeCell ref="A15:D15"/>
    <mergeCell ref="A17:D17"/>
  </mergeCells>
  <phoneticPr fontId="40" type="noConversion"/>
  <printOptions horizontalCentered="1"/>
  <pageMargins left="0.23622047244094491" right="0.23622047244094491" top="0.74803149606299213" bottom="0.74803149606299213" header="0.31496062992125984" footer="0.31496062992125984"/>
  <pageSetup paperSize="8"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2.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4.xml><?xml version="1.0" encoding="utf-8"?>
<ds:datastoreItem xmlns:ds="http://schemas.openxmlformats.org/officeDocument/2006/customXml" ds:itemID="{A7A2FDBE-E304-4784-B8F6-4B5BC2D4BFC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2024-10-18T21:11:58Z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