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A69FC6B2-DC9F-FA4B-A686-B6AA93DEC20C}"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5" i="58" l="1"/>
  <c r="J28" i="58" s="1"/>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<sst xmlns="http://schemas.openxmlformats.org/spreadsheetml/2006/main" count="53" uniqueCount="52">
  <si>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</si>
  <si>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</si>
  <si>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</si>
  <si>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</si>
  <si>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</si>
  <si>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</si>
  <si>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</si>
  <si>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</si>
  <si>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</si>
  <si>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</si>
  <si>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</si>
  <si>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</si>
  <si>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</si>
  <si>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</si>
  <si>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</si>
  <si>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</si>
  <si>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</si>
  <si>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</si>
  <si>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</si>
  <si>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</si>
  <si>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</si>
  <si>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</si>
  <si>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</si>
  <si>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</si>
  <si>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</si>
  <si>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</si>
  <si>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</si>
  <si>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</si>
  <si>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</si>
  <si>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</si>
  <si>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</si>
  <si>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</si>
  <si>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</si>
  <si>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</si>
  <si>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</si>
  <si>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</si>
  <si>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</si>
  <si>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</si>
  <si>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</si>
  <si>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</si>
  <si>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</si>
  <si>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</si>
  <si>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</si>
  <si>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</si>
  <si>
    <t>currency</t>
  </si>
  <si>
    <t>vat</t>
  </si>
  <si>
    <t>vat %</t>
  </si>
  <si>
    <t>support</t>
  </si>
  <si>
    <t>support %</t>
  </si>
  <si>
    <t>support min</t>
  </si>
  <si>
    <t>period</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</si>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</sst>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39" fillId="0" borderId="0" applyFont="0" applyFill="0" applyBorder="0" applyAlignment="0" applyProtection="0"/>
    <xf numFmtId="0" fontId="1" fillId="0" borderId="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0"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4" fillId="0" borderId="21" xfId="0" applyFont="1" applyBorder="1" applyAlignment="1">
      <alignment horizontal="left"/>
    </xf>
    <xf numFmtId="0" fontId="3" fillId="24" borderId="21" xfId="56" applyFont="1" applyFill="1" applyBorder="1" applyAlignment="1">
      <alignment horizontal="left"/>
    </xf>
    <xf numFmtId="0" fontId="27" fillId="24" borderId="21" xfId="56" applyFont="1" applyFill="1" applyBorder="1" applyAlignment="1">
      <alignment horizontal="left"/>
    </xf>
    <xf numFmtId="2" fontId="27" fillId="24" borderId="21" xfId="56" applyNumberFormat="1" applyFont="1" applyFill="1" applyBorder="1" applyAlignment="1">
      <alignment horizontal="left"/>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59"/>
  <sheetViews>
    <sheetView showGridLines="0" tabSelected="1" zoomScaleNormal="100" zoomScaleSheetLayoutView="85" workbookViewId="0">
      <selection activeCell="H15" sqref="H15"/>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6.6640625" style="1" customWidth="1"/>
    <col min="6" max="6" width="17.83203125" style="1" customWidth="1"/>
    <col min="7" max="7" width="9.83203125" style="1" customWidth="1"/>
    <col min="8" max="8" width="13.5" style="1" customWidth="1"/>
    <col min="9" max="9" width="12.83203125" style="1" bestFit="1" customWidth="1"/>
    <col min="10" max="10" width="18.6640625"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47"/>
      <c r="B1" s="15"/>
      <c r="C1" s="15"/>
      <c r="D1" s="15"/>
      <c r="E1" s="15"/>
      <c r="F1" s="15"/>
      <c r="G1" s="15"/>
      <c r="H1" s="15"/>
      <c r="I1" s="15"/>
      <c r="J1" s="16"/>
      <c r="M1" s="106" t="s">
        <v>44</v>
      </c>
      <c r="N1" s="106" t="s">
        <v>44</v>
      </c>
      <c r="O1" s="106" t="s">
        <v>45</v>
      </c>
      <c r="P1" s="106" t="s">
        <v>46</v>
      </c>
      <c r="Q1" s="106" t="s">
        <v>47</v>
      </c>
      <c r="R1" s="106" t="s">
        <v>48</v>
      </c>
      <c r="S1" s="106" t="s">
        <v>49</v>
      </c>
      <c r="T1" s="106" t="s">
        <v>50</v>
      </c>
      <c r="U1" s="106" t="s">
        <v>51</v>
      </c>
    </row>
    <row r="2" spans="1:21" ht="20">
      <c r="A2" s="73" t="s">
        <v>6</v>
      </c>
      <c r="B2" s="74"/>
      <c r="C2" s="74"/>
      <c r="D2" s="74"/>
      <c r="E2" s="74"/>
      <c r="F2" s="74"/>
      <c r="G2" s="74"/>
      <c r="H2" s="74"/>
      <c r="I2" s="74"/>
      <c r="J2" s="75"/>
      <c r="M2" s="107" t="s">
        <v>5</v>
      </c>
      <c r="N2" s="107" t="s">
        <v>3</v>
      </c>
      <c r="O2" s="108" t="s">
        <v>38</v>
      </c>
      <c r="P2" s="108">
        <v>19</v>
      </c>
      <c r="Q2" s="108" t="s">
        <v>0</v>
      </c>
      <c r="R2" s="109">
        <v>10</v>
      </c>
      <c r="S2" s="109">
        <v>250</v>
      </c>
      <c r="T2" s="109">
        <v>12</v>
      </c>
      <c r="U2" s="109">
        <v>0</v>
      </c>
    </row>
    <row r="3" spans="1:21">
      <c r="A3" s="48"/>
      <c r="B3" s="17"/>
      <c r="C3" s="17"/>
      <c r="D3" s="17"/>
      <c r="E3" s="17"/>
      <c r="F3" s="17"/>
      <c r="G3" s="17"/>
      <c r="H3" s="17"/>
      <c r="I3" s="17"/>
      <c r="J3" s="18"/>
    </row>
    <row r="5" spans="1:21" ht="14">
      <c r="E5" s="93" t="s">
        <v>8</v>
      </c>
      <c r="F5" s="94"/>
      <c r="G5" s="128">
        <f ca="1">NOW()</f>
        <v>45701.566173726853</v>
      </c>
      <c r="H5" s="128"/>
      <c r="I5" s="128"/>
      <c r="J5" s="129"/>
    </row>
    <row r="6" spans="1:21" ht="55" customHeight="1">
      <c r="B6" s="68" t="s">
        <v>7</v>
      </c>
      <c r="E6" s="95" t="s">
        <v>9</v>
      </c>
      <c r="F6" s="96"/>
      <c r="J6" s="97"/>
    </row>
    <row r="7" spans="1:21" ht="14">
      <c r="A7" s="54"/>
      <c r="B7" s="67"/>
      <c r="E7" s="98" t="s">
        <v>10</v>
      </c>
      <c r="F7" s="99"/>
      <c r="G7" s="130"/>
      <c r="H7" s="130"/>
      <c r="I7" s="130"/>
      <c r="J7" s="131"/>
    </row>
    <row r="9" spans="1:21" s="5" customFormat="1" ht="14" customHeight="1">
      <c r="A9" s="132" t="s">
        <v>12</v>
      </c>
      <c r="B9" s="133"/>
      <c r="D9" s="132" t="s">
        <v>11</v>
      </c>
      <c r="E9" s="134"/>
      <c r="F9" s="134"/>
      <c r="G9" s="134"/>
      <c r="H9" s="134"/>
      <c r="I9" s="134"/>
      <c r="J9" s="133"/>
    </row>
    <row r="10" spans="1:21" s="5" customFormat="1" ht="14" customHeight="1">
      <c r="A10" s="140" t="s">
        <v>13</v>
      </c>
      <c r="B10" s="141"/>
      <c r="D10" s="135" t="s">
        <v>1</v>
      </c>
      <c r="E10" s="136"/>
      <c r="F10" s="136"/>
      <c r="G10" s="136"/>
      <c r="H10" s="136"/>
      <c r="I10" s="136"/>
      <c r="J10" s="137"/>
    </row>
    <row r="11" spans="1:21" s="5" customFormat="1" ht="15" customHeight="1">
      <c r="A11" s="140" t="s">
        <v>14</v>
      </c>
      <c r="B11" s="141"/>
      <c r="D11" s="138"/>
      <c r="E11" s="139"/>
      <c r="F11" s="139"/>
      <c r="G11" s="139"/>
      <c r="H11" s="26"/>
      <c r="J11" s="6"/>
      <c r="M11" s="1"/>
    </row>
    <row r="12" spans="1:21" s="5" customFormat="1" ht="15" customHeight="1">
      <c r="A12" s="140" t="s">
        <v>15</v>
      </c>
      <c r="B12" s="141"/>
      <c r="D12" s="126"/>
      <c r="E12" s="127"/>
      <c r="F12" s="127"/>
      <c r="G12" s="25"/>
      <c r="H12" s="25"/>
      <c r="I12" s="25"/>
      <c r="J12" s="10"/>
    </row>
    <row r="13" spans="1:21" s="5" customFormat="1" ht="15" customHeight="1">
      <c r="A13" s="124" t="s">
        <v>16</v>
      </c>
      <c r="B13" s="125"/>
      <c r="D13" s="112"/>
      <c r="E13" s="113"/>
      <c r="F13" s="113"/>
      <c r="G13" s="113"/>
      <c r="H13" s="113"/>
      <c r="I13" s="113"/>
      <c r="J13" s="114"/>
      <c r="M13" s="105" t="s">
        <v>43</v>
      </c>
    </row>
    <row r="15" spans="1:21" s="5" customFormat="1" ht="73.5" customHeight="1">
      <c r="A15" s="119" t="s">
        <v>17</v>
      </c>
      <c r="B15" s="120"/>
      <c r="C15" s="120"/>
      <c r="D15" s="121"/>
      <c r="E15" s="34" t="s">
        <v>19</v>
      </c>
      <c r="F15" s="76" t="str">
        <f>"Preis pro Einheit
"&amp;M2&amp;" ohne MwSt."</f>
        <v>Preis pro Einheit
€ ohne MwSt.</v>
      </c>
      <c r="G15" s="76" t="s">
        <v>18</v>
      </c>
      <c r="H15" s="12" t="s">
        <v>24</v>
      </c>
      <c r="I15" s="12" t="s">
        <v>25</v>
      </c>
      <c r="J15" s="12" t="str">
        <f>"Preis "&amp;M2&amp;" ohne MwSt."</f>
        <v>Preis € ohne MwSt.</v>
      </c>
    </row>
    <row r="16" spans="1:21" ht="18" customHeight="1">
      <c r="A16" s="115" t="s">
        <v>2</v>
      </c>
      <c r="B16" s="116"/>
      <c r="C16" s="116"/>
      <c r="D16" s="116"/>
      <c r="E16" s="117"/>
      <c r="F16" s="117"/>
      <c r="G16" s="117"/>
      <c r="H16" s="117"/>
      <c r="I16" s="117"/>
      <c r="J16" s="118"/>
    </row>
    <row r="17" spans="1:10" ht="122" customHeight="1">
      <c r="A17" s="122" t="s">
        <v>4</v>
      </c>
      <c r="B17" s="123"/>
      <c r="C17" s="123"/>
      <c r="D17" s="123"/>
      <c r="E17" s="23">
        <v>10</v>
      </c>
      <c r="F17" s="64">
        <v>3109</v>
      </c>
      <c r="G17" s="24">
        <v>1</v>
      </c>
      <c r="H17" s="100">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57" t="s">
        <v>26</v>
      </c>
      <c r="E20" s="58"/>
      <c r="F20" s="58"/>
      <c r="G20" s="58"/>
      <c r="H20" s="58"/>
      <c r="I20" s="58"/>
      <c r="J20" s="44">
        <f>SUM(J17:J17)</f>
        <v>2642.65</v>
      </c>
    </row>
    <row r="21" spans="1:10" s="5" customFormat="1" ht="14" customHeight="1">
      <c r="A21" s="9"/>
      <c r="D21" s="59" t="str">
        <f>Q2&amp;" SUPPORT  ("&amp;R2&amp;"% Minimum " &amp; S2&amp;")"</f>
        <v>BUSINESS SUPPORT  (10% Minimum 250)</v>
      </c>
      <c r="E21" s="61"/>
      <c r="F21" s="61"/>
      <c r="G21" s="61"/>
      <c r="H21" s="61"/>
      <c r="I21" s="61"/>
      <c r="J21" s="41">
        <f>MAX(0.01*$R$2*J20,$S$2)</f>
        <v>264.26500000000004</v>
      </c>
    </row>
    <row r="22" spans="1:10" s="13" customFormat="1" ht="18" customHeight="1">
      <c r="A22" s="9"/>
      <c r="C22" s="5"/>
      <c r="D22" s="59" t="str">
        <f>IF(U2&gt;0,"Exceptional Discount (-"&amp;U2&amp;"%)","")</f>
        <v/>
      </c>
      <c r="E22" s="61"/>
      <c r="F22" s="61"/>
      <c r="G22" s="61"/>
      <c r="H22" s="61"/>
      <c r="I22" s="61"/>
      <c r="J22" s="41">
        <f>(0-J20-J21)*($U$2/100)</f>
        <v>0</v>
      </c>
    </row>
    <row r="23" spans="1:10" ht="16" customHeight="1">
      <c r="A23" s="9"/>
      <c r="B23" s="5"/>
      <c r="C23" s="5"/>
      <c r="D23" s="59" t="str">
        <f>"MONATLICHER GESAMTBETRAG ohne MwSt. Inkl. SUPPORT in "&amp;$N$2</f>
        <v>MONATLICHER GESAMTBETRAG ohne MwSt. Inkl. SUPPORT in EURO</v>
      </c>
      <c r="E23" s="61"/>
      <c r="F23" s="61"/>
      <c r="G23" s="61"/>
      <c r="H23" s="61"/>
      <c r="I23" s="61"/>
      <c r="J23" s="43">
        <f>J20+J21+J22</f>
        <v>2906.915</v>
      </c>
    </row>
    <row r="24" spans="1:10" ht="16" customHeight="1">
      <c r="A24" s="9"/>
      <c r="B24" s="5"/>
      <c r="C24" s="5"/>
      <c r="D24" s="59" t="str">
        <f>"MwSt. ("&amp;$P$2&amp;"%)"</f>
        <v>MwSt. (19%)</v>
      </c>
      <c r="E24" s="61"/>
      <c r="F24" s="61"/>
      <c r="G24" s="61"/>
      <c r="H24" s="61"/>
      <c r="I24" s="61"/>
      <c r="J24" s="72">
        <f>$P$2*J23/100</f>
        <v>552.31385</v>
      </c>
    </row>
    <row r="25" spans="1:10" ht="16" customHeight="1">
      <c r="A25" s="9"/>
      <c r="B25" s="5"/>
      <c r="C25" s="5"/>
      <c r="D25" s="59" t="s">
        <v>27</v>
      </c>
      <c r="E25" s="61"/>
      <c r="F25" s="61"/>
      <c r="G25" s="61"/>
      <c r="H25" s="61"/>
      <c r="I25" s="61"/>
      <c r="J25" s="14">
        <f>SUM(E17:E18)</f>
        <v>10</v>
      </c>
    </row>
    <row r="26" spans="1:10" ht="14" customHeight="1">
      <c r="A26" s="9"/>
      <c r="B26" s="5"/>
      <c r="C26" s="5"/>
      <c r="D26" s="59"/>
      <c r="E26" s="61"/>
      <c r="F26" s="61"/>
      <c r="G26" s="61"/>
      <c r="H26" s="61"/>
      <c r="I26" s="61"/>
      <c r="J26" s="14"/>
    </row>
    <row r="27" spans="1:10" s="5" customFormat="1" ht="16" customHeight="1">
      <c r="A27" s="9"/>
      <c r="D27" s="59" t="str">
        <f>"MONATLICHER GESAMTBETRAG inkl. MwSt. Inkl. SUPPORT in "&amp;$N$2</f>
        <v>MONATLICHER GESAMTBETRAG inkl. MwSt. Inkl. SUPPORT in EURO</v>
      </c>
      <c r="E27" s="61"/>
      <c r="F27" s="61"/>
      <c r="G27" s="61"/>
      <c r="H27" s="61"/>
      <c r="I27" s="61"/>
      <c r="J27" s="41">
        <f>J23*(1+$P$2/100)</f>
        <v>3459.22885</v>
      </c>
    </row>
    <row r="28" spans="1:10" s="5" customFormat="1" ht="14" customHeight="1">
      <c r="A28" s="9"/>
      <c r="D28" s="59" t="s">
        <v>28</v>
      </c>
      <c r="E28" s="61"/>
      <c r="F28" s="61"/>
      <c r="G28" s="61"/>
      <c r="H28" s="61"/>
      <c r="I28" s="61"/>
      <c r="J28" s="41">
        <f>J25*(1+$P$2/100)</f>
        <v>11.899999999999999</v>
      </c>
    </row>
    <row r="29" spans="1:10" s="5" customFormat="1" ht="14" customHeight="1">
      <c r="A29" s="9"/>
      <c r="D29" s="59" t="str">
        <f>"Gesamtbudget in "&amp;N2&amp;" ohne MwSt. ("&amp;$T$2&amp;" Monaten)"</f>
        <v>Gesamtbudget in EURO ohne MwSt. (12 Monaten)</v>
      </c>
      <c r="E29" s="61"/>
      <c r="F29" s="61"/>
      <c r="G29" s="61"/>
      <c r="H29" s="61"/>
      <c r="I29" s="61"/>
      <c r="J29" s="30">
        <f>J23*$T$2+J25</f>
        <v>34892.979999999996</v>
      </c>
    </row>
    <row r="30" spans="1:10" s="5" customFormat="1" ht="15.5" customHeight="1">
      <c r="A30" s="9"/>
      <c r="D30" s="62" t="str">
        <f>"Gesamtbudget in "&amp;N2&amp;" inkl. MwSt. ("&amp;$T$2&amp;" Monaten) - "&amp;$O$2&amp;" "&amp;$P$2&amp;"%"</f>
        <v>Gesamtbudget in EURO inkl. MwSt. (12 Monaten) - MwSt. 19%</v>
      </c>
      <c r="E30" s="63"/>
      <c r="F30" s="63"/>
      <c r="G30" s="63"/>
      <c r="H30" s="63"/>
      <c r="I30" s="63"/>
      <c r="J30" s="42">
        <f>J29*(1+$P$2/100)</f>
        <v>41522.646199999996</v>
      </c>
    </row>
    <row r="31" spans="1:10" ht="14">
      <c r="A31" s="9"/>
      <c r="B31" s="5"/>
      <c r="C31" s="5"/>
    </row>
    <row r="32" spans="1:10" s="5" customFormat="1" ht="14">
      <c r="A32" s="31"/>
      <c r="C32" s="1"/>
      <c r="D32" s="3"/>
      <c r="E32" s="3"/>
      <c r="F32" s="3"/>
      <c r="G32" s="3"/>
      <c r="H32" s="3"/>
      <c r="I32" s="3"/>
      <c r="J32" s="4"/>
    </row>
    <row r="33" spans="1:10" ht="14">
      <c r="A33" s="20" t="s">
        <v>42</v>
      </c>
      <c r="B33" s="21"/>
      <c r="C33" s="21"/>
      <c r="D33" s="21"/>
      <c r="E33" s="21"/>
      <c r="F33" s="21"/>
      <c r="G33" s="21"/>
      <c r="H33" s="21"/>
      <c r="I33" s="21"/>
      <c r="J33" s="22"/>
    </row>
    <row r="34" spans="1:10" ht="14">
      <c r="A34" s="110"/>
      <c r="B34" s="111"/>
      <c r="C34" s="82"/>
      <c r="D34" s="82"/>
      <c r="E34" s="82"/>
      <c r="F34" s="82"/>
      <c r="G34" s="82"/>
      <c r="H34" s="82"/>
      <c r="I34" s="82"/>
      <c r="J34" s="83"/>
    </row>
    <row r="35" spans="1:10" ht="15">
      <c r="A35" s="84"/>
      <c r="B35" s="85" t="s">
        <v>20</v>
      </c>
      <c r="C35" s="101" t="s">
        <v>22</v>
      </c>
      <c r="D35" s="101"/>
      <c r="E35" s="101"/>
      <c r="F35" s="101"/>
      <c r="G35" s="101"/>
      <c r="H35" s="101"/>
      <c r="I35" s="101"/>
      <c r="J35" s="102"/>
    </row>
    <row r="36" spans="1:10" ht="15">
      <c r="A36" s="86"/>
      <c r="B36" s="87" t="s">
        <v>21</v>
      </c>
      <c r="C36" s="103" t="s">
        <v>23</v>
      </c>
      <c r="D36" s="103"/>
      <c r="E36" s="103"/>
      <c r="F36" s="103"/>
      <c r="G36" s="103"/>
      <c r="H36" s="103"/>
      <c r="I36" s="103"/>
      <c r="J36" s="104"/>
    </row>
    <row r="37" spans="1:10" ht="15">
      <c r="A37" s="77"/>
      <c r="B37" s="78" t="s">
        <v>36</v>
      </c>
      <c r="C37" s="79" t="s">
        <v>37</v>
      </c>
      <c r="D37" s="79"/>
      <c r="E37" s="79"/>
      <c r="F37" s="79"/>
      <c r="G37" s="79"/>
      <c r="H37" s="79"/>
      <c r="I37" s="79"/>
      <c r="J37" s="80"/>
    </row>
    <row r="38" spans="1:10" ht="14">
      <c r="A38" s="65"/>
      <c r="B38" s="66"/>
      <c r="C38" s="5"/>
    </row>
    <row r="39" spans="1:10" ht="21" customHeight="1">
      <c r="A39" s="69" t="s">
        <v>41</v>
      </c>
      <c r="B39" s="70"/>
      <c r="C39" s="71"/>
      <c r="D39" s="71"/>
      <c r="E39" s="71"/>
      <c r="F39" s="71"/>
      <c r="G39" s="71"/>
      <c r="H39" s="71"/>
      <c r="I39" s="71"/>
      <c r="J39" s="71"/>
    </row>
    <row r="40" spans="1:10">
      <c r="A40" s="49" t="s">
        <v>39</v>
      </c>
      <c r="B40" s="27"/>
      <c r="C40" s="28"/>
    </row>
    <row r="41" spans="1:10">
      <c r="A41" s="50" t="s">
        <v>40</v>
      </c>
      <c r="B41" s="27"/>
      <c r="C41" s="28"/>
    </row>
    <row r="42" spans="1:10">
      <c r="A42" s="50"/>
      <c r="B42" s="27"/>
      <c r="C42" s="28"/>
    </row>
    <row r="43" spans="1:10" ht="14">
      <c r="A43" s="66"/>
      <c r="B43" s="66"/>
      <c r="C43" s="26"/>
    </row>
    <row r="44" spans="1:10">
      <c r="A44" s="81"/>
      <c r="B44" s="81"/>
      <c r="C44" s="81"/>
      <c r="D44" s="81"/>
      <c r="E44" s="81"/>
      <c r="F44" s="81"/>
      <c r="G44" s="81"/>
      <c r="H44" s="81"/>
      <c r="I44" s="81"/>
      <c r="J44" s="81"/>
    </row>
    <row r="45" spans="1:10">
      <c r="A45" s="19"/>
      <c r="C45" s="19"/>
    </row>
    <row r="46" spans="1:10" ht="15">
      <c r="A46" s="1" t="s">
        <v>35</v>
      </c>
      <c r="B46" s="19"/>
      <c r="D46" s="55" t="s">
        <v>29</v>
      </c>
      <c r="E46" s="56"/>
      <c r="F46" s="56"/>
      <c r="G46" s="56"/>
      <c r="H46" s="56"/>
      <c r="I46" s="56"/>
      <c r="J46" s="60"/>
    </row>
    <row r="47" spans="1:10" ht="14">
      <c r="D47" s="9" t="s">
        <v>30</v>
      </c>
      <c r="E47" s="5"/>
      <c r="F47" s="5"/>
      <c r="G47" s="5"/>
      <c r="H47" s="5"/>
      <c r="I47" s="5"/>
      <c r="J47" s="6"/>
    </row>
    <row r="48" spans="1:10" ht="14">
      <c r="D48" s="88"/>
      <c r="F48" s="5"/>
      <c r="G48" s="5"/>
      <c r="H48" s="5"/>
      <c r="I48" s="5"/>
      <c r="J48" s="6"/>
    </row>
    <row r="49" spans="1:10" ht="14">
      <c r="D49" s="89" t="s">
        <v>31</v>
      </c>
      <c r="E49" s="5"/>
      <c r="F49" s="5"/>
      <c r="G49" s="5"/>
      <c r="I49" s="5"/>
      <c r="J49" s="6"/>
    </row>
    <row r="50" spans="1:10" ht="14">
      <c r="D50" s="89"/>
      <c r="E50" s="5"/>
      <c r="F50" s="5"/>
      <c r="G50" s="5"/>
      <c r="H50" s="5"/>
      <c r="I50" s="5"/>
      <c r="J50" s="6"/>
    </row>
    <row r="51" spans="1:10" ht="14">
      <c r="D51" s="90" t="s">
        <v>32</v>
      </c>
      <c r="E51" s="11"/>
      <c r="F51" s="5"/>
      <c r="G51" s="5"/>
      <c r="H51" s="5"/>
      <c r="I51" s="5"/>
      <c r="J51" s="6"/>
    </row>
    <row r="52" spans="1:10" ht="14">
      <c r="D52" s="90"/>
      <c r="E52" s="11"/>
      <c r="F52" s="5"/>
      <c r="G52" s="5"/>
      <c r="H52" s="5"/>
      <c r="I52" s="5"/>
      <c r="J52" s="6"/>
    </row>
    <row r="53" spans="1:10" ht="14">
      <c r="D53" s="89" t="s">
        <v>33</v>
      </c>
      <c r="E53" s="5"/>
      <c r="F53" s="5"/>
      <c r="G53" s="5"/>
      <c r="H53" s="5"/>
      <c r="I53" s="5"/>
      <c r="J53" s="6"/>
    </row>
    <row r="54" spans="1:10" ht="14">
      <c r="D54" s="89"/>
      <c r="E54" s="5"/>
      <c r="F54" s="5"/>
      <c r="G54" s="5"/>
      <c r="H54" s="5"/>
      <c r="I54" s="5"/>
      <c r="J54" s="6"/>
    </row>
    <row r="55" spans="1:10" ht="14">
      <c r="D55" s="89"/>
      <c r="E55" s="5"/>
      <c r="F55" s="5"/>
      <c r="G55" s="5"/>
      <c r="H55" s="5"/>
      <c r="I55" s="5"/>
      <c r="J55" s="6"/>
    </row>
    <row r="56" spans="1:10" ht="14">
      <c r="A56" s="51"/>
      <c r="B56" s="27"/>
      <c r="C56" s="28"/>
      <c r="D56" s="89"/>
      <c r="E56" s="5"/>
      <c r="F56" s="5"/>
      <c r="G56" s="5"/>
      <c r="H56" s="5"/>
      <c r="I56" s="5"/>
      <c r="J56" s="6"/>
    </row>
    <row r="57" spans="1:10" ht="14">
      <c r="A57" s="53"/>
      <c r="B57" s="27"/>
      <c r="C57" s="28"/>
      <c r="D57" s="89"/>
      <c r="E57" s="5"/>
      <c r="F57" s="5"/>
      <c r="G57" s="5"/>
      <c r="H57" s="5"/>
      <c r="I57" s="5"/>
      <c r="J57" s="6"/>
    </row>
    <row r="58" spans="1:10" ht="14">
      <c r="A58" s="52"/>
      <c r="B58" s="27"/>
      <c r="C58" s="28"/>
      <c r="D58" s="91"/>
      <c r="E58" s="7"/>
      <c r="F58" s="7"/>
      <c r="G58" s="7"/>
      <c r="H58" s="7"/>
      <c r="I58" s="7"/>
      <c r="J58" s="8"/>
    </row>
    <row r="59" spans="1:10">
      <c r="A59" s="53"/>
      <c r="B59" s="27"/>
      <c r="C59" s="28"/>
      <c r="D59" s="92" t="s">
        <v>34</v>
      </c>
    </row>
  </sheetData>
  <mergeCells count="16">
    <mergeCell ref="D12:F12"/>
    <mergeCell ref="G5:J5"/>
    <mergeCell ref="G7:J7"/>
    <mergeCell ref="A9:B9"/>
    <mergeCell ref="D9:J9"/>
    <mergeCell ref="D10:J10"/>
    <mergeCell ref="D11:G11"/>
    <mergeCell ref="A10:B10"/>
    <mergeCell ref="A11:B11"/>
    <mergeCell ref="A12:B12"/>
    <mergeCell ref="A34:B34"/>
    <mergeCell ref="D13:J13"/>
    <mergeCell ref="A16:J16"/>
    <mergeCell ref="A15:D15"/>
    <mergeCell ref="A17:D17"/>
    <mergeCell ref="A13:B13"/>
  </mergeCells>
  <phoneticPr fontId="38"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2025-02-13T12:35:32Z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