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365-my.sharepoint.com/personal/hirose_taichi_599_s_kyushu-u_ac_jp/Documents/workspace/Intro_to_NA2022/Intro2ResSim/WellTest/"/>
    </mc:Choice>
  </mc:AlternateContent>
  <xr:revisionPtr revIDLastSave="68" documentId="13_ncr:40009_{868959C1-0531-4519-AAB9-126B150D1BF2}" xr6:coauthVersionLast="47" xr6:coauthVersionMax="47" xr10:uidLastSave="{340E1260-03C4-4C2A-B4EF-DB836C030306}"/>
  <bookViews>
    <workbookView xWindow="3420" yWindow="3420" windowWidth="19140" windowHeight="1537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 s="1"/>
  <c r="F17" i="1" s="1"/>
  <c r="F19" i="1" s="1"/>
  <c r="C13" i="1"/>
  <c r="C14" i="1"/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</calcChain>
</file>

<file path=xl/sharedStrings.xml><?xml version="1.0" encoding="utf-8"?>
<sst xmlns="http://schemas.openxmlformats.org/spreadsheetml/2006/main" count="29" uniqueCount="29">
  <si>
    <t>Time(hr)</t>
    <phoneticPr fontId="18"/>
  </si>
  <si>
    <t>Pressure (psia)</t>
    <phoneticPr fontId="18"/>
  </si>
  <si>
    <t>log10(T)</t>
    <phoneticPr fontId="18"/>
  </si>
  <si>
    <t>Pi</t>
  </si>
  <si>
    <t>初期圧力 psi</t>
  </si>
  <si>
    <t>q</t>
  </si>
  <si>
    <t>流量 stb/day</t>
  </si>
  <si>
    <t>B</t>
  </si>
  <si>
    <t>容積係数 rbbl/stb</t>
  </si>
  <si>
    <t>µ</t>
    <phoneticPr fontId="19"/>
  </si>
  <si>
    <t>粘性 cp</t>
  </si>
  <si>
    <t>h</t>
  </si>
  <si>
    <t>有効層厚 ft</t>
  </si>
  <si>
    <t>φ</t>
    <phoneticPr fontId="19"/>
  </si>
  <si>
    <t>孔隙率</t>
  </si>
  <si>
    <t>Ct</t>
  </si>
  <si>
    <t>全圧縮率 1/psi</t>
    <phoneticPr fontId="19"/>
  </si>
  <si>
    <t>rw</t>
  </si>
  <si>
    <t>坑井半径 ft</t>
  </si>
  <si>
    <t>162.6qBµ/h</t>
  </si>
  <si>
    <t>k</t>
  </si>
  <si>
    <t>log(k/φµ...)</t>
  </si>
  <si>
    <t>Skin</t>
  </si>
  <si>
    <t>Case1</t>
    <phoneticPr fontId="18"/>
  </si>
  <si>
    <t>Case2</t>
    <phoneticPr fontId="18"/>
  </si>
  <si>
    <t>Case3</t>
    <phoneticPr fontId="18"/>
  </si>
  <si>
    <t>m：近似直線の傾き</t>
    <rPh sb="2" eb="6">
      <t>キンジチョクセン</t>
    </rPh>
    <rPh sb="7" eb="8">
      <t>カタム</t>
    </rPh>
    <phoneticPr fontId="19"/>
  </si>
  <si>
    <t>Case 0</t>
    <phoneticPr fontId="18"/>
  </si>
  <si>
    <t>Pwf1hr -&gt; Pwf@log(t)=0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</si>
</sst>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5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0" fillId="0" borderId="17" xfId="0" applyFont="1" applyFill="1" applyBorder="1" applyAlignment="1">
      <alignment horizontal="left" vertical="center"/>
    </xf>
    <xf numFmtId="0" fontId="0" fillId="0" borderId="17" xfId="0" applyBorder="1">
      <alignment vertical="center"/>
    </xf>
    <xf numFmtId="0" fontId="0" fillId="33" borderId="16" xfId="0" applyFill="1" applyBorder="1">
      <alignment vertical="center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0" fillId="33" borderId="20" xfId="0" applyFill="1" applyBorder="1">
      <alignment vertical="center"/>
    </xf>
    <xf numFmtId="0" fontId="0" fillId="33" borderId="21" xfId="0" applyFill="1" applyBorder="1">
      <alignment vertical="center"/>
    </xf>
    <xf numFmtId="0" fontId="0" fillId="33" borderId="19" xfId="0" applyFill="1" applyBorder="1">
      <alignment vertical="center"/>
    </xf>
    <xf numFmtId="0" fontId="20" fillId="33" borderId="22" xfId="0" applyFont="1" applyFill="1" applyBorder="1" applyAlignment="1">
      <alignment horizontal="left"/>
    </xf>
    <xf numFmtId="0" fontId="20" fillId="33" borderId="23" xfId="0" applyFont="1" applyFill="1" applyBorder="1" applyAlignment="1">
      <alignment horizontal="left"/>
    </xf>
    <xf numFmtId="0" fontId="20" fillId="33" borderId="24" xfId="0" applyFont="1" applyFill="1" applyBorder="1" applyAlignment="1">
      <alignment horizontal="left"/>
    </xf>
    <xf numFmtId="3" fontId="20" fillId="0" borderId="11" xfId="0" applyNumberFormat="1" applyFont="1" applyFill="1" applyBorder="1" applyAlignment="1">
      <alignment horizontal="right"/>
    </xf>
    <xf numFmtId="0" fontId="20" fillId="0" borderId="13" xfId="0" applyFont="1" applyFill="1" applyBorder="1" applyAlignment="1">
      <alignment horizontal="right"/>
    </xf>
    <xf numFmtId="0" fontId="20" fillId="0" borderId="15" xfId="0" applyFont="1" applyFill="1" applyBorder="1" applyAlignment="1">
      <alignment horizontal="right"/>
    </xf>
    <xf numFmtId="11" fontId="20" fillId="0" borderId="15" xfId="0" applyNumberFormat="1" applyFont="1" applyFill="1" applyBorder="1" applyAlignment="1">
      <alignment horizontal="right"/>
    </xf>
    <xf numFmtId="0" fontId="20" fillId="33" borderId="10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Pwf</a:t>
            </a:r>
            <a:r>
              <a:rPr lang="ja-JP" altLang="en-US"/>
              <a:t>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data!$A$13:$A$79</c:f>
              <c:numCache>
                <c:formatCode>General</c:formatCode>
                <c:ptCount val="67"/>
                <c:pt idx="0">
                  <c:v>3.8219125589852E-2</c:v>
                </c:pt>
                <c:pt idx="1">
                  <c:v>0.11592704797195599</c:v>
                </c:pt>
                <c:pt idx="2">
                  <c:v>0.173731863057634</c:v>
                </c:pt>
                <c:pt idx="3">
                  <c:v>0.231536678143312</c:v>
                </c:pt>
                <c:pt idx="4">
                  <c:v>0.30860976492421599</c:v>
                </c:pt>
                <c:pt idx="5">
                  <c:v>0.36641458000989502</c:v>
                </c:pt>
                <c:pt idx="6">
                  <c:v>0.44348766679079699</c:v>
                </c:pt>
                <c:pt idx="7">
                  <c:v>0.50129248187647502</c:v>
                </c:pt>
                <c:pt idx="8">
                  <c:v>0.57836556865737998</c:v>
                </c:pt>
                <c:pt idx="9">
                  <c:v>0.65543865543828495</c:v>
                </c:pt>
                <c:pt idx="10">
                  <c:v>0.75178001391441396</c:v>
                </c:pt>
                <c:pt idx="11">
                  <c:v>0.80958482900008999</c:v>
                </c:pt>
                <c:pt idx="12">
                  <c:v>0.84812137239054397</c:v>
                </c:pt>
                <c:pt idx="13">
                  <c:v>0.92519445917144805</c:v>
                </c:pt>
                <c:pt idx="14">
                  <c:v>1.06007236103803</c:v>
                </c:pt>
                <c:pt idx="15">
                  <c:v>1.15641371951415</c:v>
                </c:pt>
                <c:pt idx="16">
                  <c:v>1.3683647081616399</c:v>
                </c:pt>
                <c:pt idx="17">
                  <c:v>1.59958396850435</c:v>
                </c:pt>
                <c:pt idx="18">
                  <c:v>1.81153495715184</c:v>
                </c:pt>
                <c:pt idx="19">
                  <c:v>2.2547052061420398</c:v>
                </c:pt>
                <c:pt idx="20">
                  <c:v>2.6208023683513302</c:v>
                </c:pt>
                <c:pt idx="21">
                  <c:v>3.1603139758176599</c:v>
                </c:pt>
                <c:pt idx="22">
                  <c:v>4.3812308</c:v>
                </c:pt>
                <c:pt idx="23">
                  <c:v>5.2412873189020699</c:v>
                </c:pt>
                <c:pt idx="24">
                  <c:v>5.5472900000000003</c:v>
                </c:pt>
                <c:pt idx="25">
                  <c:v>5.87714028484453</c:v>
                </c:pt>
                <c:pt idx="26">
                  <c:v>7.88104054114803</c:v>
                </c:pt>
                <c:pt idx="27">
                  <c:v>9.1912830164233998</c:v>
                </c:pt>
                <c:pt idx="28">
                  <c:v>10.520793763394</c:v>
                </c:pt>
                <c:pt idx="29">
                  <c:v>11.8503045103645</c:v>
                </c:pt>
                <c:pt idx="30">
                  <c:v>13.122010442249501</c:v>
                </c:pt>
                <c:pt idx="31">
                  <c:v>14.412984645829599</c:v>
                </c:pt>
                <c:pt idx="32">
                  <c:v>15.742495392800199</c:v>
                </c:pt>
                <c:pt idx="33">
                  <c:v>18.382248615046201</c:v>
                </c:pt>
                <c:pt idx="34">
                  <c:v>21.041270108987302</c:v>
                </c:pt>
                <c:pt idx="35">
                  <c:v>23.661755059538098</c:v>
                </c:pt>
                <c:pt idx="36">
                  <c:v>26.282240010088799</c:v>
                </c:pt>
                <c:pt idx="37">
                  <c:v>28.921993232334799</c:v>
                </c:pt>
                <c:pt idx="38">
                  <c:v>31.5617464545807</c:v>
                </c:pt>
                <c:pt idx="39">
                  <c:v>34.2014996768267</c:v>
                </c:pt>
                <c:pt idx="40">
                  <c:v>36.8412528990727</c:v>
                </c:pt>
                <c:pt idx="41">
                  <c:v>39.423201306232997</c:v>
                </c:pt>
                <c:pt idx="42">
                  <c:v>42.082222800174101</c:v>
                </c:pt>
                <c:pt idx="43">
                  <c:v>44.721976022420101</c:v>
                </c:pt>
                <c:pt idx="44">
                  <c:v>47.342460972970898</c:v>
                </c:pt>
                <c:pt idx="45">
                  <c:v>50.020750738607298</c:v>
                </c:pt>
                <c:pt idx="46">
                  <c:v>52.621967417462798</c:v>
                </c:pt>
                <c:pt idx="47">
                  <c:v>55.242452368013502</c:v>
                </c:pt>
                <c:pt idx="48">
                  <c:v>57.882205590259503</c:v>
                </c:pt>
                <c:pt idx="49">
                  <c:v>60.5026905408102</c:v>
                </c:pt>
                <c:pt idx="50">
                  <c:v>63.1424437630562</c:v>
                </c:pt>
                <c:pt idx="51">
                  <c:v>65.782196985302093</c:v>
                </c:pt>
                <c:pt idx="52">
                  <c:v>68.402681935852897</c:v>
                </c:pt>
                <c:pt idx="53">
                  <c:v>71.061703429794093</c:v>
                </c:pt>
                <c:pt idx="54">
                  <c:v>73.643651836954305</c:v>
                </c:pt>
                <c:pt idx="55">
                  <c:v>76.302673330895502</c:v>
                </c:pt>
                <c:pt idx="56">
                  <c:v>78.961694824836698</c:v>
                </c:pt>
                <c:pt idx="57">
                  <c:v>81.582179775387502</c:v>
                </c:pt>
                <c:pt idx="58">
                  <c:v>84.241201269328698</c:v>
                </c:pt>
                <c:pt idx="59">
                  <c:v>86.823149676488896</c:v>
                </c:pt>
                <c:pt idx="60">
                  <c:v>89.4436346270397</c:v>
                </c:pt>
                <c:pt idx="61">
                  <c:v>92.0833878492856</c:v>
                </c:pt>
                <c:pt idx="62">
                  <c:v>94.742409343226797</c:v>
                </c:pt>
                <c:pt idx="63">
                  <c:v>97.382162565472797</c:v>
                </c:pt>
                <c:pt idx="64">
                  <c:v>100.002647516023</c:v>
                </c:pt>
                <c:pt idx="65">
                  <c:v>102.642400738269</c:v>
                </c:pt>
                <c:pt idx="66">
                  <c:v>105.24361741712499</c:v>
                </c:pt>
              </c:numCache>
            </c:numRef>
          </c:xVal>
          <c:yVal>
            <c:numRef>
              <c:f>data!$B$13:$B$79</c:f>
              <c:numCache>
                <c:formatCode>General</c:formatCode>
                <c:ptCount val="67"/>
                <c:pt idx="0">
                  <c:v>3899.2213457647999</c:v>
                </c:pt>
                <c:pt idx="1">
                  <c:v>3888.7384699540698</c:v>
                </c:pt>
                <c:pt idx="2">
                  <c:v>3877.0514163810799</c:v>
                </c:pt>
                <c:pt idx="3">
                  <c:v>3865.56938989543</c:v>
                </c:pt>
                <c:pt idx="4">
                  <c:v>3853.6771393700801</c:v>
                </c:pt>
                <c:pt idx="5">
                  <c:v>3842.4001399717499</c:v>
                </c:pt>
                <c:pt idx="6">
                  <c:v>3830.9179436210702</c:v>
                </c:pt>
                <c:pt idx="7">
                  <c:v>3819.4359171354099</c:v>
                </c:pt>
                <c:pt idx="8">
                  <c:v>3796.47220389415</c:v>
                </c:pt>
                <c:pt idx="9">
                  <c:v>3773.0984364782198</c:v>
                </c:pt>
                <c:pt idx="10">
                  <c:v>3750.3395804592601</c:v>
                </c:pt>
                <c:pt idx="11">
                  <c:v>3727.37603708303</c:v>
                </c:pt>
                <c:pt idx="12">
                  <c:v>3716.0992075497302</c:v>
                </c:pt>
                <c:pt idx="13">
                  <c:v>3704.2069570243798</c:v>
                </c:pt>
                <c:pt idx="14">
                  <c:v>3681.4477612753699</c:v>
                </c:pt>
                <c:pt idx="15">
                  <c:v>3669.7603679723302</c:v>
                </c:pt>
                <c:pt idx="16">
                  <c:v>3647.0004927632099</c:v>
                </c:pt>
                <c:pt idx="17">
                  <c:v>3635.3119104049802</c:v>
                </c:pt>
                <c:pt idx="18">
                  <c:v>3623.82852499911</c:v>
                </c:pt>
                <c:pt idx="19">
                  <c:v>3612.7531553875801</c:v>
                </c:pt>
                <c:pt idx="20">
                  <c:v>3606.8041424194498</c:v>
                </c:pt>
                <c:pt idx="21">
                  <c:v>3600.6485735787401</c:v>
                </c:pt>
                <c:pt idx="22">
                  <c:v>3595.6429360000002</c:v>
                </c:pt>
                <c:pt idx="23">
                  <c:v>3590.9939550512599</c:v>
                </c:pt>
                <c:pt idx="24">
                  <c:v>3590.0940000000001</c:v>
                </c:pt>
                <c:pt idx="25">
                  <c:v>3589.3481328067201</c:v>
                </c:pt>
                <c:pt idx="26">
                  <c:v>3586.0500334466301</c:v>
                </c:pt>
                <c:pt idx="27">
                  <c:v>3583.9882117514899</c:v>
                </c:pt>
                <c:pt idx="28">
                  <c:v>3582.7463285406502</c:v>
                </c:pt>
                <c:pt idx="29">
                  <c:v>3582.11952659181</c:v>
                </c:pt>
                <c:pt idx="30">
                  <c:v>3581.08318006338</c:v>
                </c:pt>
                <c:pt idx="31">
                  <c:v>3580.2516907572599</c:v>
                </c:pt>
                <c:pt idx="32">
                  <c:v>3579.41986172108</c:v>
                </c:pt>
                <c:pt idx="33">
                  <c:v>3578.1664276884198</c:v>
                </c:pt>
                <c:pt idx="34">
                  <c:v>3577.3228779654</c:v>
                </c:pt>
                <c:pt idx="35">
                  <c:v>3576.0696137977702</c:v>
                </c:pt>
                <c:pt idx="36">
                  <c:v>3575.4314308921298</c:v>
                </c:pt>
                <c:pt idx="37">
                  <c:v>3574.79307812146</c:v>
                </c:pt>
                <c:pt idx="38">
                  <c:v>3574.1547253508002</c:v>
                </c:pt>
                <c:pt idx="39">
                  <c:v>3573.3113454927998</c:v>
                </c:pt>
                <c:pt idx="40">
                  <c:v>3572.67299272214</c:v>
                </c:pt>
                <c:pt idx="41">
                  <c:v>3572.44520372121</c:v>
                </c:pt>
                <c:pt idx="42">
                  <c:v>3571.8066810855198</c:v>
                </c:pt>
                <c:pt idx="43">
                  <c:v>3571.16832831486</c:v>
                </c:pt>
                <c:pt idx="44">
                  <c:v>3570.53014540922</c:v>
                </c:pt>
                <c:pt idx="45">
                  <c:v>3570.5065341704999</c:v>
                </c:pt>
                <c:pt idx="46">
                  <c:v>3570.27857530455</c:v>
                </c:pt>
                <c:pt idx="47">
                  <c:v>3569.8454194862402</c:v>
                </c:pt>
                <c:pt idx="48">
                  <c:v>3569.6171208902401</c:v>
                </c:pt>
                <c:pt idx="49">
                  <c:v>3569.3889921592699</c:v>
                </c:pt>
                <c:pt idx="50">
                  <c:v>3569.1606935632599</c:v>
                </c:pt>
                <c:pt idx="51">
                  <c:v>3569.1374220545899</c:v>
                </c:pt>
                <c:pt idx="52">
                  <c:v>3568.9092933236202</c:v>
                </c:pt>
                <c:pt idx="53">
                  <c:v>3568.4757977752602</c:v>
                </c:pt>
                <c:pt idx="54">
                  <c:v>3568.0429816870101</c:v>
                </c:pt>
                <c:pt idx="55">
                  <c:v>3567.8145132259801</c:v>
                </c:pt>
                <c:pt idx="56">
                  <c:v>3568.2011260269401</c:v>
                </c:pt>
                <c:pt idx="57">
                  <c:v>3567.5629431213101</c:v>
                </c:pt>
                <c:pt idx="58">
                  <c:v>3567.74452883494</c:v>
                </c:pt>
                <c:pt idx="59">
                  <c:v>3567.51673983402</c:v>
                </c:pt>
                <c:pt idx="60">
                  <c:v>3567.4936381903799</c:v>
                </c:pt>
                <c:pt idx="61">
                  <c:v>3566.8552854197101</c:v>
                </c:pt>
                <c:pt idx="62">
                  <c:v>3566.8318440460198</c:v>
                </c:pt>
                <c:pt idx="63">
                  <c:v>3566.8085725373498</c:v>
                </c:pt>
                <c:pt idx="64">
                  <c:v>3566.7854708937002</c:v>
                </c:pt>
                <c:pt idx="65">
                  <c:v>3566.5571722977002</c:v>
                </c:pt>
                <c:pt idx="66">
                  <c:v>3565.71413216976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5-404D-BCA0-99BC8940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96319"/>
        <c:axId val="1702902143"/>
      </c:scatterChart>
      <c:valAx>
        <c:axId val="17028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(hr)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2902143"/>
        <c:crosses val="autoZero"/>
        <c:crossBetween val="midCat"/>
      </c:valAx>
      <c:valAx>
        <c:axId val="17029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Pwf</a:t>
                </a:r>
                <a:r>
                  <a:rPr lang="en-US" altLang="ja-JP" baseline="0"/>
                  <a:t> (psia)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28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8048383912413"/>
          <c:y val="7.931033503932873E-2"/>
          <c:w val="0.84234212257087604"/>
          <c:h val="0.658220712089858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data!$C$13:$C$79</c:f>
              <c:numCache>
                <c:formatCode>General</c:formatCode>
                <c:ptCount val="67"/>
                <c:pt idx="0">
                  <c:v>-1.4177192533314065</c:v>
                </c:pt>
                <c:pt idx="1">
                  <c:v>-0.9358152231003638</c:v>
                </c:pt>
                <c:pt idx="2">
                  <c:v>-0.76012052305512268</c:v>
                </c:pt>
                <c:pt idx="3">
                  <c:v>-0.63538020182313271</c:v>
                </c:pt>
                <c:pt idx="4">
                  <c:v>-0.51059033625858441</c:v>
                </c:pt>
                <c:pt idx="5">
                  <c:v>-0.436027253639932</c:v>
                </c:pt>
                <c:pt idx="6">
                  <c:v>-0.35311845321484286</c:v>
                </c:pt>
                <c:pt idx="7">
                  <c:v>-0.29990880866052499</c:v>
                </c:pt>
                <c:pt idx="8">
                  <c:v>-0.23779756942583166</c:v>
                </c:pt>
                <c:pt idx="9">
                  <c:v>-0.18346794905603947</c:v>
                </c:pt>
                <c:pt idx="10">
                  <c:v>-0.12390922419557798</c:v>
                </c:pt>
                <c:pt idx="11">
                  <c:v>-9.1737638774136418E-2</c:v>
                </c:pt>
                <c:pt idx="12">
                  <c:v>-7.154199256923241E-2</c:v>
                </c:pt>
                <c:pt idx="13">
                  <c:v>-3.3766976807677256E-2</c:v>
                </c:pt>
                <c:pt idx="14">
                  <c:v>2.5335511422242014E-2</c:v>
                </c:pt>
                <c:pt idx="15">
                  <c:v>6.3113235431987019E-2</c:v>
                </c:pt>
                <c:pt idx="16">
                  <c:v>0.13620186465924958</c:v>
                </c:pt>
                <c:pt idx="17">
                  <c:v>0.20400704285771629</c:v>
                </c:pt>
                <c:pt idx="18">
                  <c:v>0.25804671902286908</c:v>
                </c:pt>
                <c:pt idx="19">
                  <c:v>0.35308976762640382</c:v>
                </c:pt>
                <c:pt idx="20">
                  <c:v>0.41843427254119486</c:v>
                </c:pt>
                <c:pt idx="21">
                  <c:v>0.49973023172956971</c:v>
                </c:pt>
                <c:pt idx="22">
                  <c:v>0.64159613209308519</c:v>
                </c:pt>
                <c:pt idx="23">
                  <c:v>0.71943796767693147</c:v>
                </c:pt>
                <c:pt idx="24">
                  <c:v>0.7440808704232057</c:v>
                </c:pt>
                <c:pt idx="25">
                  <c:v>0.76916605726310427</c:v>
                </c:pt>
                <c:pt idx="26">
                  <c:v>0.89658356158155983</c:v>
                </c:pt>
                <c:pt idx="27">
                  <c:v>0.96337613903144814</c:v>
                </c:pt>
                <c:pt idx="28">
                  <c:v>1.0220485073136609</c:v>
                </c:pt>
                <c:pt idx="29">
                  <c:v>1.0737295103015514</c:v>
                </c:pt>
                <c:pt idx="30">
                  <c:v>1.1180003790248116</c:v>
                </c:pt>
                <c:pt idx="31">
                  <c:v>1.1587539239780851</c:v>
                </c:pt>
                <c:pt idx="32">
                  <c:v>1.1970735748734658</c:v>
                </c:pt>
                <c:pt idx="33">
                  <c:v>1.2643986355253354</c:v>
                </c:pt>
                <c:pt idx="34">
                  <c:v>1.323071951483421</c:v>
                </c:pt>
                <c:pt idx="35">
                  <c:v>1.3740469543411242</c:v>
                </c:pt>
                <c:pt idx="36">
                  <c:v>1.4196623769670189</c:v>
                </c:pt>
                <c:pt idx="37">
                  <c:v>1.4612282201568725</c:v>
                </c:pt>
                <c:pt idx="38">
                  <c:v>1.4991610266857338</c:v>
                </c:pt>
                <c:pt idx="39">
                  <c:v>1.5340451495383294</c:v>
                </c:pt>
                <c:pt idx="40">
                  <c:v>1.5663343912832586</c:v>
                </c:pt>
                <c:pt idx="41">
                  <c:v>1.5957518876547705</c:v>
                </c:pt>
                <c:pt idx="42">
                  <c:v>1.6240986713632313</c:v>
                </c:pt>
                <c:pt idx="43">
                  <c:v>1.650520984428318</c:v>
                </c:pt>
                <c:pt idx="44">
                  <c:v>1.6752508298330693</c:v>
                </c:pt>
                <c:pt idx="45">
                  <c:v>1.6991502055709689</c:v>
                </c:pt>
                <c:pt idx="46">
                  <c:v>1.7211670813508761</c:v>
                </c:pt>
                <c:pt idx="47">
                  <c:v>1.7422729498894907</c:v>
                </c:pt>
                <c:pt idx="48">
                  <c:v>1.7625450714696151</c:v>
                </c:pt>
                <c:pt idx="49">
                  <c:v>1.781774688058182</c:v>
                </c:pt>
                <c:pt idx="50">
                  <c:v>1.8003213861129368</c:v>
                </c:pt>
                <c:pt idx="51">
                  <c:v>1.8181083738997561</c:v>
                </c:pt>
                <c:pt idx="52">
                  <c:v>1.8350731298942047</c:v>
                </c:pt>
                <c:pt idx="53">
                  <c:v>1.8516356138104018</c:v>
                </c:pt>
                <c:pt idx="54">
                  <c:v>1.8671353161344602</c:v>
                </c:pt>
                <c:pt idx="55">
                  <c:v>1.882539754108451</c:v>
                </c:pt>
                <c:pt idx="56">
                  <c:v>1.8974164614089846</c:v>
                </c:pt>
                <c:pt idx="57">
                  <c:v>1.9115953049498868</c:v>
                </c:pt>
                <c:pt idx="58">
                  <c:v>1.9255245512083061</c:v>
                </c:pt>
                <c:pt idx="59">
                  <c:v>1.9386355366548031</c:v>
                </c:pt>
                <c:pt idx="60">
                  <c:v>1.9515494388696601</c:v>
                </c:pt>
                <c:pt idx="61">
                  <c:v>1.9641812890881136</c:v>
                </c:pt>
                <c:pt idx="62">
                  <c:v>1.9765444248416268</c:v>
                </c:pt>
                <c:pt idx="63">
                  <c:v>1.9884794146935807</c:v>
                </c:pt>
                <c:pt idx="64">
                  <c:v>2.0000114978637922</c:v>
                </c:pt>
                <c:pt idx="65">
                  <c:v>2.011326801348063</c:v>
                </c:pt>
                <c:pt idx="66">
                  <c:v>2.0221957671720872</c:v>
                </c:pt>
              </c:numCache>
            </c:numRef>
          </c:xVal>
          <c:yVal>
            <c:numRef>
              <c:f>data!$B$13:$B$79</c:f>
              <c:numCache>
                <c:formatCode>General</c:formatCode>
                <c:ptCount val="67"/>
                <c:pt idx="0">
                  <c:v>3899.2213457647999</c:v>
                </c:pt>
                <c:pt idx="1">
                  <c:v>3888.7384699540698</c:v>
                </c:pt>
                <c:pt idx="2">
                  <c:v>3877.0514163810799</c:v>
                </c:pt>
                <c:pt idx="3">
                  <c:v>3865.56938989543</c:v>
                </c:pt>
                <c:pt idx="4">
                  <c:v>3853.6771393700801</c:v>
                </c:pt>
                <c:pt idx="5">
                  <c:v>3842.4001399717499</c:v>
                </c:pt>
                <c:pt idx="6">
                  <c:v>3830.9179436210702</c:v>
                </c:pt>
                <c:pt idx="7">
                  <c:v>3819.4359171354099</c:v>
                </c:pt>
                <c:pt idx="8">
                  <c:v>3796.47220389415</c:v>
                </c:pt>
                <c:pt idx="9">
                  <c:v>3773.0984364782198</c:v>
                </c:pt>
                <c:pt idx="10">
                  <c:v>3750.3395804592601</c:v>
                </c:pt>
                <c:pt idx="11">
                  <c:v>3727.37603708303</c:v>
                </c:pt>
                <c:pt idx="12">
                  <c:v>3716.0992075497302</c:v>
                </c:pt>
                <c:pt idx="13">
                  <c:v>3704.2069570243798</c:v>
                </c:pt>
                <c:pt idx="14">
                  <c:v>3681.4477612753699</c:v>
                </c:pt>
                <c:pt idx="15">
                  <c:v>3669.7603679723302</c:v>
                </c:pt>
                <c:pt idx="16">
                  <c:v>3647.0004927632099</c:v>
                </c:pt>
                <c:pt idx="17">
                  <c:v>3635.3119104049802</c:v>
                </c:pt>
                <c:pt idx="18">
                  <c:v>3623.82852499911</c:v>
                </c:pt>
                <c:pt idx="19">
                  <c:v>3612.7531553875801</c:v>
                </c:pt>
                <c:pt idx="20">
                  <c:v>3606.8041424194498</c:v>
                </c:pt>
                <c:pt idx="21">
                  <c:v>3600.6485735787401</c:v>
                </c:pt>
                <c:pt idx="22">
                  <c:v>3595.6429360000002</c:v>
                </c:pt>
                <c:pt idx="23">
                  <c:v>3590.9939550512599</c:v>
                </c:pt>
                <c:pt idx="24">
                  <c:v>3590.0940000000001</c:v>
                </c:pt>
                <c:pt idx="25">
                  <c:v>3589.3481328067201</c:v>
                </c:pt>
                <c:pt idx="26">
                  <c:v>3586.0500334466301</c:v>
                </c:pt>
                <c:pt idx="27">
                  <c:v>3583.9882117514899</c:v>
                </c:pt>
                <c:pt idx="28">
                  <c:v>3582.7463285406502</c:v>
                </c:pt>
                <c:pt idx="29">
                  <c:v>3582.11952659181</c:v>
                </c:pt>
                <c:pt idx="30">
                  <c:v>3581.08318006338</c:v>
                </c:pt>
                <c:pt idx="31">
                  <c:v>3580.2516907572599</c:v>
                </c:pt>
                <c:pt idx="32">
                  <c:v>3579.41986172108</c:v>
                </c:pt>
                <c:pt idx="33">
                  <c:v>3578.1664276884198</c:v>
                </c:pt>
                <c:pt idx="34">
                  <c:v>3577.3228779654</c:v>
                </c:pt>
                <c:pt idx="35">
                  <c:v>3576.0696137977702</c:v>
                </c:pt>
                <c:pt idx="36">
                  <c:v>3575.4314308921298</c:v>
                </c:pt>
                <c:pt idx="37">
                  <c:v>3574.79307812146</c:v>
                </c:pt>
                <c:pt idx="38">
                  <c:v>3574.1547253508002</c:v>
                </c:pt>
                <c:pt idx="39">
                  <c:v>3573.3113454927998</c:v>
                </c:pt>
                <c:pt idx="40">
                  <c:v>3572.67299272214</c:v>
                </c:pt>
                <c:pt idx="41">
                  <c:v>3572.44520372121</c:v>
                </c:pt>
                <c:pt idx="42">
                  <c:v>3571.8066810855198</c:v>
                </c:pt>
                <c:pt idx="43">
                  <c:v>3571.16832831486</c:v>
                </c:pt>
                <c:pt idx="44">
                  <c:v>3570.53014540922</c:v>
                </c:pt>
                <c:pt idx="45">
                  <c:v>3570.5065341704999</c:v>
                </c:pt>
                <c:pt idx="46">
                  <c:v>3570.27857530455</c:v>
                </c:pt>
                <c:pt idx="47">
                  <c:v>3569.8454194862402</c:v>
                </c:pt>
                <c:pt idx="48">
                  <c:v>3569.6171208902401</c:v>
                </c:pt>
                <c:pt idx="49">
                  <c:v>3569.3889921592699</c:v>
                </c:pt>
                <c:pt idx="50">
                  <c:v>3569.1606935632599</c:v>
                </c:pt>
                <c:pt idx="51">
                  <c:v>3569.1374220545899</c:v>
                </c:pt>
                <c:pt idx="52">
                  <c:v>3568.9092933236202</c:v>
                </c:pt>
                <c:pt idx="53">
                  <c:v>3568.4757977752602</c:v>
                </c:pt>
                <c:pt idx="54">
                  <c:v>3568.0429816870101</c:v>
                </c:pt>
                <c:pt idx="55">
                  <c:v>3567.8145132259801</c:v>
                </c:pt>
                <c:pt idx="56">
                  <c:v>3568.2011260269401</c:v>
                </c:pt>
                <c:pt idx="57">
                  <c:v>3567.5629431213101</c:v>
                </c:pt>
                <c:pt idx="58">
                  <c:v>3567.74452883494</c:v>
                </c:pt>
                <c:pt idx="59">
                  <c:v>3567.51673983402</c:v>
                </c:pt>
                <c:pt idx="60">
                  <c:v>3567.4936381903799</c:v>
                </c:pt>
                <c:pt idx="61">
                  <c:v>3566.8552854197101</c:v>
                </c:pt>
                <c:pt idx="62">
                  <c:v>3566.8318440460198</c:v>
                </c:pt>
                <c:pt idx="63">
                  <c:v>3566.8085725373498</c:v>
                </c:pt>
                <c:pt idx="64">
                  <c:v>3566.7854708937002</c:v>
                </c:pt>
                <c:pt idx="65">
                  <c:v>3566.5571722977002</c:v>
                </c:pt>
                <c:pt idx="66">
                  <c:v>3565.71413216976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7-487E-B6FB-C27FB40EE3E4}"/>
            </c:ext>
          </c:extLst>
        </c:ser>
        <c:ser>
          <c:idx val="1"/>
          <c:order val="1"/>
          <c:tx>
            <c:v>近似直線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485464054890909E-2"/>
                  <c:y val="-0.1951437061684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(data!$C$22,data!$C$79)</c:f>
              <c:numCache>
                <c:formatCode>General</c:formatCode>
                <c:ptCount val="2"/>
                <c:pt idx="0">
                  <c:v>-0.18346794905603947</c:v>
                </c:pt>
                <c:pt idx="1">
                  <c:v>2.0221957671720872</c:v>
                </c:pt>
              </c:numCache>
            </c:numRef>
          </c:xVal>
          <c:yVal>
            <c:numRef>
              <c:f>(data!$B$22,data!$B$79)</c:f>
              <c:numCache>
                <c:formatCode>General</c:formatCode>
                <c:ptCount val="2"/>
                <c:pt idx="0">
                  <c:v>3773.0984364782198</c:v>
                </c:pt>
                <c:pt idx="1">
                  <c:v>3565.71413216976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72F7-487E-B6FB-C27FB40EE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8639"/>
        <c:axId val="68048911"/>
      </c:scatterChart>
      <c:valAx>
        <c:axId val="6816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log10(Time)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77974969183196"/>
              <c:y val="0.83990098981796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48911"/>
        <c:crossesAt val="3500"/>
        <c:crossBetween val="midCat"/>
      </c:valAx>
      <c:valAx>
        <c:axId val="680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Pwf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168639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10254</xdr:colOff>
      <xdr:row>19</xdr:row>
      <xdr:rowOff>118322</xdr:rowOff>
    </xdr:from>
    <xdr:to>
      <xdr:col>10</xdr:col>
      <xdr:colOff>336826</xdr:colOff>
      <xdr:row>31</xdr:row>
      <xdr:rowOff>143565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82B0BF-C352-4A5D-B64B-6F89AFB25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528350</xdr:colOff>
      <xdr:row>4</xdr:row>
      <xdr:rowOff>60740</xdr:rowOff>
    </xdr:from>
    <xdr:to>
      <xdr:col>10</xdr:col>
      <xdr:colOff>408608</xdr:colOff>
      <xdr:row>11</xdr:row>
      <xdr:rowOff>138045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07ED64-188C-42D1-A338-CD80BEC18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530085</xdr:colOff>
      <xdr:row>1</xdr:row>
      <xdr:rowOff>33129</xdr:rowOff>
    </xdr:from>
    <xdr:to>
      <xdr:col>10</xdr:col>
      <xdr:colOff>358913</xdr:colOff>
      <xdr:row>3</xdr:row>
      <xdr:rowOff>160129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正方形/長方形 2">
              <a:extLst>
                <a:ext uri="{FF2B5EF4-FFF2-40B4-BE49-F238E27FC236}">
                  <a16:creationId xmlns:a16="http://schemas.microsoft.com/office/drawing/2014/main" id="{94263541-6A0C-46F7-90C0-82439161FAA8}"/>
                </a:ext>
              </a:extLst>
            </xdr:cNvPr>
            <xdr:cNvSpPr/>
          </xdr:nvSpPr>
          <xdr:spPr>
            <a:xfrm>
              <a:off x="3600172" y="259520"/>
              <a:ext cx="5361611" cy="579783"/>
            </a:xfrm>
            <a:prstGeom prst="rect">
              <a:avLst/>
            </a:prstGeom>
            <a:solidFill>
              <a:schemeClr val="bg1"/>
            </a:solidFill>
            <a:ln w="285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𝑤𝑓</m:t>
                        </m:r>
                      </m:sub>
                    </m:sSub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−162.6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𝑞𝐵</m:t>
                        </m:r>
                        <m:r>
                          <a:rPr kumimoji="1" lang="ja-JP" altLang="en-US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𝑘h</m:t>
                        </m:r>
                      </m:den>
                    </m:f>
                    <m:d>
                      <m:d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log</m:t>
                            </m:r>
                          </m:fName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func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func>
                          <m:func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log</m:t>
                            </m:r>
                          </m:fName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kumimoji="1" lang="ja-JP" altLang="en-US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𝜙𝜇</m:t>
                                </m:r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𝑟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𝑤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−3.23+0.87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e>
                        </m:func>
                      </m:e>
                    </m:d>
                  </m:oMath>
                </m:oMathPara>
              </a14:m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3" name="正方形/長方形 2">
              <a:extLst>
                <a:ext uri="{FF2B5EF4-FFF2-40B4-BE49-F238E27FC236}">
                  <a16:creationId xmlns:a16="http://schemas.microsoft.com/office/drawing/2014/main" id="{94263541-6A0C-46F7-90C0-82439161FAA8}"/>
                </a:ext>
              </a:extLst>
            </xdr:cNvPr>
            <xdr:cNvSpPr/>
          </xdr:nvSpPr>
          <xdr:spPr>
            <a:xfrm>
              <a:off x="3600172" y="259520"/>
              <a:ext cx="5361611" cy="579783"/>
            </a:xfrm>
            <a:prstGeom prst="rect">
              <a:avLst/>
            </a:prstGeom>
            <a:solidFill>
              <a:schemeClr val="bg1"/>
            </a:solidFill>
            <a:ln w="285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𝑃_𝑤𝑓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=𝑃_𝑖−162.6 𝑞𝐵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/𝑘ℎ (log⁡𝑡+log⁡〖𝑘/(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𝜙𝜇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𝑐_𝑡 〖𝑟_𝑤〗^2 )−3.23+0.87𝑠〗 )</a:t>
              </a:r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79"/>
  <sheetViews>
    <sheetView tabSelected="1" zoomScale="115" zoomScaleNormal="115" workbookViewId="0"/>
  </sheetViews>
  <sheetFormatPr defaultRowHeight="18" x14ac:dyDescent="0.55000000000000004"/>
  <cols>
    <col min="2" max="2" width="16.75" customWidth="1"/>
    <col min="3" max="3" width="14.83203125" customWidth="1"/>
    <col min="4" max="4" width="7.08203125" style="2" customWidth="1"/>
    <col min="5" max="5" width="22" style="2" customWidth="1"/>
    <col min="6" max="7" width="8.6640625" style="2"/>
  </cols>
  <sheetData>
    <row r="2" spans="1:9" x14ac:dyDescent="0.55000000000000004">
      <c r="A2" s="21" t="s">
        <v>3</v>
      </c>
      <c r="B2" s="14" t="s">
        <v>4</v>
      </c>
      <c r="C2" s="17">
        <v>3900</v>
      </c>
      <c r="D2" s="3"/>
    </row>
    <row r="3" spans="1:9" x14ac:dyDescent="0.55000000000000004">
      <c r="A3" s="22" t="s">
        <v>5</v>
      </c>
      <c r="B3" s="15" t="s">
        <v>6</v>
      </c>
      <c r="C3" s="18">
        <v>500</v>
      </c>
      <c r="D3" s="3"/>
    </row>
    <row r="4" spans="1:9" x14ac:dyDescent="0.55000000000000004">
      <c r="A4" s="23" t="s">
        <v>7</v>
      </c>
      <c r="B4" s="16" t="s">
        <v>8</v>
      </c>
      <c r="C4" s="19">
        <v>1.1000000000000001</v>
      </c>
      <c r="D4" s="3"/>
    </row>
    <row r="5" spans="1:9" x14ac:dyDescent="0.55000000000000004">
      <c r="A5" s="22" t="s">
        <v>9</v>
      </c>
      <c r="B5" s="15" t="s">
        <v>10</v>
      </c>
      <c r="C5" s="18">
        <v>1</v>
      </c>
      <c r="D5" s="3"/>
    </row>
    <row r="6" spans="1:9" x14ac:dyDescent="0.55000000000000004">
      <c r="A6" s="23" t="s">
        <v>11</v>
      </c>
      <c r="B6" s="16" t="s">
        <v>12</v>
      </c>
      <c r="C6" s="19">
        <v>20</v>
      </c>
      <c r="D6" s="3"/>
    </row>
    <row r="7" spans="1:9" x14ac:dyDescent="0.55000000000000004">
      <c r="A7" s="22" t="s">
        <v>13</v>
      </c>
      <c r="B7" s="15" t="s">
        <v>14</v>
      </c>
      <c r="C7" s="18">
        <v>0.2</v>
      </c>
      <c r="D7" s="3"/>
    </row>
    <row r="8" spans="1:9" x14ac:dyDescent="0.55000000000000004">
      <c r="A8" s="23" t="s">
        <v>15</v>
      </c>
      <c r="B8" s="16" t="s">
        <v>16</v>
      </c>
      <c r="C8" s="20">
        <v>1.5E-5</v>
      </c>
      <c r="D8" s="3"/>
    </row>
    <row r="9" spans="1:9" x14ac:dyDescent="0.55000000000000004">
      <c r="A9" s="22" t="s">
        <v>17</v>
      </c>
      <c r="B9" s="15" t="s">
        <v>18</v>
      </c>
      <c r="C9" s="18">
        <v>0.33</v>
      </c>
      <c r="D9" s="3"/>
    </row>
    <row r="10" spans="1:9" ht="25.5" customHeight="1" x14ac:dyDescent="0.55000000000000004"/>
    <row r="11" spans="1:9" ht="18.5" thickBot="1" x14ac:dyDescent="0.6">
      <c r="A11" s="11" t="s">
        <v>0</v>
      </c>
      <c r="B11" s="12" t="s">
        <v>1</v>
      </c>
      <c r="C11" s="13" t="s">
        <v>2</v>
      </c>
    </row>
    <row r="12" spans="1:9" ht="18.5" thickTop="1" x14ac:dyDescent="0.55000000000000004">
      <c r="A12" s="9">
        <v>0</v>
      </c>
      <c r="B12" s="10">
        <v>3900</v>
      </c>
    </row>
    <row r="13" spans="1:9" ht="18.5" thickBot="1" x14ac:dyDescent="0.6">
      <c r="A13" s="9">
        <v>3.8219125589852E-2</v>
      </c>
      <c r="B13" s="10">
        <v>3899.2213457647999</v>
      </c>
      <c r="C13">
        <f t="shared" ref="C13:C44" si="0">LOG10(A13)</f>
        <v>-1.4177192533314065</v>
      </c>
      <c r="E13" s="8"/>
      <c r="F13" s="8" t="s">
        <v>27</v>
      </c>
      <c r="G13" s="8" t="s">
        <v>23</v>
      </c>
      <c r="H13" s="8" t="s">
        <v>24</v>
      </c>
      <c r="I13" s="8" t="s">
        <v>25</v>
      </c>
    </row>
    <row r="14" spans="1:9" ht="18.5" thickTop="1" x14ac:dyDescent="0.55000000000000004">
      <c r="A14" s="9">
        <v>0.11592704797195599</v>
      </c>
      <c r="B14" s="10">
        <v>3888.7384699540698</v>
      </c>
      <c r="C14">
        <f t="shared" si="0"/>
        <v>-0.9358152231003638</v>
      </c>
      <c r="E14" s="5" t="s">
        <v>26</v>
      </c>
      <c r="F14" s="1">
        <v>94.024000000000001</v>
      </c>
      <c r="G14" s="1"/>
      <c r="H14" s="1"/>
    </row>
    <row r="15" spans="1:9" x14ac:dyDescent="0.55000000000000004">
      <c r="A15" s="9">
        <v>0.173731863057634</v>
      </c>
      <c r="B15" s="10">
        <v>3877.0514163810799</v>
      </c>
      <c r="C15">
        <f t="shared" si="0"/>
        <v>-0.76012052305512268</v>
      </c>
      <c r="E15" s="4" t="s">
        <v>19</v>
      </c>
      <c r="F15" s="2">
        <f>162.6*$C$3*$C$4*$C$5/$C$6</f>
        <v>4471.5</v>
      </c>
      <c r="H15" s="2"/>
      <c r="I15" s="2"/>
    </row>
    <row r="16" spans="1:9" x14ac:dyDescent="0.55000000000000004">
      <c r="A16" s="9">
        <v>0.231536678143312</v>
      </c>
      <c r="B16" s="10">
        <v>3865.56938989543</v>
      </c>
      <c r="C16">
        <f t="shared" si="0"/>
        <v>-0.63538020182313271</v>
      </c>
      <c r="E16" s="3" t="s">
        <v>20</v>
      </c>
      <c r="F16" s="2">
        <f>F$15/F$14</f>
        <v>47.557006721688076</v>
      </c>
      <c r="H16" s="2"/>
      <c r="I16" s="2"/>
    </row>
    <row r="17" spans="1:9" x14ac:dyDescent="0.55000000000000004">
      <c r="A17" s="9">
        <v>0.30860976492421599</v>
      </c>
      <c r="B17" s="10">
        <v>3853.6771393700801</v>
      </c>
      <c r="C17">
        <f t="shared" si="0"/>
        <v>-0.51059033625858441</v>
      </c>
      <c r="E17" s="3" t="s">
        <v>21</v>
      </c>
      <c r="F17" s="2">
        <f>LOG10(F$16/($C$7*$C$5*$C$8*$C$9^2))</f>
        <v>8.1630653774686248</v>
      </c>
      <c r="H17" s="2"/>
      <c r="I17" s="2"/>
    </row>
    <row r="18" spans="1:9" x14ac:dyDescent="0.55000000000000004">
      <c r="A18" s="9">
        <v>0.36641458000989502</v>
      </c>
      <c r="B18" s="10">
        <v>3842.4001399717499</v>
      </c>
      <c r="C18">
        <f t="shared" si="0"/>
        <v>-0.436027253639932</v>
      </c>
      <c r="E18" s="6" t="s">
        <v>28</v>
      </c>
      <c r="F18" s="7">
        <v>3755</v>
      </c>
      <c r="G18" s="7"/>
      <c r="H18" s="7"/>
      <c r="I18" s="7"/>
    </row>
    <row r="19" spans="1:9" x14ac:dyDescent="0.55000000000000004">
      <c r="A19" s="9">
        <v>0.44348766679079699</v>
      </c>
      <c r="B19" s="10">
        <v>3830.9179436210702</v>
      </c>
      <c r="C19">
        <f t="shared" si="0"/>
        <v>-0.35311845321484286</v>
      </c>
      <c r="E19" s="3" t="s">
        <v>22</v>
      </c>
      <c r="F19" s="2">
        <f>(($B$12-F$18)/F$14-F$17+3.23)/0.87</f>
        <v>-3.8975930216289845</v>
      </c>
      <c r="H19" s="2"/>
      <c r="I19" s="2"/>
    </row>
    <row r="20" spans="1:9" x14ac:dyDescent="0.55000000000000004">
      <c r="A20" s="9">
        <v>0.50129248187647502</v>
      </c>
      <c r="B20" s="10">
        <v>3819.4359171354099</v>
      </c>
      <c r="C20">
        <f t="shared" si="0"/>
        <v>-0.29990880866052499</v>
      </c>
    </row>
    <row r="21" spans="1:9" x14ac:dyDescent="0.55000000000000004">
      <c r="A21" s="9">
        <v>0.57836556865737998</v>
      </c>
      <c r="B21" s="10">
        <v>3796.47220389415</v>
      </c>
      <c r="C21">
        <f t="shared" si="0"/>
        <v>-0.23779756942583166</v>
      </c>
    </row>
    <row r="22" spans="1:9" x14ac:dyDescent="0.55000000000000004">
      <c r="A22" s="9">
        <v>0.65543865543828495</v>
      </c>
      <c r="B22" s="10">
        <v>3773.0984364782198</v>
      </c>
      <c r="C22">
        <f t="shared" si="0"/>
        <v>-0.18346794905603947</v>
      </c>
      <c r="E22" s="3"/>
    </row>
    <row r="23" spans="1:9" x14ac:dyDescent="0.55000000000000004">
      <c r="A23" s="9">
        <v>0.75178001391441396</v>
      </c>
      <c r="B23" s="10">
        <v>3750.3395804592601</v>
      </c>
      <c r="C23">
        <f t="shared" si="0"/>
        <v>-0.12390922419557798</v>
      </c>
    </row>
    <row r="24" spans="1:9" x14ac:dyDescent="0.55000000000000004">
      <c r="A24" s="9">
        <v>0.80958482900008999</v>
      </c>
      <c r="B24" s="10">
        <v>3727.37603708303</v>
      </c>
      <c r="C24">
        <f t="shared" si="0"/>
        <v>-9.1737638774136418E-2</v>
      </c>
    </row>
    <row r="25" spans="1:9" x14ac:dyDescent="0.55000000000000004">
      <c r="A25" s="9">
        <v>0.84812137239054397</v>
      </c>
      <c r="B25" s="10">
        <v>3716.0992075497302</v>
      </c>
      <c r="C25">
        <f t="shared" si="0"/>
        <v>-7.154199256923241E-2</v>
      </c>
    </row>
    <row r="26" spans="1:9" x14ac:dyDescent="0.55000000000000004">
      <c r="A26" s="9">
        <v>0.92519445917144805</v>
      </c>
      <c r="B26" s="10">
        <v>3704.2069570243798</v>
      </c>
      <c r="C26">
        <f t="shared" si="0"/>
        <v>-3.3766976807677256E-2</v>
      </c>
    </row>
    <row r="27" spans="1:9" x14ac:dyDescent="0.55000000000000004">
      <c r="A27" s="9">
        <v>1.06007236103803</v>
      </c>
      <c r="B27" s="10">
        <v>3681.4477612753699</v>
      </c>
      <c r="C27">
        <f t="shared" si="0"/>
        <v>2.5335511422242014E-2</v>
      </c>
    </row>
    <row r="28" spans="1:9" x14ac:dyDescent="0.55000000000000004">
      <c r="A28" s="9">
        <v>1.15641371951415</v>
      </c>
      <c r="B28" s="10">
        <v>3669.7603679723302</v>
      </c>
      <c r="C28">
        <f t="shared" si="0"/>
        <v>6.3113235431987019E-2</v>
      </c>
    </row>
    <row r="29" spans="1:9" x14ac:dyDescent="0.55000000000000004">
      <c r="A29" s="9">
        <v>1.3683647081616399</v>
      </c>
      <c r="B29" s="10">
        <v>3647.0004927632099</v>
      </c>
      <c r="C29">
        <f t="shared" si="0"/>
        <v>0.13620186465924958</v>
      </c>
    </row>
    <row r="30" spans="1:9" x14ac:dyDescent="0.55000000000000004">
      <c r="A30" s="9">
        <v>1.59958396850435</v>
      </c>
      <c r="B30" s="10">
        <v>3635.3119104049802</v>
      </c>
      <c r="C30">
        <f t="shared" si="0"/>
        <v>0.20400704285771629</v>
      </c>
    </row>
    <row r="31" spans="1:9" x14ac:dyDescent="0.55000000000000004">
      <c r="A31" s="9">
        <v>1.81153495715184</v>
      </c>
      <c r="B31" s="10">
        <v>3623.82852499911</v>
      </c>
      <c r="C31">
        <f t="shared" si="0"/>
        <v>0.25804671902286908</v>
      </c>
    </row>
    <row r="32" spans="1:9" x14ac:dyDescent="0.55000000000000004">
      <c r="A32" s="9">
        <v>2.2547052061420398</v>
      </c>
      <c r="B32" s="10">
        <v>3612.7531553875801</v>
      </c>
      <c r="C32">
        <f t="shared" si="0"/>
        <v>0.35308976762640382</v>
      </c>
    </row>
    <row r="33" spans="1:3" x14ac:dyDescent="0.55000000000000004">
      <c r="A33" s="9">
        <v>2.6208023683513302</v>
      </c>
      <c r="B33" s="10">
        <v>3606.8041424194498</v>
      </c>
      <c r="C33">
        <f t="shared" si="0"/>
        <v>0.41843427254119486</v>
      </c>
    </row>
    <row r="34" spans="1:3" x14ac:dyDescent="0.55000000000000004">
      <c r="A34" s="9">
        <v>3.1603139758176599</v>
      </c>
      <c r="B34" s="10">
        <v>3600.6485735787401</v>
      </c>
      <c r="C34">
        <f t="shared" si="0"/>
        <v>0.49973023172956971</v>
      </c>
    </row>
    <row r="35" spans="1:3" x14ac:dyDescent="0.55000000000000004">
      <c r="A35" s="9">
        <v>4.3812308</v>
      </c>
      <c r="B35" s="10">
        <v>3595.6429360000002</v>
      </c>
      <c r="C35">
        <f t="shared" si="0"/>
        <v>0.64159613209308519</v>
      </c>
    </row>
    <row r="36" spans="1:3" x14ac:dyDescent="0.55000000000000004">
      <c r="A36" s="9">
        <v>5.2412873189020699</v>
      </c>
      <c r="B36" s="10">
        <v>3590.9939550512599</v>
      </c>
      <c r="C36">
        <f t="shared" si="0"/>
        <v>0.71943796767693147</v>
      </c>
    </row>
    <row r="37" spans="1:3" x14ac:dyDescent="0.55000000000000004">
      <c r="A37" s="9">
        <v>5.5472900000000003</v>
      </c>
      <c r="B37" s="10">
        <v>3590.0940000000001</v>
      </c>
      <c r="C37">
        <f t="shared" si="0"/>
        <v>0.7440808704232057</v>
      </c>
    </row>
    <row r="38" spans="1:3" x14ac:dyDescent="0.55000000000000004">
      <c r="A38" s="9">
        <v>5.87714028484453</v>
      </c>
      <c r="B38" s="10">
        <v>3589.3481328067201</v>
      </c>
      <c r="C38">
        <f t="shared" si="0"/>
        <v>0.76916605726310427</v>
      </c>
    </row>
    <row r="39" spans="1:3" x14ac:dyDescent="0.55000000000000004">
      <c r="A39" s="9">
        <v>7.88104054114803</v>
      </c>
      <c r="B39" s="10">
        <v>3586.0500334466301</v>
      </c>
      <c r="C39">
        <f t="shared" si="0"/>
        <v>0.89658356158155983</v>
      </c>
    </row>
    <row r="40" spans="1:3" x14ac:dyDescent="0.55000000000000004">
      <c r="A40" s="9">
        <v>9.1912830164233998</v>
      </c>
      <c r="B40" s="10">
        <v>3583.9882117514899</v>
      </c>
      <c r="C40">
        <f t="shared" si="0"/>
        <v>0.96337613903144814</v>
      </c>
    </row>
    <row r="41" spans="1:3" x14ac:dyDescent="0.55000000000000004">
      <c r="A41" s="9">
        <v>10.520793763394</v>
      </c>
      <c r="B41" s="10">
        <v>3582.7463285406502</v>
      </c>
      <c r="C41">
        <f t="shared" si="0"/>
        <v>1.0220485073136609</v>
      </c>
    </row>
    <row r="42" spans="1:3" x14ac:dyDescent="0.55000000000000004">
      <c r="A42" s="9">
        <v>11.8503045103645</v>
      </c>
      <c r="B42" s="10">
        <v>3582.11952659181</v>
      </c>
      <c r="C42">
        <f t="shared" si="0"/>
        <v>1.0737295103015514</v>
      </c>
    </row>
    <row r="43" spans="1:3" x14ac:dyDescent="0.55000000000000004">
      <c r="A43" s="9">
        <v>13.122010442249501</v>
      </c>
      <c r="B43" s="10">
        <v>3581.08318006338</v>
      </c>
      <c r="C43">
        <f t="shared" si="0"/>
        <v>1.1180003790248116</v>
      </c>
    </row>
    <row r="44" spans="1:3" x14ac:dyDescent="0.55000000000000004">
      <c r="A44" s="9">
        <v>14.412984645829599</v>
      </c>
      <c r="B44" s="10">
        <v>3580.2516907572599</v>
      </c>
      <c r="C44">
        <f t="shared" si="0"/>
        <v>1.1587539239780851</v>
      </c>
    </row>
    <row r="45" spans="1:3" x14ac:dyDescent="0.55000000000000004">
      <c r="A45" s="9">
        <v>15.742495392800199</v>
      </c>
      <c r="B45" s="10">
        <v>3579.41986172108</v>
      </c>
      <c r="C45">
        <f t="shared" ref="C45:C79" si="1">LOG10(A45)</f>
        <v>1.1970735748734658</v>
      </c>
    </row>
    <row r="46" spans="1:3" x14ac:dyDescent="0.55000000000000004">
      <c r="A46" s="9">
        <v>18.382248615046201</v>
      </c>
      <c r="B46" s="10">
        <v>3578.1664276884198</v>
      </c>
      <c r="C46">
        <f t="shared" si="1"/>
        <v>1.2643986355253354</v>
      </c>
    </row>
    <row r="47" spans="1:3" x14ac:dyDescent="0.55000000000000004">
      <c r="A47" s="9">
        <v>21.041270108987302</v>
      </c>
      <c r="B47" s="10">
        <v>3577.3228779654</v>
      </c>
      <c r="C47">
        <f t="shared" si="1"/>
        <v>1.323071951483421</v>
      </c>
    </row>
    <row r="48" spans="1:3" x14ac:dyDescent="0.55000000000000004">
      <c r="A48" s="9">
        <v>23.661755059538098</v>
      </c>
      <c r="B48" s="10">
        <v>3576.0696137977702</v>
      </c>
      <c r="C48">
        <f t="shared" si="1"/>
        <v>1.3740469543411242</v>
      </c>
    </row>
    <row r="49" spans="1:3" x14ac:dyDescent="0.55000000000000004">
      <c r="A49" s="9">
        <v>26.282240010088799</v>
      </c>
      <c r="B49" s="10">
        <v>3575.4314308921298</v>
      </c>
      <c r="C49">
        <f t="shared" si="1"/>
        <v>1.4196623769670189</v>
      </c>
    </row>
    <row r="50" spans="1:3" x14ac:dyDescent="0.55000000000000004">
      <c r="A50" s="9">
        <v>28.921993232334799</v>
      </c>
      <c r="B50" s="10">
        <v>3574.79307812146</v>
      </c>
      <c r="C50">
        <f t="shared" si="1"/>
        <v>1.4612282201568725</v>
      </c>
    </row>
    <row r="51" spans="1:3" x14ac:dyDescent="0.55000000000000004">
      <c r="A51" s="9">
        <v>31.5617464545807</v>
      </c>
      <c r="B51" s="10">
        <v>3574.1547253508002</v>
      </c>
      <c r="C51">
        <f t="shared" si="1"/>
        <v>1.4991610266857338</v>
      </c>
    </row>
    <row r="52" spans="1:3" x14ac:dyDescent="0.55000000000000004">
      <c r="A52" s="9">
        <v>34.2014996768267</v>
      </c>
      <c r="B52" s="10">
        <v>3573.3113454927998</v>
      </c>
      <c r="C52">
        <f t="shared" si="1"/>
        <v>1.5340451495383294</v>
      </c>
    </row>
    <row r="53" spans="1:3" x14ac:dyDescent="0.55000000000000004">
      <c r="A53" s="9">
        <v>36.8412528990727</v>
      </c>
      <c r="B53" s="10">
        <v>3572.67299272214</v>
      </c>
      <c r="C53">
        <f t="shared" si="1"/>
        <v>1.5663343912832586</v>
      </c>
    </row>
    <row r="54" spans="1:3" x14ac:dyDescent="0.55000000000000004">
      <c r="A54" s="9">
        <v>39.423201306232997</v>
      </c>
      <c r="B54" s="10">
        <v>3572.44520372121</v>
      </c>
      <c r="C54">
        <f t="shared" si="1"/>
        <v>1.5957518876547705</v>
      </c>
    </row>
    <row r="55" spans="1:3" x14ac:dyDescent="0.55000000000000004">
      <c r="A55" s="9">
        <v>42.082222800174101</v>
      </c>
      <c r="B55" s="10">
        <v>3571.8066810855198</v>
      </c>
      <c r="C55">
        <f t="shared" si="1"/>
        <v>1.6240986713632313</v>
      </c>
    </row>
    <row r="56" spans="1:3" x14ac:dyDescent="0.55000000000000004">
      <c r="A56" s="9">
        <v>44.721976022420101</v>
      </c>
      <c r="B56" s="10">
        <v>3571.16832831486</v>
      </c>
      <c r="C56">
        <f t="shared" si="1"/>
        <v>1.650520984428318</v>
      </c>
    </row>
    <row r="57" spans="1:3" x14ac:dyDescent="0.55000000000000004">
      <c r="A57" s="9">
        <v>47.342460972970898</v>
      </c>
      <c r="B57" s="10">
        <v>3570.53014540922</v>
      </c>
      <c r="C57">
        <f t="shared" si="1"/>
        <v>1.6752508298330693</v>
      </c>
    </row>
    <row r="58" spans="1:3" x14ac:dyDescent="0.55000000000000004">
      <c r="A58" s="9">
        <v>50.020750738607298</v>
      </c>
      <c r="B58" s="10">
        <v>3570.5065341704999</v>
      </c>
      <c r="C58">
        <f t="shared" si="1"/>
        <v>1.6991502055709689</v>
      </c>
    </row>
    <row r="59" spans="1:3" x14ac:dyDescent="0.55000000000000004">
      <c r="A59" s="9">
        <v>52.621967417462798</v>
      </c>
      <c r="B59" s="10">
        <v>3570.27857530455</v>
      </c>
      <c r="C59">
        <f t="shared" si="1"/>
        <v>1.7211670813508761</v>
      </c>
    </row>
    <row r="60" spans="1:3" x14ac:dyDescent="0.55000000000000004">
      <c r="A60" s="9">
        <v>55.242452368013502</v>
      </c>
      <c r="B60" s="10">
        <v>3569.8454194862402</v>
      </c>
      <c r="C60">
        <f t="shared" si="1"/>
        <v>1.7422729498894907</v>
      </c>
    </row>
    <row r="61" spans="1:3" x14ac:dyDescent="0.55000000000000004">
      <c r="A61" s="9">
        <v>57.882205590259503</v>
      </c>
      <c r="B61" s="10">
        <v>3569.6171208902401</v>
      </c>
      <c r="C61">
        <f t="shared" si="1"/>
        <v>1.7625450714696151</v>
      </c>
    </row>
    <row r="62" spans="1:3" x14ac:dyDescent="0.55000000000000004">
      <c r="A62" s="9">
        <v>60.5026905408102</v>
      </c>
      <c r="B62" s="10">
        <v>3569.3889921592699</v>
      </c>
      <c r="C62">
        <f t="shared" si="1"/>
        <v>1.781774688058182</v>
      </c>
    </row>
    <row r="63" spans="1:3" x14ac:dyDescent="0.55000000000000004">
      <c r="A63" s="9">
        <v>63.1424437630562</v>
      </c>
      <c r="B63" s="10">
        <v>3569.1606935632599</v>
      </c>
      <c r="C63">
        <f t="shared" si="1"/>
        <v>1.8003213861129368</v>
      </c>
    </row>
    <row r="64" spans="1:3" x14ac:dyDescent="0.55000000000000004">
      <c r="A64" s="9">
        <v>65.782196985302093</v>
      </c>
      <c r="B64" s="10">
        <v>3569.1374220545899</v>
      </c>
      <c r="C64">
        <f t="shared" si="1"/>
        <v>1.8181083738997561</v>
      </c>
    </row>
    <row r="65" spans="1:3" x14ac:dyDescent="0.55000000000000004">
      <c r="A65" s="9">
        <v>68.402681935852897</v>
      </c>
      <c r="B65" s="10">
        <v>3568.9092933236202</v>
      </c>
      <c r="C65">
        <f t="shared" si="1"/>
        <v>1.8350731298942047</v>
      </c>
    </row>
    <row r="66" spans="1:3" x14ac:dyDescent="0.55000000000000004">
      <c r="A66" s="9">
        <v>71.061703429794093</v>
      </c>
      <c r="B66" s="10">
        <v>3568.4757977752602</v>
      </c>
      <c r="C66">
        <f t="shared" si="1"/>
        <v>1.8516356138104018</v>
      </c>
    </row>
    <row r="67" spans="1:3" x14ac:dyDescent="0.55000000000000004">
      <c r="A67" s="9">
        <v>73.643651836954305</v>
      </c>
      <c r="B67" s="10">
        <v>3568.0429816870101</v>
      </c>
      <c r="C67">
        <f t="shared" si="1"/>
        <v>1.8671353161344602</v>
      </c>
    </row>
    <row r="68" spans="1:3" x14ac:dyDescent="0.55000000000000004">
      <c r="A68" s="9">
        <v>76.302673330895502</v>
      </c>
      <c r="B68" s="10">
        <v>3567.8145132259801</v>
      </c>
      <c r="C68">
        <f t="shared" si="1"/>
        <v>1.882539754108451</v>
      </c>
    </row>
    <row r="69" spans="1:3" x14ac:dyDescent="0.55000000000000004">
      <c r="A69" s="9">
        <v>78.961694824836698</v>
      </c>
      <c r="B69" s="10">
        <v>3568.2011260269401</v>
      </c>
      <c r="C69">
        <f t="shared" si="1"/>
        <v>1.8974164614089846</v>
      </c>
    </row>
    <row r="70" spans="1:3" x14ac:dyDescent="0.55000000000000004">
      <c r="A70" s="9">
        <v>81.582179775387502</v>
      </c>
      <c r="B70" s="10">
        <v>3567.5629431213101</v>
      </c>
      <c r="C70">
        <f t="shared" si="1"/>
        <v>1.9115953049498868</v>
      </c>
    </row>
    <row r="71" spans="1:3" x14ac:dyDescent="0.55000000000000004">
      <c r="A71" s="9">
        <v>84.241201269328698</v>
      </c>
      <c r="B71" s="10">
        <v>3567.74452883494</v>
      </c>
      <c r="C71">
        <f t="shared" si="1"/>
        <v>1.9255245512083061</v>
      </c>
    </row>
    <row r="72" spans="1:3" x14ac:dyDescent="0.55000000000000004">
      <c r="A72" s="9">
        <v>86.823149676488896</v>
      </c>
      <c r="B72" s="10">
        <v>3567.51673983402</v>
      </c>
      <c r="C72">
        <f t="shared" si="1"/>
        <v>1.9386355366548031</v>
      </c>
    </row>
    <row r="73" spans="1:3" x14ac:dyDescent="0.55000000000000004">
      <c r="A73" s="9">
        <v>89.4436346270397</v>
      </c>
      <c r="B73" s="10">
        <v>3567.4936381903799</v>
      </c>
      <c r="C73">
        <f t="shared" si="1"/>
        <v>1.9515494388696601</v>
      </c>
    </row>
    <row r="74" spans="1:3" x14ac:dyDescent="0.55000000000000004">
      <c r="A74" s="9">
        <v>92.0833878492856</v>
      </c>
      <c r="B74" s="10">
        <v>3566.8552854197101</v>
      </c>
      <c r="C74">
        <f t="shared" si="1"/>
        <v>1.9641812890881136</v>
      </c>
    </row>
    <row r="75" spans="1:3" x14ac:dyDescent="0.55000000000000004">
      <c r="A75" s="9">
        <v>94.742409343226797</v>
      </c>
      <c r="B75" s="10">
        <v>3566.8318440460198</v>
      </c>
      <c r="C75">
        <f t="shared" si="1"/>
        <v>1.9765444248416268</v>
      </c>
    </row>
    <row r="76" spans="1:3" x14ac:dyDescent="0.55000000000000004">
      <c r="A76" s="9">
        <v>97.382162565472797</v>
      </c>
      <c r="B76" s="10">
        <v>3566.8085725373498</v>
      </c>
      <c r="C76">
        <f t="shared" si="1"/>
        <v>1.9884794146935807</v>
      </c>
    </row>
    <row r="77" spans="1:3" x14ac:dyDescent="0.55000000000000004">
      <c r="A77" s="9">
        <v>100.002647516023</v>
      </c>
      <c r="B77" s="10">
        <v>3566.7854708937002</v>
      </c>
      <c r="C77">
        <f t="shared" si="1"/>
        <v>2.0000114978637922</v>
      </c>
    </row>
    <row r="78" spans="1:3" x14ac:dyDescent="0.55000000000000004">
      <c r="A78" s="9">
        <v>102.642400738269</v>
      </c>
      <c r="B78" s="10">
        <v>3566.5571722977002</v>
      </c>
      <c r="C78">
        <f t="shared" si="1"/>
        <v>2.011326801348063</v>
      </c>
    </row>
    <row r="79" spans="1:3" x14ac:dyDescent="0.55000000000000004">
      <c r="A79" s="9">
        <v>105.24361741712499</v>
      </c>
      <c r="B79" s="10">
        <v>3565.71413216976</v>
      </c>
      <c r="C79">
        <f t="shared" si="1"/>
        <v>2.0221957671720872</v>
      </c>
    </row>
  </sheetData>
  <sortState xmlns:xlrd2="http://schemas.microsoft.com/office/spreadsheetml/2017/richdata2" ref="A13:A77">
    <sortCondition ref="A13:A77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Hirose</dc:creator>
  <cp:lastModifiedBy>hirose taichi</cp:lastModifiedBy>
  <dcterms:created xsi:type="dcterms:W3CDTF">2022-11-22T17:31:05Z</dcterms:created>
  <dcterms:modified xsi:type="dcterms:W3CDTF">2022-11-23T07:03:22Z</dcterms:modified>
</cp:coreProperties>
</file>