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l/Desktop/GitHub/PESGM/"/>
    </mc:Choice>
  </mc:AlternateContent>
  <xr:revisionPtr revIDLastSave="0" documentId="13_ncr:1_{B3D623D9-7861-4949-A007-BC99625DFFF1}" xr6:coauthVersionLast="47" xr6:coauthVersionMax="47" xr10:uidLastSave="{00000000-0000-0000-0000-000000000000}"/>
  <bookViews>
    <workbookView xWindow="400" yWindow="500" windowWidth="28240" windowHeight="16280" xr2:uid="{4AC95DCF-D2F4-5D47-8337-9C7ACEB33ABC}"/>
  </bookViews>
  <sheets>
    <sheet name="Distributions" sheetId="3" r:id="rId1"/>
    <sheet name="profits_costs" sheetId="2" r:id="rId2"/>
    <sheet name="Ratios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3" i="3" l="1"/>
  <c r="D68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V4" i="3" a="1"/>
  <c r="V4" i="3" s="1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<sst xmlns="http://schemas.openxmlformats.org/spreadsheetml/2006/main" count="240" uniqueCount="59">
  <si>
    <t>PP-LEM</t>
  </si>
  <si>
    <t>PFET</t>
  </si>
  <si>
    <t>Number of Users</t>
  </si>
  <si>
    <t>Total Costs Buyers</t>
  </si>
  <si>
    <t>Ratio of Sellers</t>
  </si>
  <si>
    <t xml:space="preserve"> % from P2P</t>
  </si>
  <si>
    <t xml:space="preserve"> % from gen</t>
  </si>
  <si>
    <t>Buyer</t>
  </si>
  <si>
    <t>%  Prosumer ratio</t>
  </si>
  <si>
    <t>cons.</t>
  </si>
  <si>
    <t xml:space="preserve"> % from supp.</t>
  </si>
  <si>
    <t xml:space="preserve"> % from supp</t>
  </si>
  <si>
    <t>No Market</t>
  </si>
  <si>
    <t>with BATTERY</t>
  </si>
  <si>
    <t xml:space="preserve"> % from gen + batt</t>
  </si>
  <si>
    <t>with smaller battery (10kw)</t>
  </si>
  <si>
    <t>Total Volumes</t>
  </si>
  <si>
    <t xml:space="preserve">from supplier </t>
  </si>
  <si>
    <t>P2P</t>
  </si>
  <si>
    <t>volumes bought and sold</t>
  </si>
  <si>
    <t>increased PV to prove that increment doesn’t effect the results</t>
  </si>
  <si>
    <t>best way to convey the message</t>
  </si>
  <si>
    <t>show ratios for excess electricity % to P2P market</t>
  </si>
  <si>
    <t xml:space="preserve">I will include winter </t>
  </si>
  <si>
    <t>Total Profits Prosumers</t>
  </si>
  <si>
    <t xml:space="preserve"> </t>
  </si>
  <si>
    <t>Total from supp.</t>
  </si>
  <si>
    <t>Total from P2P</t>
  </si>
  <si>
    <t>Cons.</t>
  </si>
  <si>
    <t>Total to P2P</t>
  </si>
  <si>
    <t>Total to supp.</t>
  </si>
  <si>
    <t>Total from self gen.</t>
  </si>
  <si>
    <t>Total from self gen. + Batt</t>
  </si>
  <si>
    <t>Sellers % Ratio in Prosumers</t>
  </si>
  <si>
    <t>Sellers</t>
  </si>
  <si>
    <t>Distribution of energy within the P2P market on April 21st, 2016</t>
  </si>
  <si>
    <t>Distribution of energy within the P2P market on April 21st, 2016, when users are equipped battery</t>
  </si>
  <si>
    <t>Distribution of energy within the P2P market on November 6th,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</si>
  <si>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</si>
  <si>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</si>
  <si>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</si>
  <si>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</si>
  <si>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January, 2016, when users are equipped battery</t>
  </si>
  <si>
    <t>Distribution of energy within the P2P market in 2016</t>
  </si>
  <si>
    <t>Distribution of energy within the P2P market in 2016, when users are equipped battery</t>
  </si>
  <si>
    <t>prosumer_consumer_from_Supp 23.068999999999996</t>
  </si>
  <si>
    <t>prosumer_consumer_from_Supp 38.18</t>
  </si>
  <si>
    <t>prosumer_consumer_from_Supp 70.01100000000002</t>
  </si>
  <si>
    <t>prosumer_consumer_from_Supp 102.06300000000003</t>
  </si>
  <si>
    <t>prosumer_consumer_from_Supp 132.15499999999994</t>
  </si>
  <si>
    <t>prosumer_consumer_from_Supp 152.11500000000004</t>
  </si>
  <si>
    <t>prosumer_consumer_from_Supp 210.26500000000001</t>
  </si>
  <si>
    <t>prosumer_consumer_from_Supp 263.2910000000002</t>
  </si>
  <si>
    <t>prosumer_consumer_from_Supp 231.09000000000012</t>
  </si>
  <si>
    <t>prosumer_consumer_from_Supp 313.6860000000003</t>
  </si>
  <si>
    <t>prosumer_consumer_from_Supp 380.4750000000003</t>
  </si>
  <si>
    <t>Finished!</t>
  </si>
  <si>
    <t xml:space="preserve">Total from self gen. </t>
  </si>
  <si>
    <t>Total to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</si>
</sst>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0" xfId="0" applyFont="1" applyAlignment="1">
      <alignment horizontal="center" vertical="center"/>
    </xf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9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4" xfId="0" applyNumberFormat="1" applyFon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/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/>
    <xf numFmtId="2" fontId="1" fillId="0" borderId="15" xfId="0" applyNumberFormat="1" applyFont="1" applyBorder="1" applyAlignment="1">
      <alignment horizontal="center" vertical="center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AJ133"/>
  <sheetViews>
    <sheetView tabSelected="1" topLeftCell="A56" workbookViewId="0">
      <selection activeCell="D83" sqref="D83"/>
    </sheetView>
  </sheetViews>
  <sheetFormatPr baseColWidth="10" defaultColWidth="11" defaultRowHeight="16" x14ac:dyDescent="0.2"/>
  <cols>
    <col min="1" max="2" width="11" style="23"/>
    <col min="3" max="3" width="17.5" style="23" bestFit="1" customWidth="1"/>
    <col min="4" max="15" width="11" style="23"/>
    <col min="16" max="18" width="11.6640625" style="23" bestFit="1" customWidth="1"/>
    <col min="19" max="19" width="11" style="23"/>
    <col min="20" max="20" width="11.6640625" style="23" bestFit="1" customWidth="1"/>
    <col min="21" max="33" width="11" style="23"/>
    <col min="34" max="36" width="11.6640625" style="23" bestFit="1" customWidth="1"/>
    <col min="37" max="16384" width="11" style="23"/>
  </cols>
  <sheetData>
    <row r="2" spans="2:36" ht="18" x14ac:dyDescent="0.2">
      <c r="B2" s="28" t="s">
        <v>35</v>
      </c>
    </row>
    <row r="3" spans="2:36" ht="18" x14ac:dyDescent="0.2">
      <c r="B3" s="28"/>
    </row>
    <row r="4" spans="2:36" x14ac:dyDescent="0.2">
      <c r="B4" s="46" t="s">
        <v>4</v>
      </c>
      <c r="C4" s="50"/>
      <c r="D4" s="43">
        <v>0.25</v>
      </c>
      <c r="E4" s="44"/>
      <c r="F4" s="44"/>
      <c r="G4" s="44"/>
      <c r="H4" s="44"/>
      <c r="I4" s="43">
        <v>0.5</v>
      </c>
      <c r="J4" s="44"/>
      <c r="K4" s="44"/>
      <c r="L4" s="44"/>
      <c r="M4" s="44"/>
      <c r="N4" s="43">
        <v>0.75</v>
      </c>
      <c r="O4" s="44"/>
      <c r="P4" s="44"/>
      <c r="Q4" s="44"/>
      <c r="R4" s="45"/>
      <c r="T4" s="23">
        <v>26123.977999999901</v>
      </c>
      <c r="V4" s="23" cm="1">
        <f t="array" ref="V4:AJ4">TRANSPOSE(T4:T18)</f>
        <v>26123.977999999901</v>
      </c>
      <c r="W4" s="23">
        <v>55346.315000000002</v>
      </c>
      <c r="X4" s="23">
        <v>79167.024999999907</v>
      </c>
      <c r="Y4" s="23">
        <v>108411.413999999</v>
      </c>
      <c r="Z4" s="23">
        <v>135348.016</v>
      </c>
      <c r="AA4" s="23">
        <v>23267.427</v>
      </c>
      <c r="AB4" s="23">
        <v>48128.292000000001</v>
      </c>
      <c r="AC4" s="23">
        <v>69687.577000000107</v>
      </c>
      <c r="AD4" s="23">
        <v>91464.140000000203</v>
      </c>
      <c r="AE4" s="23">
        <v>113002.269</v>
      </c>
      <c r="AF4" s="23">
        <v>14555.466</v>
      </c>
      <c r="AG4" s="23">
        <v>25883.148000000001</v>
      </c>
      <c r="AH4" s="23">
        <v>36857.523999999801</v>
      </c>
      <c r="AI4" s="23">
        <v>53538.754000000103</v>
      </c>
      <c r="AJ4" s="23">
        <v>64892.758999999998</v>
      </c>
    </row>
    <row r="5" spans="2:36" x14ac:dyDescent="0.2">
      <c r="B5" s="46" t="s">
        <v>2</v>
      </c>
      <c r="C5" s="47"/>
      <c r="D5" s="10">
        <v>40</v>
      </c>
      <c r="E5" s="9">
        <v>80</v>
      </c>
      <c r="F5" s="9">
        <v>120</v>
      </c>
      <c r="G5" s="9">
        <v>160</v>
      </c>
      <c r="H5" s="9">
        <v>200</v>
      </c>
      <c r="I5" s="10">
        <v>40</v>
      </c>
      <c r="J5" s="9">
        <v>80</v>
      </c>
      <c r="K5" s="9">
        <v>120</v>
      </c>
      <c r="L5" s="9">
        <v>160</v>
      </c>
      <c r="M5" s="9">
        <v>200</v>
      </c>
      <c r="N5" s="10">
        <v>40</v>
      </c>
      <c r="O5" s="9">
        <v>80</v>
      </c>
      <c r="P5" s="9">
        <v>120</v>
      </c>
      <c r="Q5" s="9">
        <v>160</v>
      </c>
      <c r="R5" s="11">
        <v>200</v>
      </c>
      <c r="T5" s="23">
        <v>55346.315000000002</v>
      </c>
    </row>
    <row r="6" spans="2:36" x14ac:dyDescent="0.2">
      <c r="B6" s="48" t="s">
        <v>7</v>
      </c>
      <c r="C6" s="31" t="s">
        <v>27</v>
      </c>
      <c r="D6" s="24">
        <v>70.011999999999901</v>
      </c>
      <c r="E6" s="25">
        <v>162.74799999999999</v>
      </c>
      <c r="F6" s="25">
        <v>216.59799999999899</v>
      </c>
      <c r="G6" s="25">
        <v>294.63400000000001</v>
      </c>
      <c r="H6" s="26">
        <v>378.77199999999999</v>
      </c>
      <c r="I6" s="24">
        <v>58.515000000000001</v>
      </c>
      <c r="J6" s="25">
        <v>111.81399999999999</v>
      </c>
      <c r="K6" s="25">
        <v>175.37899999999999</v>
      </c>
      <c r="L6" s="25">
        <v>214.83699999999999</v>
      </c>
      <c r="M6" s="26">
        <v>256.06799999999998</v>
      </c>
      <c r="N6" s="24">
        <v>34.512999999999998</v>
      </c>
      <c r="O6" s="25">
        <v>60.058999999999898</v>
      </c>
      <c r="P6" s="25">
        <v>78.252999999999901</v>
      </c>
      <c r="Q6" s="25">
        <v>113.94099999999899</v>
      </c>
      <c r="R6" s="26">
        <v>143.09599999999901</v>
      </c>
      <c r="T6" s="23">
        <v>79167.024999999907</v>
      </c>
    </row>
    <row r="7" spans="2:36" x14ac:dyDescent="0.2">
      <c r="B7" s="49"/>
      <c r="C7" s="31" t="s">
        <v>26</v>
      </c>
      <c r="D7" s="32">
        <v>90.058999999999997</v>
      </c>
      <c r="E7" s="33">
        <v>189.91899999999899</v>
      </c>
      <c r="F7" s="33">
        <v>250.551999999999</v>
      </c>
      <c r="G7" s="33">
        <v>333.44899999999899</v>
      </c>
      <c r="H7" s="33">
        <v>439.83199999999999</v>
      </c>
      <c r="I7" s="32">
        <v>59.173000000000002</v>
      </c>
      <c r="J7" s="33">
        <v>118.097999999999</v>
      </c>
      <c r="K7" s="33">
        <v>177.28799999999899</v>
      </c>
      <c r="L7" s="33">
        <v>217.009999999999</v>
      </c>
      <c r="M7" s="33">
        <v>253.658999999999</v>
      </c>
      <c r="N7" s="32">
        <v>31.5259999999999</v>
      </c>
      <c r="O7" s="33">
        <v>57.628999999999998</v>
      </c>
      <c r="P7" s="33">
        <v>81.817999999999998</v>
      </c>
      <c r="Q7" s="33">
        <v>115.97099999999899</v>
      </c>
      <c r="R7" s="34">
        <v>139.35499999999999</v>
      </c>
      <c r="T7" s="23">
        <v>108411.413999999</v>
      </c>
    </row>
    <row r="8" spans="2:36" x14ac:dyDescent="0.2">
      <c r="B8" s="51" t="s">
        <v>33</v>
      </c>
      <c r="C8" s="52"/>
      <c r="D8" s="35">
        <v>55.4166666666666</v>
      </c>
      <c r="E8" s="36">
        <v>62.5</v>
      </c>
      <c r="F8" s="36">
        <v>61.3888888888888</v>
      </c>
      <c r="G8" s="36">
        <v>59.8958333333333</v>
      </c>
      <c r="H8" s="37">
        <v>58.8333333333333</v>
      </c>
      <c r="I8" s="35">
        <v>62.5</v>
      </c>
      <c r="J8" s="36">
        <v>59.8958333333333</v>
      </c>
      <c r="K8" s="36">
        <v>59.1666666666666</v>
      </c>
      <c r="L8" s="36">
        <v>58.6458333333333</v>
      </c>
      <c r="M8" s="37">
        <v>57.999999999999901</v>
      </c>
      <c r="N8" s="35">
        <v>61.3888888888888</v>
      </c>
      <c r="O8" s="36">
        <v>59.1666666666666</v>
      </c>
      <c r="P8" s="36">
        <v>58.3333333333333</v>
      </c>
      <c r="Q8" s="36">
        <v>59.062499999999901</v>
      </c>
      <c r="R8" s="37">
        <v>60.0555555555555</v>
      </c>
      <c r="T8" s="23">
        <v>135348.016</v>
      </c>
    </row>
    <row r="9" spans="2:36" x14ac:dyDescent="0.2">
      <c r="B9" s="48" t="s">
        <v>34</v>
      </c>
      <c r="C9" s="31" t="s">
        <v>29</v>
      </c>
      <c r="D9" s="24">
        <v>70.011999999999901</v>
      </c>
      <c r="E9" s="25">
        <v>162.74799999999999</v>
      </c>
      <c r="F9" s="25">
        <v>216.59799999999899</v>
      </c>
      <c r="G9" s="25">
        <v>294.63400000000001</v>
      </c>
      <c r="H9" s="26">
        <v>378.77199999999903</v>
      </c>
      <c r="I9" s="24">
        <v>58.514999999999901</v>
      </c>
      <c r="J9" s="25">
        <v>111.81399999999999</v>
      </c>
      <c r="K9" s="25">
        <v>175.37899999999999</v>
      </c>
      <c r="L9" s="25">
        <v>214.83699999999899</v>
      </c>
      <c r="M9" s="26">
        <v>256.06799999999998</v>
      </c>
      <c r="N9" s="24">
        <v>34.512999999999998</v>
      </c>
      <c r="O9" s="25">
        <v>60.058999999999898</v>
      </c>
      <c r="P9" s="25">
        <v>78.252999999999901</v>
      </c>
      <c r="Q9" s="25">
        <v>113.941</v>
      </c>
      <c r="R9" s="26">
        <v>143.096</v>
      </c>
      <c r="T9" s="23">
        <v>23267.427</v>
      </c>
    </row>
    <row r="10" spans="2:36" x14ac:dyDescent="0.2">
      <c r="B10" s="49"/>
      <c r="C10" s="31" t="s">
        <v>58</v>
      </c>
      <c r="D10" s="32">
        <v>195.36699999999999</v>
      </c>
      <c r="E10" s="33">
        <v>381.154</v>
      </c>
      <c r="F10" s="33">
        <v>579.78699999999901</v>
      </c>
      <c r="G10" s="33">
        <v>762.29899999999895</v>
      </c>
      <c r="H10" s="33">
        <v>945.03800000000001</v>
      </c>
      <c r="I10" s="32">
        <v>485.387</v>
      </c>
      <c r="J10" s="33">
        <v>945.11899999999901</v>
      </c>
      <c r="K10" s="33">
        <v>1417.0039999999899</v>
      </c>
      <c r="L10" s="33">
        <v>1892.183</v>
      </c>
      <c r="M10" s="33">
        <v>2384.942</v>
      </c>
      <c r="N10" s="32">
        <v>761.87199999999905</v>
      </c>
      <c r="O10" s="33">
        <v>1532.3239999999901</v>
      </c>
      <c r="P10" s="33">
        <v>2299.84</v>
      </c>
      <c r="Q10" s="33">
        <v>3068.0509999999999</v>
      </c>
      <c r="R10" s="34">
        <v>3867.1559999999899</v>
      </c>
      <c r="T10" s="23">
        <v>48128.292000000001</v>
      </c>
    </row>
    <row r="11" spans="2:36" x14ac:dyDescent="0.2">
      <c r="B11" s="48" t="s">
        <v>28</v>
      </c>
      <c r="C11" s="31" t="s">
        <v>31</v>
      </c>
      <c r="D11" s="24">
        <v>0.69</v>
      </c>
      <c r="E11" s="25">
        <v>1.855</v>
      </c>
      <c r="F11" s="25">
        <v>3.2349999999999999</v>
      </c>
      <c r="G11" s="25">
        <v>4.8819999999999997</v>
      </c>
      <c r="H11" s="26">
        <v>6.5509999999999904</v>
      </c>
      <c r="I11" s="24">
        <v>1.855</v>
      </c>
      <c r="J11" s="25">
        <v>4.8819999999999997</v>
      </c>
      <c r="K11" s="25">
        <v>7.4279999999999902</v>
      </c>
      <c r="L11" s="25">
        <v>9.3650000000000002</v>
      </c>
      <c r="M11" s="26">
        <v>11.442</v>
      </c>
      <c r="N11" s="24">
        <v>3.2349999999999999</v>
      </c>
      <c r="O11" s="25">
        <v>7.4279999999999902</v>
      </c>
      <c r="P11" s="25">
        <v>10.285</v>
      </c>
      <c r="Q11" s="25">
        <v>14.750999999999999</v>
      </c>
      <c r="R11" s="26">
        <v>16.777999999999899</v>
      </c>
      <c r="T11" s="23">
        <v>69687.577000000107</v>
      </c>
    </row>
    <row r="12" spans="2:36" x14ac:dyDescent="0.2">
      <c r="B12" s="49"/>
      <c r="C12" s="29" t="s">
        <v>26</v>
      </c>
      <c r="D12" s="32">
        <v>23.068999999999999</v>
      </c>
      <c r="E12" s="33">
        <v>38.18</v>
      </c>
      <c r="F12" s="33">
        <v>70.010999999999996</v>
      </c>
      <c r="G12" s="33">
        <v>102.063</v>
      </c>
      <c r="H12" s="33">
        <v>132.15499999999901</v>
      </c>
      <c r="I12" s="32">
        <v>38.18</v>
      </c>
      <c r="J12" s="33">
        <v>102.063</v>
      </c>
      <c r="K12" s="33">
        <v>152.11500000000001</v>
      </c>
      <c r="L12" s="33">
        <v>210.26499999999999</v>
      </c>
      <c r="M12" s="33">
        <v>263.291</v>
      </c>
      <c r="N12" s="32">
        <v>70.010999999999996</v>
      </c>
      <c r="O12" s="33">
        <v>152.11500000000001</v>
      </c>
      <c r="P12" s="33">
        <v>231.09</v>
      </c>
      <c r="Q12" s="33">
        <v>313.68599999999998</v>
      </c>
      <c r="R12" s="34">
        <v>380.47500000000002</v>
      </c>
      <c r="T12" s="23">
        <v>91464.140000000203</v>
      </c>
    </row>
    <row r="13" spans="2:36" x14ac:dyDescent="0.2">
      <c r="T13" s="23">
        <v>113002.269</v>
      </c>
    </row>
    <row r="14" spans="2:36" x14ac:dyDescent="0.2">
      <c r="T14" s="23">
        <v>14555.466</v>
      </c>
    </row>
    <row r="15" spans="2:36" ht="18" x14ac:dyDescent="0.2">
      <c r="B15" s="28" t="s">
        <v>37</v>
      </c>
      <c r="T15" s="23">
        <v>25883.148000000001</v>
      </c>
    </row>
    <row r="16" spans="2:36" ht="18" x14ac:dyDescent="0.2">
      <c r="B16" s="28"/>
      <c r="T16" s="23">
        <v>36857.523999999801</v>
      </c>
    </row>
    <row r="17" spans="2:20" x14ac:dyDescent="0.2">
      <c r="B17" s="46" t="s">
        <v>4</v>
      </c>
      <c r="C17" s="50"/>
      <c r="D17" s="43">
        <v>0.25</v>
      </c>
      <c r="E17" s="44"/>
      <c r="F17" s="44"/>
      <c r="G17" s="44"/>
      <c r="H17" s="44"/>
      <c r="I17" s="43">
        <v>0.5</v>
      </c>
      <c r="J17" s="44"/>
      <c r="K17" s="44"/>
      <c r="L17" s="44"/>
      <c r="M17" s="44"/>
      <c r="N17" s="43">
        <v>0.75</v>
      </c>
      <c r="O17" s="44"/>
      <c r="P17" s="44"/>
      <c r="Q17" s="44"/>
      <c r="R17" s="45"/>
      <c r="T17" s="23">
        <v>53538.754000000103</v>
      </c>
    </row>
    <row r="18" spans="2:20" x14ac:dyDescent="0.2">
      <c r="B18" s="46" t="s">
        <v>2</v>
      </c>
      <c r="C18" s="47"/>
      <c r="D18" s="10">
        <v>40</v>
      </c>
      <c r="E18" s="9">
        <v>80</v>
      </c>
      <c r="F18" s="9">
        <v>120</v>
      </c>
      <c r="G18" s="9">
        <v>160</v>
      </c>
      <c r="H18" s="9">
        <v>200</v>
      </c>
      <c r="I18" s="10">
        <v>40</v>
      </c>
      <c r="J18" s="9">
        <v>80</v>
      </c>
      <c r="K18" s="9">
        <v>120</v>
      </c>
      <c r="L18" s="9">
        <v>160</v>
      </c>
      <c r="M18" s="9">
        <v>200</v>
      </c>
      <c r="N18" s="10">
        <v>40</v>
      </c>
      <c r="O18" s="9">
        <v>80</v>
      </c>
      <c r="P18" s="9">
        <v>120</v>
      </c>
      <c r="Q18" s="9">
        <v>160</v>
      </c>
      <c r="R18" s="11">
        <v>200</v>
      </c>
      <c r="T18" s="23">
        <v>64892.758999999998</v>
      </c>
    </row>
    <row r="19" spans="2:20" x14ac:dyDescent="0.2">
      <c r="B19" s="48" t="s">
        <v>7</v>
      </c>
      <c r="C19" s="31" t="s">
        <v>27</v>
      </c>
      <c r="D19" s="24">
        <v>1.7490000000000001</v>
      </c>
      <c r="E19" s="25">
        <v>3.56699999999999</v>
      </c>
      <c r="F19" s="25">
        <v>6.4039999999999901</v>
      </c>
      <c r="G19" s="25">
        <v>10.715999999999999</v>
      </c>
      <c r="H19" s="26">
        <v>12.381</v>
      </c>
      <c r="I19" s="24">
        <v>3.56699999999999</v>
      </c>
      <c r="J19" s="25">
        <v>10.715999999999999</v>
      </c>
      <c r="K19" s="25">
        <v>14.183999999999999</v>
      </c>
      <c r="L19" s="25">
        <v>17.478000000000002</v>
      </c>
      <c r="M19" s="26">
        <v>22.334999999999901</v>
      </c>
      <c r="N19" s="24">
        <v>6.4039999999999901</v>
      </c>
      <c r="O19" s="25">
        <v>14.183999999999999</v>
      </c>
      <c r="P19" s="25">
        <v>20.283999999999999</v>
      </c>
      <c r="Q19" s="25">
        <v>24.925999999999998</v>
      </c>
      <c r="R19" s="26">
        <v>30.446999999999999</v>
      </c>
    </row>
    <row r="20" spans="2:20" x14ac:dyDescent="0.2">
      <c r="B20" s="49"/>
      <c r="C20" s="31" t="s">
        <v>26</v>
      </c>
      <c r="D20" s="32">
        <v>221.73400000000001</v>
      </c>
      <c r="E20" s="33">
        <v>516.07500000000005</v>
      </c>
      <c r="F20" s="33">
        <v>751.58199999999999</v>
      </c>
      <c r="G20" s="33">
        <v>1002.05699999999</v>
      </c>
      <c r="H20" s="33">
        <v>1333.7239999999899</v>
      </c>
      <c r="I20" s="32">
        <v>161.07</v>
      </c>
      <c r="J20" s="33">
        <v>372.03</v>
      </c>
      <c r="K20" s="33">
        <v>505.45800000000003</v>
      </c>
      <c r="L20" s="33">
        <v>676.41599999999903</v>
      </c>
      <c r="M20" s="33">
        <v>824.81899999999996</v>
      </c>
      <c r="N20" s="32">
        <v>87.516000000000005</v>
      </c>
      <c r="O20" s="33">
        <v>150.453</v>
      </c>
      <c r="P20" s="33">
        <v>203.19900000000001</v>
      </c>
      <c r="Q20" s="33">
        <v>357.82</v>
      </c>
      <c r="R20" s="34">
        <v>416.897999999999</v>
      </c>
    </row>
    <row r="21" spans="2:20" x14ac:dyDescent="0.2">
      <c r="B21" s="51" t="s">
        <v>33</v>
      </c>
      <c r="C21" s="52"/>
      <c r="D21" s="35">
        <v>10</v>
      </c>
      <c r="E21" s="36">
        <v>9.5833333333333304</v>
      </c>
      <c r="F21" s="36">
        <v>12.2222222222222</v>
      </c>
      <c r="G21" s="36">
        <v>16.5625</v>
      </c>
      <c r="H21" s="37">
        <v>14.9166666666666</v>
      </c>
      <c r="I21" s="35">
        <v>9.5833333333333304</v>
      </c>
      <c r="J21" s="36">
        <v>16.5625</v>
      </c>
      <c r="K21" s="36">
        <v>13.8194444444444</v>
      </c>
      <c r="L21" s="36">
        <v>13.1770833333333</v>
      </c>
      <c r="M21" s="37">
        <v>13.2916666666666</v>
      </c>
      <c r="N21" s="35">
        <v>12.2222222222222</v>
      </c>
      <c r="O21" s="36">
        <v>13.8194444444444</v>
      </c>
      <c r="P21" s="36">
        <v>13.009259259259199</v>
      </c>
      <c r="Q21" s="36">
        <v>12.7430555555555</v>
      </c>
      <c r="R21" s="37">
        <v>12.4166666666666</v>
      </c>
    </row>
    <row r="22" spans="2:20" x14ac:dyDescent="0.2">
      <c r="B22" s="48" t="s">
        <v>34</v>
      </c>
      <c r="C22" s="31" t="s">
        <v>29</v>
      </c>
      <c r="D22" s="24">
        <v>1.7490000000000001</v>
      </c>
      <c r="E22" s="25">
        <v>3.56699999999999</v>
      </c>
      <c r="F22" s="25">
        <v>6.4039999999999901</v>
      </c>
      <c r="G22" s="25">
        <v>10.715999999999999</v>
      </c>
      <c r="H22" s="26">
        <v>12.381</v>
      </c>
      <c r="I22" s="24">
        <v>3.56699999999999</v>
      </c>
      <c r="J22" s="25">
        <v>10.715999999999999</v>
      </c>
      <c r="K22" s="25">
        <v>14.183999999999999</v>
      </c>
      <c r="L22" s="25">
        <v>17.478000000000002</v>
      </c>
      <c r="M22" s="26">
        <v>22.334999999999901</v>
      </c>
      <c r="N22" s="24">
        <v>6.4039999999999901</v>
      </c>
      <c r="O22" s="25">
        <v>14.183999999999999</v>
      </c>
      <c r="P22" s="25">
        <v>20.283999999999999</v>
      </c>
      <c r="Q22" s="25">
        <v>24.925999999999998</v>
      </c>
      <c r="R22" s="26">
        <v>30.446999999999999</v>
      </c>
    </row>
    <row r="23" spans="2:20" x14ac:dyDescent="0.2">
      <c r="B23" s="49"/>
      <c r="C23" s="29" t="s">
        <v>30</v>
      </c>
      <c r="D23" s="38">
        <v>0</v>
      </c>
      <c r="E23" s="23">
        <v>0</v>
      </c>
      <c r="F23" s="23">
        <v>0</v>
      </c>
      <c r="G23" s="23">
        <v>0</v>
      </c>
      <c r="H23" s="39">
        <v>0</v>
      </c>
      <c r="I23" s="23">
        <v>0</v>
      </c>
      <c r="J23" s="23">
        <v>0</v>
      </c>
      <c r="K23" s="23">
        <v>0</v>
      </c>
      <c r="L23" s="23">
        <v>0</v>
      </c>
      <c r="M23" s="39">
        <v>0</v>
      </c>
      <c r="N23" s="23">
        <v>0</v>
      </c>
      <c r="O23" s="23">
        <v>0</v>
      </c>
      <c r="P23" s="23">
        <v>0</v>
      </c>
      <c r="Q23" s="23">
        <v>0</v>
      </c>
      <c r="R23" s="39">
        <v>0</v>
      </c>
    </row>
    <row r="24" spans="2:20" x14ac:dyDescent="0.2">
      <c r="B24" s="48" t="s">
        <v>28</v>
      </c>
      <c r="C24" s="31" t="s">
        <v>31</v>
      </c>
      <c r="D24" s="38">
        <v>4.1120000000000001</v>
      </c>
      <c r="E24" s="23">
        <v>9.0299999999999905</v>
      </c>
      <c r="F24" s="23">
        <v>12.780999999999899</v>
      </c>
      <c r="G24" s="23">
        <v>16.477</v>
      </c>
      <c r="H24" s="39">
        <v>22.358000000000001</v>
      </c>
      <c r="I24" s="38">
        <v>9.0299999999999905</v>
      </c>
      <c r="J24" s="23">
        <v>16.477</v>
      </c>
      <c r="K24" s="23">
        <v>27.227</v>
      </c>
      <c r="L24" s="23">
        <v>38.7779999999998</v>
      </c>
      <c r="M24" s="39">
        <v>46.946999999999797</v>
      </c>
      <c r="N24" s="38">
        <v>12.780999999999899</v>
      </c>
      <c r="O24" s="23">
        <v>27.227</v>
      </c>
      <c r="P24" s="23">
        <v>41.9669999999998</v>
      </c>
      <c r="Q24" s="23">
        <v>60.550999999999803</v>
      </c>
      <c r="R24" s="39">
        <v>73.428000000000296</v>
      </c>
    </row>
    <row r="25" spans="2:20" x14ac:dyDescent="0.2">
      <c r="B25" s="49"/>
      <c r="C25" s="29" t="s">
        <v>26</v>
      </c>
      <c r="D25" s="32">
        <v>99.1039999999999</v>
      </c>
      <c r="E25" s="33">
        <v>168.33099999999999</v>
      </c>
      <c r="F25" s="33">
        <v>293.64800000000002</v>
      </c>
      <c r="G25" s="33">
        <v>347.63200000000001</v>
      </c>
      <c r="H25" s="33">
        <v>431.16699999999997</v>
      </c>
      <c r="I25" s="32">
        <v>168.33099999999999</v>
      </c>
      <c r="J25" s="33">
        <v>347.63200000000001</v>
      </c>
      <c r="K25" s="33">
        <v>516.73800000000006</v>
      </c>
      <c r="L25" s="33">
        <v>724.62499999999795</v>
      </c>
      <c r="M25" s="33">
        <v>903.57199999999705</v>
      </c>
      <c r="N25" s="32">
        <v>293.64800000000002</v>
      </c>
      <c r="O25" s="33">
        <v>516.73800000000006</v>
      </c>
      <c r="P25" s="33">
        <v>799.92199999999696</v>
      </c>
      <c r="Q25" s="33">
        <v>1065.77699999999</v>
      </c>
      <c r="R25" s="34">
        <v>1324.3039999999901</v>
      </c>
    </row>
    <row r="28" spans="2:20" ht="18" x14ac:dyDescent="0.2">
      <c r="B28" s="28" t="s">
        <v>40</v>
      </c>
    </row>
    <row r="29" spans="2:20" ht="18" x14ac:dyDescent="0.2">
      <c r="B29" s="28"/>
    </row>
    <row r="30" spans="2:20" x14ac:dyDescent="0.2">
      <c r="B30" s="46" t="s">
        <v>4</v>
      </c>
      <c r="C30" s="50"/>
      <c r="D30" s="43">
        <v>0.25</v>
      </c>
      <c r="E30" s="44"/>
      <c r="F30" s="44"/>
      <c r="G30" s="44"/>
      <c r="H30" s="44"/>
      <c r="I30" s="43">
        <v>0.5</v>
      </c>
      <c r="J30" s="44"/>
      <c r="K30" s="44"/>
      <c r="L30" s="44"/>
      <c r="M30" s="44"/>
      <c r="N30" s="43">
        <v>0.75</v>
      </c>
      <c r="O30" s="44"/>
      <c r="P30" s="44"/>
      <c r="Q30" s="44"/>
      <c r="R30" s="45"/>
    </row>
    <row r="31" spans="2:20" x14ac:dyDescent="0.2">
      <c r="B31" s="46" t="s">
        <v>2</v>
      </c>
      <c r="C31" s="47"/>
      <c r="D31" s="10">
        <v>40</v>
      </c>
      <c r="E31" s="9">
        <v>80</v>
      </c>
      <c r="F31" s="9">
        <v>120</v>
      </c>
      <c r="G31" s="9">
        <v>160</v>
      </c>
      <c r="H31" s="9">
        <v>200</v>
      </c>
      <c r="I31" s="10">
        <v>40</v>
      </c>
      <c r="J31" s="9">
        <v>80</v>
      </c>
      <c r="K31" s="9">
        <v>120</v>
      </c>
      <c r="L31" s="9">
        <v>160</v>
      </c>
      <c r="M31" s="9">
        <v>200</v>
      </c>
      <c r="N31" s="10">
        <v>40</v>
      </c>
      <c r="O31" s="9">
        <v>80</v>
      </c>
      <c r="P31" s="9">
        <v>120</v>
      </c>
      <c r="Q31" s="9">
        <v>160</v>
      </c>
      <c r="R31" s="11">
        <v>200</v>
      </c>
    </row>
    <row r="32" spans="2:20" x14ac:dyDescent="0.2">
      <c r="B32" s="48" t="s">
        <v>7</v>
      </c>
      <c r="C32" s="31" t="s">
        <v>27</v>
      </c>
      <c r="D32" s="24">
        <v>3004.4209999999998</v>
      </c>
      <c r="E32" s="25">
        <v>6117.7249999999904</v>
      </c>
      <c r="F32" s="25">
        <v>8760.58499999999</v>
      </c>
      <c r="G32" s="25">
        <v>11889.558000000001</v>
      </c>
      <c r="H32" s="26">
        <v>14966.8029999999</v>
      </c>
      <c r="I32" s="24">
        <v>2411.5359999999901</v>
      </c>
      <c r="J32" s="25">
        <v>4916.8629999999903</v>
      </c>
      <c r="K32" s="25">
        <v>7086.0319999999901</v>
      </c>
      <c r="L32" s="25">
        <v>9383.6909999999898</v>
      </c>
      <c r="M32" s="26">
        <v>11421.428</v>
      </c>
      <c r="N32" s="24">
        <v>1425.81699999999</v>
      </c>
      <c r="O32" s="25">
        <v>2588.4809999999902</v>
      </c>
      <c r="P32" s="25">
        <v>3726.2750000000001</v>
      </c>
      <c r="Q32" s="25">
        <v>5239.3299999999899</v>
      </c>
      <c r="R32" s="26">
        <v>6354.0019999999904</v>
      </c>
    </row>
    <row r="33" spans="2:18" x14ac:dyDescent="0.2">
      <c r="B33" s="49"/>
      <c r="C33" s="31" t="s">
        <v>26</v>
      </c>
      <c r="D33" s="32">
        <v>3962.0720000000001</v>
      </c>
      <c r="E33" s="33">
        <v>8124.8789999999899</v>
      </c>
      <c r="F33" s="33">
        <v>11716.35</v>
      </c>
      <c r="G33" s="33">
        <v>15742.833000000001</v>
      </c>
      <c r="H33" s="33">
        <v>20326.177999999902</v>
      </c>
      <c r="I33" s="32">
        <v>2297.0259999999898</v>
      </c>
      <c r="J33" s="33">
        <v>5013.4430000000002</v>
      </c>
      <c r="K33" s="33">
        <v>7156.5720000000001</v>
      </c>
      <c r="L33" s="33">
        <v>9472.7380000000103</v>
      </c>
      <c r="M33" s="33">
        <v>11543.5999999999</v>
      </c>
      <c r="N33" s="32">
        <v>1215.5719999999999</v>
      </c>
      <c r="O33" s="33">
        <v>2120.0809999999901</v>
      </c>
      <c r="P33" s="33">
        <v>3240.2179999999998</v>
      </c>
      <c r="Q33" s="33">
        <v>4690.9759999999997</v>
      </c>
      <c r="R33" s="34">
        <v>5716.29</v>
      </c>
    </row>
    <row r="34" spans="2:18" x14ac:dyDescent="0.2">
      <c r="B34" s="51" t="s">
        <v>33</v>
      </c>
      <c r="C34" s="52"/>
      <c r="D34" s="35">
        <v>45.470430107526802</v>
      </c>
      <c r="E34" s="36">
        <v>45.8400537634408</v>
      </c>
      <c r="F34" s="36">
        <v>44.659498207885299</v>
      </c>
      <c r="G34" s="36">
        <v>46.592741935483801</v>
      </c>
      <c r="H34" s="37">
        <v>46.803763440860202</v>
      </c>
      <c r="I34" s="35">
        <v>45.8400537634408</v>
      </c>
      <c r="J34" s="36">
        <v>46.592741935483801</v>
      </c>
      <c r="K34" s="36">
        <v>47.327508960573397</v>
      </c>
      <c r="L34" s="36">
        <v>47.281586021505298</v>
      </c>
      <c r="M34" s="37">
        <v>47.227150537634401</v>
      </c>
      <c r="N34" s="35">
        <v>44.659498207885299</v>
      </c>
      <c r="O34" s="36">
        <v>47.327508960573397</v>
      </c>
      <c r="P34" s="36">
        <v>47.519414575866101</v>
      </c>
      <c r="Q34" s="36">
        <v>47.001568100358398</v>
      </c>
      <c r="R34" s="37">
        <v>47.6272401433691</v>
      </c>
    </row>
    <row r="35" spans="2:18" x14ac:dyDescent="0.2">
      <c r="B35" s="48" t="s">
        <v>34</v>
      </c>
      <c r="C35" s="31" t="s">
        <v>29</v>
      </c>
      <c r="D35" s="24">
        <v>3004.4209999999998</v>
      </c>
      <c r="E35" s="25">
        <v>6117.7249999999904</v>
      </c>
      <c r="F35" s="25">
        <v>8760.58499999999</v>
      </c>
      <c r="G35" s="25">
        <v>11889.558000000001</v>
      </c>
      <c r="H35" s="26">
        <v>14966.8029999999</v>
      </c>
      <c r="I35" s="24">
        <v>2411.5359999999901</v>
      </c>
      <c r="J35" s="25">
        <v>4916.8629999999903</v>
      </c>
      <c r="K35" s="25">
        <v>7086.0319999999801</v>
      </c>
      <c r="L35" s="25">
        <v>9383.6910000000007</v>
      </c>
      <c r="M35" s="26">
        <v>11421.428</v>
      </c>
      <c r="N35" s="24">
        <v>1425.817</v>
      </c>
      <c r="O35" s="25">
        <v>2588.4809999999902</v>
      </c>
      <c r="P35" s="25">
        <v>3726.2750000000001</v>
      </c>
      <c r="Q35" s="25">
        <v>5239.3299999999899</v>
      </c>
      <c r="R35" s="26">
        <v>6354.0019999999904</v>
      </c>
    </row>
    <row r="36" spans="2:18" x14ac:dyDescent="0.2">
      <c r="B36" s="49"/>
      <c r="C36" s="31" t="s">
        <v>30</v>
      </c>
      <c r="D36" s="32">
        <v>1996.89399999999</v>
      </c>
      <c r="E36" s="33">
        <v>4187.6409999999896</v>
      </c>
      <c r="F36" s="33">
        <v>6057.6900000000096</v>
      </c>
      <c r="G36" s="33">
        <v>8282.9299999999894</v>
      </c>
      <c r="H36" s="33">
        <v>10395.513999999999</v>
      </c>
      <c r="I36" s="32">
        <v>7893.8299999999899</v>
      </c>
      <c r="J36" s="33">
        <v>15255.625</v>
      </c>
      <c r="K36" s="33">
        <v>23387.566999999999</v>
      </c>
      <c r="L36" s="33">
        <v>30907.7239999999</v>
      </c>
      <c r="M36" s="33">
        <v>39006.135000000002</v>
      </c>
      <c r="N36" s="32">
        <v>13392.458000000001</v>
      </c>
      <c r="O36" s="33">
        <v>27885.117999999999</v>
      </c>
      <c r="P36" s="33">
        <v>41847.157999999901</v>
      </c>
      <c r="Q36" s="33">
        <v>55185.131999999903</v>
      </c>
      <c r="R36" s="34">
        <v>69848.159999999902</v>
      </c>
    </row>
    <row r="37" spans="2:18" x14ac:dyDescent="0.2">
      <c r="B37" s="48" t="s">
        <v>28</v>
      </c>
      <c r="C37" s="31" t="s">
        <v>31</v>
      </c>
      <c r="D37" s="24">
        <v>196.58199999999999</v>
      </c>
      <c r="E37" s="25">
        <v>293.75999999999902</v>
      </c>
      <c r="F37" s="25">
        <v>710.92399999999702</v>
      </c>
      <c r="G37" s="25">
        <v>816.372999999998</v>
      </c>
      <c r="H37" s="26">
        <v>968.72199999999896</v>
      </c>
      <c r="I37" s="24">
        <v>293.75999999999902</v>
      </c>
      <c r="J37" s="25">
        <v>816.372999999998</v>
      </c>
      <c r="K37" s="25">
        <v>1083.00899999999</v>
      </c>
      <c r="L37" s="25">
        <v>1492.7059999999999</v>
      </c>
      <c r="M37" s="26">
        <v>1818.87599999999</v>
      </c>
      <c r="N37" s="24">
        <v>710.92399999999702</v>
      </c>
      <c r="O37" s="25">
        <v>1083.00899999999</v>
      </c>
      <c r="P37" s="25">
        <v>1603.7529999999999</v>
      </c>
      <c r="Q37" s="25">
        <v>2209.0019999999899</v>
      </c>
      <c r="R37" s="26">
        <v>2562.0309999999699</v>
      </c>
    </row>
    <row r="38" spans="2:18" x14ac:dyDescent="0.2">
      <c r="B38" s="49"/>
      <c r="C38" s="29" t="s">
        <v>26</v>
      </c>
      <c r="D38" s="32">
        <v>1051.4369999999999</v>
      </c>
      <c r="E38" s="33">
        <v>2031.627</v>
      </c>
      <c r="F38" s="33">
        <v>3580.2909999999802</v>
      </c>
      <c r="G38" s="33">
        <v>4401.9659999999903</v>
      </c>
      <c r="H38" s="33">
        <v>5513.1819999999698</v>
      </c>
      <c r="I38" s="32">
        <v>2031.627</v>
      </c>
      <c r="J38" s="33">
        <v>4401.9659999999903</v>
      </c>
      <c r="K38" s="33">
        <v>6553.7069999999403</v>
      </c>
      <c r="L38" s="33">
        <v>8969.5239999999794</v>
      </c>
      <c r="M38" s="33">
        <v>11215.2600000001</v>
      </c>
      <c r="N38" s="32">
        <v>3580.2909999999802</v>
      </c>
      <c r="O38" s="33">
        <v>6553.7069999999403</v>
      </c>
      <c r="P38" s="33">
        <v>9945.9360000000197</v>
      </c>
      <c r="Q38" s="33">
        <v>13579.2340000001</v>
      </c>
      <c r="R38" s="34">
        <v>16573.290000000201</v>
      </c>
    </row>
    <row r="41" spans="2:18" ht="18" x14ac:dyDescent="0.2">
      <c r="B41" s="28" t="s">
        <v>41</v>
      </c>
    </row>
    <row r="42" spans="2:18" ht="18" x14ac:dyDescent="0.2">
      <c r="B42" s="28"/>
    </row>
    <row r="43" spans="2:18" x14ac:dyDescent="0.2">
      <c r="B43" s="46" t="s">
        <v>4</v>
      </c>
      <c r="C43" s="50"/>
      <c r="D43" s="43">
        <v>0.25</v>
      </c>
      <c r="E43" s="44"/>
      <c r="F43" s="44"/>
      <c r="G43" s="44"/>
      <c r="H43" s="44"/>
      <c r="I43" s="43">
        <v>0.5</v>
      </c>
      <c r="J43" s="44"/>
      <c r="K43" s="44"/>
      <c r="L43" s="44"/>
      <c r="M43" s="44"/>
      <c r="N43" s="43">
        <v>0.75</v>
      </c>
      <c r="O43" s="44"/>
      <c r="P43" s="44"/>
      <c r="Q43" s="44"/>
      <c r="R43" s="45"/>
    </row>
    <row r="44" spans="2:18" x14ac:dyDescent="0.2">
      <c r="B44" s="46" t="s">
        <v>2</v>
      </c>
      <c r="C44" s="47"/>
      <c r="D44" s="10">
        <v>40</v>
      </c>
      <c r="E44" s="9">
        <v>80</v>
      </c>
      <c r="F44" s="9">
        <v>120</v>
      </c>
      <c r="G44" s="9">
        <v>160</v>
      </c>
      <c r="H44" s="9">
        <v>200</v>
      </c>
      <c r="I44" s="10">
        <v>40</v>
      </c>
      <c r="J44" s="9">
        <v>80</v>
      </c>
      <c r="K44" s="9">
        <v>120</v>
      </c>
      <c r="L44" s="9">
        <v>160</v>
      </c>
      <c r="M44" s="9">
        <v>200</v>
      </c>
      <c r="N44" s="10">
        <v>40</v>
      </c>
      <c r="O44" s="9">
        <v>80</v>
      </c>
      <c r="P44" s="9">
        <v>120</v>
      </c>
      <c r="Q44" s="9">
        <v>160</v>
      </c>
      <c r="R44" s="11">
        <v>200</v>
      </c>
    </row>
    <row r="45" spans="2:18" x14ac:dyDescent="0.2">
      <c r="B45" s="48" t="s">
        <v>7</v>
      </c>
      <c r="C45" s="31" t="s">
        <v>27</v>
      </c>
      <c r="D45" s="24">
        <v>1234.29</v>
      </c>
      <c r="E45" s="25">
        <v>2666.1929999999902</v>
      </c>
      <c r="F45" s="25">
        <v>3761.0539999999901</v>
      </c>
      <c r="G45" s="25">
        <v>5166.6090000000004</v>
      </c>
      <c r="H45" s="26">
        <v>6370.1729999999898</v>
      </c>
      <c r="I45" s="24">
        <v>1312.32</v>
      </c>
      <c r="J45" s="25">
        <v>2675.4489999999901</v>
      </c>
      <c r="K45" s="25">
        <v>3888.0729999999999</v>
      </c>
      <c r="L45" s="25">
        <v>5124.8299999999899</v>
      </c>
      <c r="M45" s="26">
        <v>6322.4459999999899</v>
      </c>
      <c r="N45" s="24">
        <v>947.44499999999903</v>
      </c>
      <c r="O45" s="25">
        <v>1668.3779999999899</v>
      </c>
      <c r="P45" s="25">
        <v>2334.9879999999998</v>
      </c>
      <c r="Q45" s="25">
        <v>3405.0549999999998</v>
      </c>
      <c r="R45" s="26">
        <v>4135.3130000000001</v>
      </c>
    </row>
    <row r="46" spans="2:18" x14ac:dyDescent="0.2">
      <c r="B46" s="49"/>
      <c r="C46" s="31" t="s">
        <v>26</v>
      </c>
      <c r="D46" s="32">
        <v>6331.741</v>
      </c>
      <c r="E46" s="33">
        <v>13721.902</v>
      </c>
      <c r="F46" s="33">
        <v>20042.866000000002</v>
      </c>
      <c r="G46" s="33">
        <v>26758.088999999902</v>
      </c>
      <c r="H46" s="33">
        <v>34377.582999999897</v>
      </c>
      <c r="I46" s="32">
        <v>3908.163</v>
      </c>
      <c r="J46" s="33">
        <v>8725.8090000000193</v>
      </c>
      <c r="K46" s="33">
        <v>12500.022000000001</v>
      </c>
      <c r="L46" s="33">
        <v>16522.157999999999</v>
      </c>
      <c r="M46" s="33">
        <v>20331.940999999999</v>
      </c>
      <c r="N46" s="32">
        <v>2135.1309999999899</v>
      </c>
      <c r="O46" s="33">
        <v>3552.105</v>
      </c>
      <c r="P46" s="33">
        <v>5231.0429999999997</v>
      </c>
      <c r="Q46" s="33">
        <v>7996.2030000000204</v>
      </c>
      <c r="R46" s="34">
        <v>9693.7629999999899</v>
      </c>
    </row>
    <row r="47" spans="2:18" x14ac:dyDescent="0.2">
      <c r="B47" s="51" t="s">
        <v>33</v>
      </c>
      <c r="C47" s="52"/>
      <c r="D47" s="35">
        <v>23.9919354838709</v>
      </c>
      <c r="E47" s="36">
        <v>25.1747311827957</v>
      </c>
      <c r="F47" s="36">
        <v>23.853046594982001</v>
      </c>
      <c r="G47" s="36">
        <v>24.543010752688101</v>
      </c>
      <c r="H47" s="37">
        <v>24.403225806451601</v>
      </c>
      <c r="I47" s="35">
        <v>25.1747311827957</v>
      </c>
      <c r="J47" s="36">
        <v>24.543010752688101</v>
      </c>
      <c r="K47" s="36">
        <v>24.363799283154101</v>
      </c>
      <c r="L47" s="36">
        <v>24.002016129032199</v>
      </c>
      <c r="M47" s="37">
        <v>24.034946236559101</v>
      </c>
      <c r="N47" s="35">
        <v>23.853046594982001</v>
      </c>
      <c r="O47" s="36">
        <v>24.363799283154101</v>
      </c>
      <c r="P47" s="36">
        <v>24.151732377538799</v>
      </c>
      <c r="Q47" s="36">
        <v>24.086021505376301</v>
      </c>
      <c r="R47" s="37">
        <v>24.215949820788499</v>
      </c>
    </row>
    <row r="48" spans="2:18" x14ac:dyDescent="0.2">
      <c r="B48" s="48" t="s">
        <v>34</v>
      </c>
      <c r="C48" s="31" t="s">
        <v>29</v>
      </c>
      <c r="D48" s="24">
        <v>1234.29</v>
      </c>
      <c r="E48" s="25">
        <v>2666.1929999999902</v>
      </c>
      <c r="F48" s="25">
        <v>3761.0539999999901</v>
      </c>
      <c r="G48" s="25">
        <v>5166.6090000000004</v>
      </c>
      <c r="H48" s="26">
        <v>6370.1729999999898</v>
      </c>
      <c r="I48" s="24">
        <v>1312.32</v>
      </c>
      <c r="J48" s="25">
        <v>2675.4489999999901</v>
      </c>
      <c r="K48" s="25">
        <v>3888.0729999999999</v>
      </c>
      <c r="L48" s="25">
        <v>5124.8299999999899</v>
      </c>
      <c r="M48" s="26">
        <v>6322.4459999999899</v>
      </c>
      <c r="N48" s="24">
        <v>947.44499999999903</v>
      </c>
      <c r="O48" s="25">
        <v>1668.3779999999899</v>
      </c>
      <c r="P48" s="25">
        <v>2334.9879999999998</v>
      </c>
      <c r="Q48" s="25">
        <v>3405.0549999999998</v>
      </c>
      <c r="R48" s="26">
        <v>4135.3130000000001</v>
      </c>
    </row>
    <row r="49" spans="2:18" x14ac:dyDescent="0.2">
      <c r="B49" s="49"/>
      <c r="C49" s="31" t="s">
        <v>30</v>
      </c>
      <c r="D49" s="32">
        <v>612.00800000000004</v>
      </c>
      <c r="E49" s="33">
        <v>1230.9449999999999</v>
      </c>
      <c r="F49" s="33">
        <v>1679.9569999999901</v>
      </c>
      <c r="G49" s="33">
        <v>2330.3409999999999</v>
      </c>
      <c r="H49" s="33">
        <v>2986.5859999999898</v>
      </c>
      <c r="I49" s="32">
        <v>2584.8179999999902</v>
      </c>
      <c r="J49" s="33">
        <v>4821.5010000000002</v>
      </c>
      <c r="K49" s="33">
        <v>7360.8819999999896</v>
      </c>
      <c r="L49" s="33">
        <v>9634.0409999999993</v>
      </c>
      <c r="M49" s="33">
        <v>12171.7079999999</v>
      </c>
      <c r="N49" s="32">
        <v>4493.5659999999898</v>
      </c>
      <c r="O49" s="33">
        <v>9580.5769999999902</v>
      </c>
      <c r="P49" s="33">
        <v>14392.8669999999</v>
      </c>
      <c r="Q49" s="33">
        <v>18823.526999999998</v>
      </c>
      <c r="R49" s="34">
        <v>23899.341</v>
      </c>
    </row>
    <row r="50" spans="2:18" x14ac:dyDescent="0.2">
      <c r="B50" s="48" t="s">
        <v>28</v>
      </c>
      <c r="C50" s="31" t="s">
        <v>31</v>
      </c>
      <c r="D50" s="24">
        <v>238.7</v>
      </c>
      <c r="E50" s="25">
        <v>360.51199999999801</v>
      </c>
      <c r="F50" s="25">
        <v>765.06</v>
      </c>
      <c r="G50" s="25">
        <v>903.82399999999996</v>
      </c>
      <c r="H50" s="26">
        <v>1156.4839999999899</v>
      </c>
      <c r="I50" s="24">
        <v>360.51199999999801</v>
      </c>
      <c r="J50" s="25">
        <v>903.82399999999996</v>
      </c>
      <c r="K50" s="25">
        <v>1355.2919999999899</v>
      </c>
      <c r="L50" s="25">
        <v>1913.018</v>
      </c>
      <c r="M50" s="26">
        <v>2340.67</v>
      </c>
      <c r="N50" s="24">
        <v>765.06</v>
      </c>
      <c r="O50" s="25">
        <v>1355.2919999999899</v>
      </c>
      <c r="P50" s="25">
        <v>2075.4450000000002</v>
      </c>
      <c r="Q50" s="25">
        <v>2793.3629999999998</v>
      </c>
      <c r="R50" s="26">
        <v>3341.7869999999898</v>
      </c>
    </row>
    <row r="51" spans="2:18" x14ac:dyDescent="0.2">
      <c r="B51" s="49"/>
      <c r="C51" s="29" t="s">
        <v>26</v>
      </c>
      <c r="D51" s="32">
        <v>2004.1510000000001</v>
      </c>
      <c r="E51" s="33">
        <v>3572.32599999999</v>
      </c>
      <c r="F51" s="33">
        <v>6377.9550000000099</v>
      </c>
      <c r="G51" s="33">
        <v>7921.6209999999901</v>
      </c>
      <c r="H51" s="33">
        <v>10040.457</v>
      </c>
      <c r="I51" s="32">
        <v>3572.32599999999</v>
      </c>
      <c r="J51" s="33">
        <v>7921.6209999999901</v>
      </c>
      <c r="K51" s="33">
        <v>11989.241</v>
      </c>
      <c r="L51" s="33">
        <v>16579.73</v>
      </c>
      <c r="M51" s="33">
        <v>20478.616000000002</v>
      </c>
      <c r="N51" s="32">
        <v>6377.9550000000099</v>
      </c>
      <c r="O51" s="33">
        <v>11989.241</v>
      </c>
      <c r="P51" s="33">
        <v>18230.887000000101</v>
      </c>
      <c r="Q51" s="33">
        <v>24501.680000000099</v>
      </c>
      <c r="R51" s="34">
        <v>30062.030999999999</v>
      </c>
    </row>
    <row r="54" spans="2:18" ht="18" x14ac:dyDescent="0.2">
      <c r="B54" s="28" t="s">
        <v>43</v>
      </c>
    </row>
    <row r="55" spans="2:18" ht="18" x14ac:dyDescent="0.2">
      <c r="B55" s="28"/>
    </row>
    <row r="56" spans="2:18" x14ac:dyDescent="0.2">
      <c r="B56" s="46" t="s">
        <v>4</v>
      </c>
      <c r="C56" s="50"/>
      <c r="D56" s="43">
        <v>0.25</v>
      </c>
      <c r="E56" s="44"/>
      <c r="F56" s="44"/>
      <c r="G56" s="44"/>
      <c r="H56" s="44"/>
      <c r="I56" s="43">
        <v>0.5</v>
      </c>
      <c r="J56" s="44"/>
      <c r="K56" s="44"/>
      <c r="L56" s="44"/>
      <c r="M56" s="44"/>
      <c r="N56" s="43">
        <v>0.75</v>
      </c>
      <c r="O56" s="44"/>
      <c r="P56" s="44"/>
      <c r="Q56" s="44"/>
      <c r="R56" s="45"/>
    </row>
    <row r="57" spans="2:18" x14ac:dyDescent="0.2">
      <c r="B57" s="46" t="s">
        <v>2</v>
      </c>
      <c r="C57" s="47"/>
      <c r="D57" s="10">
        <v>40</v>
      </c>
      <c r="E57" s="9">
        <v>80</v>
      </c>
      <c r="F57" s="9">
        <v>120</v>
      </c>
      <c r="G57" s="9">
        <v>160</v>
      </c>
      <c r="H57" s="9">
        <v>200</v>
      </c>
      <c r="I57" s="10">
        <v>40</v>
      </c>
      <c r="J57" s="9">
        <v>80</v>
      </c>
      <c r="K57" s="9">
        <v>120</v>
      </c>
      <c r="L57" s="9">
        <v>160</v>
      </c>
      <c r="M57" s="9">
        <v>200</v>
      </c>
      <c r="N57" s="10">
        <v>40</v>
      </c>
      <c r="O57" s="9">
        <v>80</v>
      </c>
      <c r="P57" s="9">
        <v>120</v>
      </c>
      <c r="Q57" s="9">
        <v>160</v>
      </c>
      <c r="R57" s="11">
        <v>200</v>
      </c>
    </row>
    <row r="58" spans="2:18" x14ac:dyDescent="0.2">
      <c r="B58" s="48" t="s">
        <v>7</v>
      </c>
      <c r="C58" s="31" t="s">
        <v>27</v>
      </c>
      <c r="D58" s="24">
        <v>26123.977999999901</v>
      </c>
      <c r="E58" s="25">
        <v>55346.315000000002</v>
      </c>
      <c r="F58" s="25">
        <v>79167.024999999907</v>
      </c>
      <c r="G58" s="25">
        <v>108411.413999999</v>
      </c>
      <c r="H58" s="26">
        <v>135348.016</v>
      </c>
      <c r="I58" s="24">
        <v>23267.427</v>
      </c>
      <c r="J58" s="25">
        <v>48128.292000000001</v>
      </c>
      <c r="K58" s="25">
        <v>69687.577000000107</v>
      </c>
      <c r="L58" s="25">
        <v>91464.140000000203</v>
      </c>
      <c r="M58" s="26">
        <v>113002.269</v>
      </c>
      <c r="N58" s="24">
        <v>14555.466</v>
      </c>
      <c r="O58" s="25">
        <v>25883.148000000001</v>
      </c>
      <c r="P58" s="25">
        <v>36857.523999999801</v>
      </c>
      <c r="Q58" s="25">
        <v>53538.754000000103</v>
      </c>
      <c r="R58" s="26">
        <v>64892.758999999998</v>
      </c>
    </row>
    <row r="59" spans="2:18" x14ac:dyDescent="0.2">
      <c r="B59" s="49"/>
      <c r="C59" s="31" t="s">
        <v>26</v>
      </c>
      <c r="D59" s="32">
        <v>56296.473000000296</v>
      </c>
      <c r="E59" s="33">
        <v>120654.103999999</v>
      </c>
      <c r="F59" s="33">
        <v>176162.95</v>
      </c>
      <c r="G59" s="33">
        <v>235511.42499999999</v>
      </c>
      <c r="H59" s="33">
        <v>305454.154999997</v>
      </c>
      <c r="I59" s="32">
        <v>33110.817999999897</v>
      </c>
      <c r="J59" s="33">
        <v>74059.871999999596</v>
      </c>
      <c r="K59" s="33">
        <v>106312.841999999</v>
      </c>
      <c r="L59" s="33">
        <v>140602.107999998</v>
      </c>
      <c r="M59" s="33">
        <v>173752.788999999</v>
      </c>
      <c r="N59" s="32">
        <v>18220.236000000001</v>
      </c>
      <c r="O59" s="33">
        <v>30495.0969999999</v>
      </c>
      <c r="P59" s="33">
        <v>45562.927000000403</v>
      </c>
      <c r="Q59" s="33">
        <v>68649.409999999596</v>
      </c>
      <c r="R59" s="34">
        <v>83217.548999999795</v>
      </c>
    </row>
    <row r="60" spans="2:18" x14ac:dyDescent="0.2">
      <c r="B60" s="42"/>
      <c r="C60" s="30"/>
      <c r="D60" s="32">
        <f>SUM(D58:D59)</f>
        <v>82420.451000000205</v>
      </c>
      <c r="E60" s="32">
        <f t="shared" ref="E60:R60" si="0">SUM(E58:E59)</f>
        <v>176000.418999999</v>
      </c>
      <c r="F60" s="32">
        <f t="shared" si="0"/>
        <v>255329.97499999992</v>
      </c>
      <c r="G60" s="32">
        <f t="shared" si="0"/>
        <v>343922.83899999899</v>
      </c>
      <c r="H60" s="32">
        <f t="shared" si="0"/>
        <v>440802.170999997</v>
      </c>
      <c r="I60" s="32">
        <f t="shared" si="0"/>
        <v>56378.244999999893</v>
      </c>
      <c r="J60" s="32">
        <f t="shared" si="0"/>
        <v>122188.1639999996</v>
      </c>
      <c r="K60" s="32">
        <f t="shared" si="0"/>
        <v>176000.41899999912</v>
      </c>
      <c r="L60" s="32">
        <f t="shared" si="0"/>
        <v>232066.24799999822</v>
      </c>
      <c r="M60" s="32">
        <f t="shared" si="0"/>
        <v>286755.05799999903</v>
      </c>
      <c r="N60" s="32">
        <f t="shared" si="0"/>
        <v>32775.702000000005</v>
      </c>
      <c r="O60" s="32">
        <f t="shared" si="0"/>
        <v>56378.244999999901</v>
      </c>
      <c r="P60" s="32">
        <f t="shared" si="0"/>
        <v>82420.451000000205</v>
      </c>
      <c r="Q60" s="32">
        <f t="shared" si="0"/>
        <v>122188.1639999997</v>
      </c>
      <c r="R60" s="32">
        <f t="shared" si="0"/>
        <v>148110.30799999979</v>
      </c>
    </row>
    <row r="61" spans="2:18" x14ac:dyDescent="0.2">
      <c r="B61" s="51" t="s">
        <v>33</v>
      </c>
      <c r="C61" s="52"/>
      <c r="D61" s="35">
        <v>38.901411657559201</v>
      </c>
      <c r="E61" s="36">
        <v>39.970969945355101</v>
      </c>
      <c r="F61" s="36">
        <v>38.6741044323011</v>
      </c>
      <c r="G61" s="36">
        <v>39.404883879781401</v>
      </c>
      <c r="H61" s="37">
        <v>39.383652094717597</v>
      </c>
      <c r="I61" s="35">
        <v>39.970969945355101</v>
      </c>
      <c r="J61" s="36">
        <v>39.404883879781401</v>
      </c>
      <c r="K61" s="36">
        <v>39.425091074681198</v>
      </c>
      <c r="L61" s="36">
        <v>39.043858151183898</v>
      </c>
      <c r="M61" s="37">
        <v>39.171903460837797</v>
      </c>
      <c r="N61" s="35">
        <v>38.6741044323011</v>
      </c>
      <c r="O61" s="36">
        <v>39.425091074681198</v>
      </c>
      <c r="P61" s="36">
        <v>39.213595426027098</v>
      </c>
      <c r="Q61" s="36">
        <v>39.1953172434729</v>
      </c>
      <c r="R61" s="37">
        <v>39.247115968427401</v>
      </c>
    </row>
    <row r="62" spans="2:18" x14ac:dyDescent="0.2">
      <c r="B62" s="48" t="s">
        <v>34</v>
      </c>
      <c r="C62" s="31" t="s">
        <v>29</v>
      </c>
      <c r="D62" s="24">
        <v>26123.977999999901</v>
      </c>
      <c r="E62" s="25">
        <v>55346.315000000002</v>
      </c>
      <c r="F62" s="25">
        <v>79167.024999999907</v>
      </c>
      <c r="G62" s="25">
        <v>108411.413999999</v>
      </c>
      <c r="H62" s="26">
        <v>135348.016</v>
      </c>
      <c r="I62" s="24">
        <v>23267.427</v>
      </c>
      <c r="J62" s="25">
        <v>48128.292000000001</v>
      </c>
      <c r="K62" s="25">
        <v>69687.577000000107</v>
      </c>
      <c r="L62" s="25">
        <v>91464.140000000203</v>
      </c>
      <c r="M62" s="26">
        <v>113002.269</v>
      </c>
      <c r="N62" s="24">
        <v>14555.466</v>
      </c>
      <c r="O62" s="25">
        <v>25883.148000000001</v>
      </c>
      <c r="P62" s="25">
        <v>36857.523999999801</v>
      </c>
      <c r="Q62" s="25">
        <v>53538.754000000103</v>
      </c>
      <c r="R62" s="26">
        <v>64892.758999999998</v>
      </c>
    </row>
    <row r="63" spans="2:18" x14ac:dyDescent="0.2">
      <c r="B63" s="49"/>
      <c r="C63" s="31" t="s">
        <v>30</v>
      </c>
      <c r="D63" s="32">
        <v>16398.6719999999</v>
      </c>
      <c r="E63" s="33">
        <v>33072.267999999902</v>
      </c>
      <c r="F63" s="33">
        <v>47429.379000000103</v>
      </c>
      <c r="G63" s="33">
        <v>64222.389000000199</v>
      </c>
      <c r="H63" s="33">
        <v>80558.0129999989</v>
      </c>
      <c r="I63" s="32">
        <v>65151.155999999901</v>
      </c>
      <c r="J63" s="33">
        <v>124505.51099999899</v>
      </c>
      <c r="K63" s="33">
        <v>189702.80999999901</v>
      </c>
      <c r="L63" s="33">
        <v>250159.80300000001</v>
      </c>
      <c r="M63" s="33">
        <v>315182.012999998</v>
      </c>
      <c r="N63" s="32">
        <v>112040.93799999999</v>
      </c>
      <c r="O63" s="33">
        <v>233507.23899999901</v>
      </c>
      <c r="P63" s="33">
        <v>349755.27900000103</v>
      </c>
      <c r="Q63" s="33">
        <v>460590.66800000001</v>
      </c>
      <c r="R63" s="34">
        <v>582188.41700000002</v>
      </c>
    </row>
    <row r="64" spans="2:18" x14ac:dyDescent="0.2">
      <c r="B64" s="60"/>
      <c r="C64" s="31"/>
      <c r="D64" s="38">
        <v>8534.0769999999902</v>
      </c>
      <c r="E64" s="61">
        <v>15023.047000000201</v>
      </c>
      <c r="F64" s="61">
        <v>25498.076000001602</v>
      </c>
      <c r="G64" s="61">
        <v>31785.759000001901</v>
      </c>
      <c r="H64" s="61">
        <v>39645.643000001801</v>
      </c>
      <c r="I64" s="38">
        <v>15023.047000000201</v>
      </c>
      <c r="J64" s="61">
        <v>31785.759000001901</v>
      </c>
      <c r="K64" s="61">
        <v>47868.672000000799</v>
      </c>
      <c r="L64" s="61">
        <v>67023.046000000497</v>
      </c>
      <c r="M64" s="61">
        <v>83264.587999997806</v>
      </c>
      <c r="N64" s="38">
        <v>25498.076000001602</v>
      </c>
      <c r="O64" s="61">
        <v>47868.672000000799</v>
      </c>
      <c r="P64" s="61">
        <v>74049.793999997695</v>
      </c>
      <c r="Q64" s="61">
        <v>99770.900999995894</v>
      </c>
      <c r="R64" s="39">
        <v>122088.448999985</v>
      </c>
    </row>
    <row r="65" spans="2:18" x14ac:dyDescent="0.2">
      <c r="B65" s="48" t="s">
        <v>28</v>
      </c>
      <c r="C65" s="31" t="s">
        <v>31</v>
      </c>
      <c r="D65" s="24">
        <v>2839.3099999999899</v>
      </c>
      <c r="E65" s="25">
        <v>4209.1819999999998</v>
      </c>
      <c r="F65" s="25">
        <v>9317.8990000001595</v>
      </c>
      <c r="G65" s="25">
        <v>10801.9660000003</v>
      </c>
      <c r="H65" s="26">
        <v>13422.6080000005</v>
      </c>
      <c r="I65" s="24">
        <v>4209.1819999999998</v>
      </c>
      <c r="J65" s="25">
        <v>10801.9660000003</v>
      </c>
      <c r="K65" s="25">
        <v>15422.8810000007</v>
      </c>
      <c r="L65" s="25">
        <v>21735.230000000902</v>
      </c>
      <c r="M65" s="26">
        <v>26410.886000000701</v>
      </c>
      <c r="N65" s="24">
        <v>9317.8990000001595</v>
      </c>
      <c r="O65" s="25">
        <v>15422.8810000007</v>
      </c>
      <c r="P65" s="25">
        <v>23458.593000000699</v>
      </c>
      <c r="Q65" s="25">
        <v>31488.346000001002</v>
      </c>
      <c r="R65" s="26">
        <v>37533.597000000103</v>
      </c>
    </row>
    <row r="66" spans="2:18" x14ac:dyDescent="0.2">
      <c r="B66" s="49"/>
      <c r="C66" s="29" t="s">
        <v>26</v>
      </c>
      <c r="D66" s="32">
        <v>16792.9820000004</v>
      </c>
      <c r="E66" s="33">
        <v>30673.140000001302</v>
      </c>
      <c r="F66" s="33">
        <v>54479.106999999502</v>
      </c>
      <c r="G66" s="33">
        <v>67729.903999998001</v>
      </c>
      <c r="H66" s="33">
        <v>85985.149999994799</v>
      </c>
      <c r="I66" s="32">
        <v>30673.140000001302</v>
      </c>
      <c r="J66" s="33">
        <v>67729.903999998001</v>
      </c>
      <c r="K66" s="33">
        <v>102431.10699999399</v>
      </c>
      <c r="L66" s="33">
        <v>141663.78999999099</v>
      </c>
      <c r="M66" s="33">
        <v>174969.47799998501</v>
      </c>
      <c r="N66" s="32">
        <v>54479.106999999502</v>
      </c>
      <c r="O66" s="33">
        <v>102431.10699999399</v>
      </c>
      <c r="P66" s="33">
        <v>156284.82199998901</v>
      </c>
      <c r="Q66" s="33">
        <v>209593.245999979</v>
      </c>
      <c r="R66" s="34">
        <v>257734.99999998201</v>
      </c>
    </row>
    <row r="67" spans="2:18" x14ac:dyDescent="0.2">
      <c r="B67" s="40"/>
      <c r="C67" s="41"/>
      <c r="D67" s="23">
        <f>SUM(D64:D66)</f>
        <v>28166.369000000381</v>
      </c>
      <c r="E67" s="23">
        <f t="shared" ref="E67:R67" si="1">SUM(E64:E66)</f>
        <v>49905.369000001505</v>
      </c>
      <c r="F67" s="23">
        <f t="shared" si="1"/>
        <v>89295.082000001261</v>
      </c>
      <c r="G67" s="23">
        <f t="shared" si="1"/>
        <v>110317.6290000002</v>
      </c>
      <c r="H67" s="23">
        <f t="shared" si="1"/>
        <v>139053.4009999971</v>
      </c>
      <c r="I67" s="23">
        <f t="shared" si="1"/>
        <v>49905.369000001505</v>
      </c>
      <c r="J67" s="23">
        <f t="shared" si="1"/>
        <v>110317.6290000002</v>
      </c>
      <c r="K67" s="23">
        <f t="shared" si="1"/>
        <v>165722.65999999549</v>
      </c>
      <c r="L67" s="23">
        <f t="shared" si="1"/>
        <v>230422.06599999237</v>
      </c>
      <c r="M67" s="23">
        <f t="shared" si="1"/>
        <v>284644.95199998352</v>
      </c>
      <c r="N67" s="23">
        <f t="shared" si="1"/>
        <v>89295.082000001261</v>
      </c>
      <c r="O67" s="23">
        <f t="shared" si="1"/>
        <v>165722.65999999549</v>
      </c>
      <c r="P67" s="23">
        <f t="shared" si="1"/>
        <v>253793.2089999874</v>
      </c>
      <c r="Q67" s="23">
        <f t="shared" si="1"/>
        <v>340852.49299997592</v>
      </c>
      <c r="R67" s="23">
        <f t="shared" si="1"/>
        <v>417357.04599996714</v>
      </c>
    </row>
    <row r="68" spans="2:18" x14ac:dyDescent="0.2">
      <c r="D68" s="23">
        <f>SUM(D62:D65)</f>
        <v>53896.036999999786</v>
      </c>
    </row>
    <row r="69" spans="2:18" ht="18" x14ac:dyDescent="0.2">
      <c r="B69" s="28" t="s">
        <v>44</v>
      </c>
    </row>
    <row r="70" spans="2:18" ht="18" x14ac:dyDescent="0.2">
      <c r="B70" s="28"/>
    </row>
    <row r="71" spans="2:18" x14ac:dyDescent="0.2">
      <c r="B71" s="46" t="s">
        <v>4</v>
      </c>
      <c r="C71" s="50"/>
      <c r="D71" s="43">
        <v>0.25</v>
      </c>
      <c r="E71" s="44"/>
      <c r="F71" s="44"/>
      <c r="G71" s="44"/>
      <c r="H71" s="44"/>
      <c r="I71" s="43">
        <v>0.5</v>
      </c>
      <c r="J71" s="44"/>
      <c r="K71" s="44"/>
      <c r="L71" s="44"/>
      <c r="M71" s="44"/>
      <c r="N71" s="43">
        <v>0.75</v>
      </c>
      <c r="O71" s="44"/>
      <c r="P71" s="44"/>
      <c r="Q71" s="44"/>
      <c r="R71" s="45"/>
    </row>
    <row r="72" spans="2:18" x14ac:dyDescent="0.2">
      <c r="B72" s="46" t="s">
        <v>2</v>
      </c>
      <c r="C72" s="47"/>
      <c r="D72" s="10">
        <v>40</v>
      </c>
      <c r="E72" s="9">
        <v>80</v>
      </c>
      <c r="F72" s="9">
        <v>120</v>
      </c>
      <c r="G72" s="9">
        <v>160</v>
      </c>
      <c r="H72" s="9">
        <v>200</v>
      </c>
      <c r="I72" s="10">
        <v>40</v>
      </c>
      <c r="J72" s="9">
        <v>80</v>
      </c>
      <c r="K72" s="9">
        <v>120</v>
      </c>
      <c r="L72" s="9">
        <v>160</v>
      </c>
      <c r="M72" s="9">
        <v>200</v>
      </c>
      <c r="N72" s="10">
        <v>40</v>
      </c>
      <c r="O72" s="9">
        <v>80</v>
      </c>
      <c r="P72" s="9">
        <v>120</v>
      </c>
      <c r="Q72" s="9">
        <v>160</v>
      </c>
      <c r="R72" s="11">
        <v>200</v>
      </c>
    </row>
    <row r="73" spans="2:18" x14ac:dyDescent="0.2">
      <c r="B73" s="48" t="s">
        <v>7</v>
      </c>
      <c r="C73" s="31" t="s">
        <v>27</v>
      </c>
      <c r="D73" s="24">
        <v>39089.046438154801</v>
      </c>
      <c r="E73" s="25">
        <v>82019.877758255199</v>
      </c>
      <c r="F73" s="25">
        <v>116218.580895627</v>
      </c>
      <c r="G73" s="25">
        <v>159138.987787872</v>
      </c>
      <c r="H73" s="26">
        <v>199051.54997373</v>
      </c>
      <c r="I73" s="24">
        <v>47333.995169554197</v>
      </c>
      <c r="J73" s="25">
        <v>98926.584932192694</v>
      </c>
      <c r="K73" s="25">
        <v>143445.815290161</v>
      </c>
      <c r="L73" s="25">
        <v>187520.878512628</v>
      </c>
      <c r="M73" s="26">
        <v>232425.50969515101</v>
      </c>
      <c r="N73" s="24">
        <v>31739.099781575798</v>
      </c>
      <c r="O73" s="25">
        <v>55318.520663591</v>
      </c>
      <c r="P73" s="25">
        <v>80685.706887105494</v>
      </c>
      <c r="Q73" s="25">
        <v>118353.559455394</v>
      </c>
      <c r="R73" s="26">
        <v>143837.329561235</v>
      </c>
    </row>
    <row r="74" spans="2:18" x14ac:dyDescent="0.2">
      <c r="B74" s="49"/>
      <c r="C74" s="31" t="s">
        <v>26</v>
      </c>
      <c r="D74" s="32">
        <v>43331.404561845397</v>
      </c>
      <c r="E74" s="33">
        <v>93980.541241744097</v>
      </c>
      <c r="F74" s="33">
        <v>139111.39410437201</v>
      </c>
      <c r="G74" s="33">
        <v>184783.85121212801</v>
      </c>
      <c r="H74" s="33">
        <v>241750.62102626701</v>
      </c>
      <c r="I74" s="32">
        <v>9044.2498304456894</v>
      </c>
      <c r="J74" s="33">
        <v>23261.579067807001</v>
      </c>
      <c r="K74" s="33">
        <v>32554.6037098382</v>
      </c>
      <c r="L74" s="33">
        <v>44545.369487370503</v>
      </c>
      <c r="M74" s="33">
        <v>54329.548304848198</v>
      </c>
      <c r="N74" s="32">
        <v>1036.6022184242499</v>
      </c>
      <c r="O74" s="33">
        <v>1059.7243364088899</v>
      </c>
      <c r="P74" s="33">
        <v>1734.74411289472</v>
      </c>
      <c r="Q74" s="33">
        <v>3834.6045446057501</v>
      </c>
      <c r="R74" s="34">
        <v>4272.9784387647796</v>
      </c>
    </row>
    <row r="75" spans="2:18" x14ac:dyDescent="0.2">
      <c r="B75" s="42"/>
      <c r="C75" s="30"/>
      <c r="D75" s="32">
        <f>SUM(D73:D74)</f>
        <v>82420.451000000205</v>
      </c>
      <c r="E75" s="32">
        <f t="shared" ref="E75:R75" si="2">SUM(E73:E74)</f>
        <v>176000.4189999993</v>
      </c>
      <c r="F75" s="32">
        <f t="shared" si="2"/>
        <v>255329.97499999902</v>
      </c>
      <c r="G75" s="32">
        <f t="shared" si="2"/>
        <v>343922.83900000004</v>
      </c>
      <c r="H75" s="32">
        <f t="shared" si="2"/>
        <v>440802.170999997</v>
      </c>
      <c r="I75" s="32">
        <f t="shared" si="2"/>
        <v>56378.244999999886</v>
      </c>
      <c r="J75" s="32">
        <f t="shared" si="2"/>
        <v>122188.1639999997</v>
      </c>
      <c r="K75" s="32">
        <f t="shared" si="2"/>
        <v>176000.41899999921</v>
      </c>
      <c r="L75" s="32">
        <f t="shared" si="2"/>
        <v>232066.24799999851</v>
      </c>
      <c r="M75" s="32">
        <f t="shared" si="2"/>
        <v>286755.0579999992</v>
      </c>
      <c r="N75" s="32">
        <f t="shared" si="2"/>
        <v>32775.702000000048</v>
      </c>
      <c r="O75" s="32">
        <f t="shared" si="2"/>
        <v>56378.244999999893</v>
      </c>
      <c r="P75" s="32">
        <f t="shared" si="2"/>
        <v>82420.451000000219</v>
      </c>
      <c r="Q75" s="32">
        <f t="shared" si="2"/>
        <v>122188.16399999976</v>
      </c>
      <c r="R75" s="32">
        <f t="shared" si="2"/>
        <v>148110.30799999979</v>
      </c>
    </row>
    <row r="76" spans="2:18" x14ac:dyDescent="0.2">
      <c r="B76" s="51" t="s">
        <v>33</v>
      </c>
      <c r="C76" s="52"/>
      <c r="D76" s="35">
        <v>48.226320582877896</v>
      </c>
      <c r="E76" s="36">
        <v>49.067053734061901</v>
      </c>
      <c r="F76" s="36">
        <v>47.177823315118303</v>
      </c>
      <c r="G76" s="36">
        <v>48.129269125683003</v>
      </c>
      <c r="H76" s="37">
        <v>47.6921675774134</v>
      </c>
      <c r="I76" s="35">
        <v>80.862932604735803</v>
      </c>
      <c r="J76" s="36">
        <v>76.719319216757697</v>
      </c>
      <c r="K76" s="36">
        <v>77.591833636915595</v>
      </c>
      <c r="L76" s="36">
        <v>76.813524590163894</v>
      </c>
      <c r="M76" s="37">
        <v>77.205145719489906</v>
      </c>
      <c r="N76" s="35">
        <v>88.366727383120804</v>
      </c>
      <c r="O76" s="36">
        <v>90.818533697632006</v>
      </c>
      <c r="P76" s="36">
        <v>90.725055656749603</v>
      </c>
      <c r="Q76" s="36">
        <v>89.9584471766848</v>
      </c>
      <c r="R76" s="37">
        <v>90.570582877959893</v>
      </c>
    </row>
    <row r="77" spans="2:18" x14ac:dyDescent="0.2">
      <c r="B77" s="48" t="s">
        <v>34</v>
      </c>
      <c r="C77" s="31" t="s">
        <v>29</v>
      </c>
      <c r="D77" s="23">
        <v>39089.046438154801</v>
      </c>
      <c r="E77" s="23">
        <v>82019.877758255199</v>
      </c>
      <c r="F77" s="23">
        <v>116218.580895627</v>
      </c>
      <c r="G77" s="23">
        <v>159138.987787872</v>
      </c>
      <c r="H77" s="23">
        <v>199051.54997373</v>
      </c>
      <c r="I77" s="23">
        <v>47333.995169554197</v>
      </c>
      <c r="J77" s="23">
        <v>98926.584932192694</v>
      </c>
      <c r="K77" s="23">
        <v>143445.815290161</v>
      </c>
      <c r="L77" s="23">
        <v>187520.878512628</v>
      </c>
      <c r="M77" s="23">
        <v>232425.50969515101</v>
      </c>
      <c r="N77" s="23">
        <v>31739.099781575798</v>
      </c>
      <c r="O77" s="23">
        <v>55318.520663591</v>
      </c>
      <c r="P77" s="23">
        <v>80685.706887105494</v>
      </c>
      <c r="Q77" s="23">
        <v>118353.559455394</v>
      </c>
      <c r="R77" s="23">
        <v>143837.329561235</v>
      </c>
    </row>
    <row r="78" spans="2:18" x14ac:dyDescent="0.2">
      <c r="B78" s="49"/>
      <c r="C78" s="31" t="s">
        <v>30</v>
      </c>
      <c r="D78" s="24">
        <v>62.6266260465326</v>
      </c>
      <c r="E78" s="25">
        <v>145.95272218341199</v>
      </c>
      <c r="F78" s="25">
        <v>253.86312214038699</v>
      </c>
      <c r="G78" s="25">
        <v>365.55366372404802</v>
      </c>
      <c r="H78" s="26">
        <v>353.02941921400998</v>
      </c>
      <c r="I78" s="24">
        <v>21484.015108340998</v>
      </c>
      <c r="J78" s="25">
        <v>35410.964109768698</v>
      </c>
      <c r="K78" s="25">
        <v>55839.192232946101</v>
      </c>
      <c r="L78" s="25">
        <v>71190.607977963198</v>
      </c>
      <c r="M78" s="26">
        <v>91655.986653072396</v>
      </c>
      <c r="N78" s="24">
        <v>56051.191862880602</v>
      </c>
      <c r="O78" s="25">
        <v>124618.650763413</v>
      </c>
      <c r="P78" s="25">
        <v>183089.578469145</v>
      </c>
      <c r="Q78" s="25">
        <v>231445.718093773</v>
      </c>
      <c r="R78" s="26">
        <v>297307.87253847002</v>
      </c>
    </row>
    <row r="79" spans="2:18" x14ac:dyDescent="0.2">
      <c r="B79" s="60"/>
      <c r="C79" s="31"/>
      <c r="D79" s="24">
        <v>12502.986000000101</v>
      </c>
      <c r="E79" s="25">
        <v>22024.3470000009</v>
      </c>
      <c r="F79" s="25">
        <v>37600.384000001803</v>
      </c>
      <c r="G79" s="25">
        <v>47122.450000001103</v>
      </c>
      <c r="H79" s="26">
        <v>58866.593000000299</v>
      </c>
      <c r="I79" s="24">
        <v>36744.546000001501</v>
      </c>
      <c r="J79" s="25">
        <v>75261.816999999995</v>
      </c>
      <c r="K79" s="25">
        <v>115578.017999987</v>
      </c>
      <c r="L79" s="25">
        <v>160742.17299998301</v>
      </c>
      <c r="M79" s="26">
        <v>200654.74799998</v>
      </c>
      <c r="N79" s="24">
        <v>69754.251999998101</v>
      </c>
      <c r="O79" s="25">
        <v>137069.411999982</v>
      </c>
      <c r="P79" s="25">
        <v>211967.487999982</v>
      </c>
      <c r="Q79" s="25">
        <v>284437.64699999098</v>
      </c>
      <c r="R79" s="26">
        <v>352606.74000000802</v>
      </c>
    </row>
    <row r="80" spans="2:18" x14ac:dyDescent="0.2">
      <c r="B80" s="48" t="s">
        <v>28</v>
      </c>
      <c r="C80" s="31" t="s">
        <v>31</v>
      </c>
      <c r="D80" s="24">
        <v>2241.3779357984899</v>
      </c>
      <c r="E80" s="25">
        <v>3460.6345195614399</v>
      </c>
      <c r="F80" s="25">
        <v>7339.5509822314998</v>
      </c>
      <c r="G80" s="25">
        <v>8594.5365484032409</v>
      </c>
      <c r="H80" s="26">
        <v>10703.107607055899</v>
      </c>
      <c r="I80" s="24">
        <v>2013.8119190336699</v>
      </c>
      <c r="J80" s="25">
        <v>5579.4778598323801</v>
      </c>
      <c r="K80" s="25">
        <v>7772.0188933449599</v>
      </c>
      <c r="L80" s="25">
        <v>10875.388361207801</v>
      </c>
      <c r="M80" s="26">
        <v>13047.2442578883</v>
      </c>
      <c r="N80" s="24">
        <v>3520.0906782329498</v>
      </c>
      <c r="O80" s="25">
        <v>4945.7284306758802</v>
      </c>
      <c r="P80" s="25">
        <v>7318.7465706147595</v>
      </c>
      <c r="Q80" s="25">
        <v>9816.8252104458206</v>
      </c>
      <c r="R80" s="26">
        <v>11229.1503665984</v>
      </c>
    </row>
    <row r="81" spans="2:20" x14ac:dyDescent="0.2">
      <c r="B81" s="49"/>
      <c r="C81" s="29" t="s">
        <v>26</v>
      </c>
      <c r="D81" s="32">
        <v>13422.005064201699</v>
      </c>
      <c r="E81" s="33">
        <v>24420.3874804394</v>
      </c>
      <c r="F81" s="33">
        <v>44355.147017769501</v>
      </c>
      <c r="G81" s="33">
        <v>54600.642451596599</v>
      </c>
      <c r="H81" s="33">
        <v>69483.700392940998</v>
      </c>
      <c r="I81" s="32">
        <v>11147.0110809664</v>
      </c>
      <c r="J81" s="33">
        <v>29476.334140168201</v>
      </c>
      <c r="K81" s="33">
        <v>42372.623106654697</v>
      </c>
      <c r="L81" s="33">
        <v>58804.504638791797</v>
      </c>
      <c r="M81" s="33">
        <v>70942.959742109495</v>
      </c>
      <c r="N81" s="32">
        <v>16020.7393217671</v>
      </c>
      <c r="O81" s="33">
        <v>23707.5195693239</v>
      </c>
      <c r="P81" s="33">
        <v>34506.974429385104</v>
      </c>
      <c r="Q81" s="33">
        <v>46598.020789553899</v>
      </c>
      <c r="R81" s="34">
        <v>53521.155633401097</v>
      </c>
    </row>
    <row r="82" spans="2:20" x14ac:dyDescent="0.2">
      <c r="B82" s="40"/>
      <c r="C82" s="41"/>
      <c r="D82" s="23">
        <f>SUM(D79:D81)</f>
        <v>28166.36900000029</v>
      </c>
      <c r="E82" s="23">
        <f t="shared" ref="E82:R82" si="3">SUM(E79:E81)</f>
        <v>49905.369000001738</v>
      </c>
      <c r="F82" s="23">
        <f t="shared" si="3"/>
        <v>89295.082000002803</v>
      </c>
      <c r="G82" s="23">
        <f t="shared" si="3"/>
        <v>110317.62900000095</v>
      </c>
      <c r="H82" s="23">
        <f t="shared" si="3"/>
        <v>139053.40099999722</v>
      </c>
      <c r="I82" s="23">
        <f t="shared" si="3"/>
        <v>49905.369000001578</v>
      </c>
      <c r="J82" s="23">
        <f t="shared" si="3"/>
        <v>110317.62900000057</v>
      </c>
      <c r="K82" s="23">
        <f t="shared" si="3"/>
        <v>165722.65999998664</v>
      </c>
      <c r="L82" s="23">
        <f t="shared" si="3"/>
        <v>230422.06599998259</v>
      </c>
      <c r="M82" s="23">
        <f t="shared" si="3"/>
        <v>284644.95199997781</v>
      </c>
      <c r="N82" s="23">
        <f t="shared" si="3"/>
        <v>89295.081999998161</v>
      </c>
      <c r="O82" s="23">
        <f t="shared" si="3"/>
        <v>165722.65999998176</v>
      </c>
      <c r="P82" s="23">
        <f t="shared" si="3"/>
        <v>253793.20899998184</v>
      </c>
      <c r="Q82" s="23">
        <f t="shared" si="3"/>
        <v>340852.49299999065</v>
      </c>
      <c r="R82" s="23">
        <f t="shared" si="3"/>
        <v>417357.04600000754</v>
      </c>
    </row>
    <row r="83" spans="2:20" x14ac:dyDescent="0.2">
      <c r="D83" s="23">
        <f>SUM(D77:D80)</f>
        <v>53896.036999999924</v>
      </c>
      <c r="E83" s="23">
        <f t="shared" ref="E83:R83" si="4">SUM(E77:E80)</f>
        <v>107650.81200000095</v>
      </c>
      <c r="F83" s="23">
        <f t="shared" si="4"/>
        <v>161412.37900000071</v>
      </c>
      <c r="G83" s="23">
        <f t="shared" si="4"/>
        <v>215221.52800000037</v>
      </c>
      <c r="H83" s="23">
        <f t="shared" si="4"/>
        <v>268974.2800000002</v>
      </c>
      <c r="I83" s="23">
        <f t="shared" si="4"/>
        <v>107576.36819693037</v>
      </c>
      <c r="J83" s="23">
        <f t="shared" si="4"/>
        <v>215178.84390179373</v>
      </c>
      <c r="K83" s="23">
        <f t="shared" si="4"/>
        <v>322635.04441643908</v>
      </c>
      <c r="L83" s="23">
        <f t="shared" si="4"/>
        <v>430329.047851782</v>
      </c>
      <c r="M83" s="23">
        <f t="shared" si="4"/>
        <v>537783.48860609171</v>
      </c>
      <c r="N83" s="23">
        <f t="shared" si="4"/>
        <v>161064.63432268746</v>
      </c>
      <c r="O83" s="23">
        <f t="shared" si="4"/>
        <v>321952.31185766187</v>
      </c>
      <c r="P83" s="23">
        <f t="shared" si="4"/>
        <v>483061.51992684719</v>
      </c>
      <c r="Q83" s="23">
        <f t="shared" si="4"/>
        <v>644053.74975960376</v>
      </c>
      <c r="R83" s="23">
        <f t="shared" si="4"/>
        <v>804981.09246631141</v>
      </c>
    </row>
    <row r="84" spans="2:20" ht="18" x14ac:dyDescent="0.2">
      <c r="B84" s="28" t="s">
        <v>36</v>
      </c>
      <c r="T84" s="23">
        <v>18230.887000000101</v>
      </c>
    </row>
    <row r="85" spans="2:20" ht="18" x14ac:dyDescent="0.2">
      <c r="B85" s="28"/>
      <c r="T85" s="23">
        <v>24501.680000000099</v>
      </c>
    </row>
    <row r="86" spans="2:20" x14ac:dyDescent="0.2">
      <c r="B86" s="46" t="s">
        <v>4</v>
      </c>
      <c r="C86" s="50"/>
      <c r="D86" s="43">
        <v>0.25</v>
      </c>
      <c r="E86" s="44"/>
      <c r="F86" s="44"/>
      <c r="G86" s="44"/>
      <c r="H86" s="44"/>
      <c r="I86" s="43">
        <v>0.5</v>
      </c>
      <c r="J86" s="44"/>
      <c r="K86" s="44"/>
      <c r="L86" s="44"/>
      <c r="M86" s="44"/>
      <c r="N86" s="43">
        <v>0.75</v>
      </c>
      <c r="O86" s="44"/>
      <c r="P86" s="44"/>
      <c r="Q86" s="44"/>
      <c r="R86" s="45"/>
      <c r="T86" s="23">
        <v>30062.030999999999</v>
      </c>
    </row>
    <row r="87" spans="2:20" x14ac:dyDescent="0.2">
      <c r="B87" s="46" t="s">
        <v>2</v>
      </c>
      <c r="C87" s="47"/>
      <c r="D87" s="10">
        <v>40</v>
      </c>
      <c r="E87" s="9">
        <v>80</v>
      </c>
      <c r="F87" s="9">
        <v>120</v>
      </c>
      <c r="G87" s="9">
        <v>160</v>
      </c>
      <c r="H87" s="9">
        <v>200</v>
      </c>
      <c r="I87" s="10">
        <v>40</v>
      </c>
      <c r="J87" s="9">
        <v>80</v>
      </c>
      <c r="K87" s="9">
        <v>120</v>
      </c>
      <c r="L87" s="9">
        <v>160</v>
      </c>
      <c r="M87" s="9">
        <v>200</v>
      </c>
      <c r="N87" s="10">
        <v>40</v>
      </c>
      <c r="O87" s="9">
        <v>80</v>
      </c>
      <c r="P87" s="9">
        <v>120</v>
      </c>
      <c r="Q87" s="9">
        <v>160</v>
      </c>
      <c r="R87" s="11">
        <v>200</v>
      </c>
    </row>
    <row r="88" spans="2:20" x14ac:dyDescent="0.2">
      <c r="B88" s="48" t="s">
        <v>7</v>
      </c>
      <c r="C88" s="31" t="s">
        <v>27</v>
      </c>
      <c r="D88" s="24"/>
      <c r="E88" s="25"/>
      <c r="F88" s="25"/>
      <c r="G88" s="25"/>
      <c r="H88" s="26"/>
      <c r="I88" s="24"/>
      <c r="J88" s="25"/>
      <c r="K88" s="25"/>
      <c r="L88" s="25"/>
      <c r="M88" s="26"/>
      <c r="N88" s="24"/>
      <c r="O88" s="25"/>
      <c r="P88" s="25"/>
      <c r="Q88" s="25"/>
      <c r="R88" s="26"/>
    </row>
    <row r="89" spans="2:20" x14ac:dyDescent="0.2">
      <c r="B89" s="49"/>
      <c r="C89" s="31" t="s">
        <v>26</v>
      </c>
      <c r="D89" s="32"/>
      <c r="E89" s="33"/>
      <c r="F89" s="33"/>
      <c r="G89" s="33"/>
      <c r="H89" s="33"/>
      <c r="I89" s="32"/>
      <c r="J89" s="33"/>
      <c r="K89" s="33"/>
      <c r="L89" s="33"/>
      <c r="M89" s="33"/>
      <c r="N89" s="32"/>
      <c r="O89" s="33"/>
      <c r="P89" s="33"/>
      <c r="Q89" s="33"/>
      <c r="R89" s="34"/>
    </row>
    <row r="90" spans="2:20" x14ac:dyDescent="0.2">
      <c r="B90" s="51" t="s">
        <v>33</v>
      </c>
      <c r="C90" s="52"/>
      <c r="D90" s="35"/>
      <c r="E90" s="36"/>
      <c r="F90" s="36"/>
      <c r="G90" s="36"/>
      <c r="H90" s="37"/>
      <c r="I90" s="35"/>
      <c r="J90" s="36"/>
      <c r="K90" s="36"/>
      <c r="L90" s="36"/>
      <c r="M90" s="37"/>
      <c r="N90" s="35"/>
      <c r="O90" s="36"/>
      <c r="P90" s="36"/>
      <c r="Q90" s="36"/>
      <c r="R90" s="37"/>
    </row>
    <row r="91" spans="2:20" x14ac:dyDescent="0.2">
      <c r="B91" s="48" t="s">
        <v>34</v>
      </c>
      <c r="C91" s="31" t="s">
        <v>29</v>
      </c>
      <c r="D91" s="24"/>
      <c r="E91" s="25"/>
      <c r="F91" s="25"/>
      <c r="G91" s="25"/>
      <c r="H91" s="26"/>
      <c r="I91" s="24"/>
      <c r="J91" s="25"/>
      <c r="K91" s="25"/>
      <c r="L91" s="25"/>
      <c r="M91" s="26"/>
      <c r="N91" s="24"/>
      <c r="O91" s="25"/>
      <c r="P91" s="25"/>
      <c r="Q91" s="25"/>
      <c r="R91" s="26"/>
    </row>
    <row r="92" spans="2:20" x14ac:dyDescent="0.2">
      <c r="B92" s="49"/>
      <c r="C92" s="31" t="s">
        <v>30</v>
      </c>
      <c r="D92" s="32"/>
      <c r="E92" s="33"/>
      <c r="F92" s="33"/>
      <c r="G92" s="33"/>
      <c r="H92" s="33"/>
      <c r="I92" s="32"/>
      <c r="J92" s="33"/>
      <c r="K92" s="33"/>
      <c r="L92" s="33"/>
      <c r="M92" s="33"/>
      <c r="N92" s="32"/>
      <c r="O92" s="33"/>
      <c r="P92" s="33"/>
      <c r="Q92" s="33"/>
      <c r="R92" s="34"/>
    </row>
    <row r="93" spans="2:20" x14ac:dyDescent="0.2">
      <c r="B93" s="48" t="s">
        <v>28</v>
      </c>
      <c r="C93" s="31" t="s">
        <v>57</v>
      </c>
      <c r="D93" s="24"/>
      <c r="E93" s="25"/>
      <c r="F93" s="25"/>
      <c r="G93" s="25"/>
      <c r="H93" s="26"/>
      <c r="I93" s="24"/>
      <c r="J93" s="25"/>
      <c r="K93" s="25"/>
      <c r="L93" s="25"/>
      <c r="M93" s="26"/>
      <c r="N93" s="24"/>
      <c r="O93" s="25"/>
      <c r="P93" s="25"/>
      <c r="Q93" s="25"/>
      <c r="R93" s="26"/>
    </row>
    <row r="94" spans="2:20" x14ac:dyDescent="0.2">
      <c r="B94" s="49"/>
      <c r="C94" s="29" t="s">
        <v>26</v>
      </c>
      <c r="D94" s="32"/>
      <c r="E94" s="33"/>
      <c r="F94" s="33"/>
      <c r="G94" s="33"/>
      <c r="H94" s="33"/>
      <c r="I94" s="32"/>
      <c r="J94" s="33"/>
      <c r="K94" s="33"/>
      <c r="L94" s="33"/>
      <c r="M94" s="33"/>
      <c r="N94" s="32"/>
      <c r="O94" s="33"/>
      <c r="P94" s="33"/>
      <c r="Q94" s="33"/>
      <c r="R94" s="34"/>
    </row>
    <row r="97" spans="2:18" ht="18" x14ac:dyDescent="0.2">
      <c r="B97" s="28" t="s">
        <v>38</v>
      </c>
    </row>
    <row r="98" spans="2:18" ht="18" x14ac:dyDescent="0.2">
      <c r="B98" s="28"/>
    </row>
    <row r="99" spans="2:18" x14ac:dyDescent="0.2">
      <c r="B99" s="46" t="s">
        <v>4</v>
      </c>
      <c r="C99" s="50"/>
      <c r="D99" s="43">
        <v>0.25</v>
      </c>
      <c r="E99" s="44"/>
      <c r="F99" s="44"/>
      <c r="G99" s="44"/>
      <c r="H99" s="44"/>
      <c r="I99" s="43">
        <v>0.5</v>
      </c>
      <c r="J99" s="44"/>
      <c r="K99" s="44"/>
      <c r="L99" s="44"/>
      <c r="M99" s="44"/>
      <c r="N99" s="43">
        <v>0.75</v>
      </c>
      <c r="O99" s="44"/>
      <c r="P99" s="44"/>
      <c r="Q99" s="44"/>
      <c r="R99" s="45"/>
    </row>
    <row r="100" spans="2:18" x14ac:dyDescent="0.2">
      <c r="B100" s="46" t="s">
        <v>2</v>
      </c>
      <c r="C100" s="47"/>
      <c r="D100" s="10">
        <v>40</v>
      </c>
      <c r="E100" s="9">
        <v>80</v>
      </c>
      <c r="F100" s="9">
        <v>120</v>
      </c>
      <c r="G100" s="9">
        <v>160</v>
      </c>
      <c r="H100" s="9">
        <v>200</v>
      </c>
      <c r="I100" s="10">
        <v>40</v>
      </c>
      <c r="J100" s="9">
        <v>80</v>
      </c>
      <c r="K100" s="9">
        <v>120</v>
      </c>
      <c r="L100" s="9">
        <v>160</v>
      </c>
      <c r="M100" s="9">
        <v>200</v>
      </c>
      <c r="N100" s="10">
        <v>40</v>
      </c>
      <c r="O100" s="9">
        <v>80</v>
      </c>
      <c r="P100" s="9">
        <v>120</v>
      </c>
      <c r="Q100" s="9">
        <v>160</v>
      </c>
      <c r="R100" s="11">
        <v>200</v>
      </c>
    </row>
    <row r="101" spans="2:18" x14ac:dyDescent="0.2">
      <c r="B101" s="48" t="s">
        <v>7</v>
      </c>
      <c r="C101" s="31" t="s">
        <v>27</v>
      </c>
      <c r="D101" s="24"/>
      <c r="E101" s="25"/>
      <c r="F101" s="25"/>
      <c r="G101" s="25"/>
      <c r="H101" s="26"/>
      <c r="I101" s="24"/>
      <c r="J101" s="25"/>
      <c r="K101" s="25"/>
      <c r="L101" s="25"/>
      <c r="M101" s="26"/>
      <c r="N101" s="24"/>
      <c r="O101" s="25"/>
      <c r="P101" s="25"/>
      <c r="Q101" s="25"/>
      <c r="R101" s="26"/>
    </row>
    <row r="102" spans="2:18" x14ac:dyDescent="0.2">
      <c r="B102" s="49"/>
      <c r="C102" s="31" t="s">
        <v>26</v>
      </c>
      <c r="D102" s="32"/>
      <c r="E102" s="33"/>
      <c r="F102" s="33"/>
      <c r="G102" s="33"/>
      <c r="H102" s="33"/>
      <c r="I102" s="32"/>
      <c r="J102" s="33"/>
      <c r="K102" s="33"/>
      <c r="L102" s="33"/>
      <c r="M102" s="33"/>
      <c r="N102" s="32"/>
      <c r="O102" s="33"/>
      <c r="P102" s="33"/>
      <c r="Q102" s="33"/>
      <c r="R102" s="34"/>
    </row>
    <row r="103" spans="2:18" x14ac:dyDescent="0.2">
      <c r="B103" s="51" t="s">
        <v>33</v>
      </c>
      <c r="C103" s="52"/>
      <c r="D103" s="35"/>
      <c r="E103" s="36"/>
      <c r="F103" s="36"/>
      <c r="G103" s="36"/>
      <c r="H103" s="37"/>
      <c r="I103" s="35"/>
      <c r="J103" s="36"/>
      <c r="K103" s="36"/>
      <c r="L103" s="36"/>
      <c r="M103" s="37"/>
      <c r="N103" s="35"/>
      <c r="O103" s="36"/>
      <c r="P103" s="36"/>
      <c r="Q103" s="36"/>
      <c r="R103" s="37"/>
    </row>
    <row r="104" spans="2:18" x14ac:dyDescent="0.2">
      <c r="B104" s="48" t="s">
        <v>34</v>
      </c>
      <c r="C104" s="31" t="s">
        <v>29</v>
      </c>
      <c r="D104" s="24"/>
      <c r="E104" s="25"/>
      <c r="F104" s="25"/>
      <c r="G104" s="25"/>
      <c r="H104" s="26"/>
      <c r="I104" s="24"/>
      <c r="J104" s="25"/>
      <c r="K104" s="25"/>
      <c r="L104" s="25"/>
      <c r="M104" s="26"/>
      <c r="N104" s="24"/>
      <c r="O104" s="25"/>
      <c r="P104" s="25"/>
      <c r="Q104" s="25"/>
      <c r="R104" s="26"/>
    </row>
    <row r="105" spans="2:18" x14ac:dyDescent="0.2">
      <c r="B105" s="49"/>
      <c r="C105" s="31" t="s">
        <v>30</v>
      </c>
      <c r="D105" s="32"/>
      <c r="E105" s="33"/>
      <c r="F105" s="33"/>
      <c r="G105" s="33"/>
      <c r="H105" s="33"/>
      <c r="I105" s="32"/>
      <c r="J105" s="33"/>
      <c r="K105" s="33"/>
      <c r="L105" s="33"/>
      <c r="M105" s="33"/>
      <c r="N105" s="32"/>
      <c r="O105" s="33"/>
      <c r="P105" s="33"/>
      <c r="Q105" s="33"/>
      <c r="R105" s="34"/>
    </row>
    <row r="106" spans="2:18" x14ac:dyDescent="0.2">
      <c r="B106" s="48" t="s">
        <v>28</v>
      </c>
      <c r="C106" s="31" t="s">
        <v>31</v>
      </c>
      <c r="D106" s="24"/>
      <c r="E106" s="25"/>
      <c r="F106" s="25"/>
      <c r="G106" s="25"/>
      <c r="H106" s="26"/>
      <c r="I106" s="24"/>
      <c r="J106" s="25"/>
      <c r="K106" s="25"/>
      <c r="L106" s="25"/>
      <c r="M106" s="26"/>
      <c r="N106" s="24"/>
      <c r="O106" s="25"/>
      <c r="P106" s="25"/>
      <c r="Q106" s="25"/>
      <c r="R106" s="26"/>
    </row>
    <row r="107" spans="2:18" x14ac:dyDescent="0.2">
      <c r="B107" s="49"/>
      <c r="C107" s="29" t="s">
        <v>26</v>
      </c>
      <c r="D107" s="32"/>
      <c r="E107" s="33"/>
      <c r="F107" s="33"/>
      <c r="G107" s="33"/>
      <c r="H107" s="33"/>
      <c r="I107" s="32"/>
      <c r="J107" s="33"/>
      <c r="K107" s="33"/>
      <c r="L107" s="33"/>
      <c r="M107" s="33"/>
      <c r="N107" s="32"/>
      <c r="O107" s="33"/>
      <c r="P107" s="33"/>
      <c r="Q107" s="33"/>
      <c r="R107" s="34"/>
    </row>
    <row r="110" spans="2:18" ht="18" x14ac:dyDescent="0.2">
      <c r="B110" s="28" t="s">
        <v>39</v>
      </c>
    </row>
    <row r="111" spans="2:18" ht="18" x14ac:dyDescent="0.2">
      <c r="B111" s="28"/>
    </row>
    <row r="112" spans="2:18" x14ac:dyDescent="0.2">
      <c r="B112" s="46" t="s">
        <v>4</v>
      </c>
      <c r="C112" s="50"/>
      <c r="D112" s="43">
        <v>0.25</v>
      </c>
      <c r="E112" s="44"/>
      <c r="F112" s="44"/>
      <c r="G112" s="44"/>
      <c r="H112" s="44"/>
      <c r="I112" s="43">
        <v>0.5</v>
      </c>
      <c r="J112" s="44"/>
      <c r="K112" s="44"/>
      <c r="L112" s="44"/>
      <c r="M112" s="44"/>
      <c r="N112" s="43">
        <v>0.75</v>
      </c>
      <c r="O112" s="44"/>
      <c r="P112" s="44"/>
      <c r="Q112" s="44"/>
      <c r="R112" s="45"/>
    </row>
    <row r="113" spans="2:18" x14ac:dyDescent="0.2">
      <c r="B113" s="46" t="s">
        <v>2</v>
      </c>
      <c r="C113" s="47"/>
      <c r="D113" s="10">
        <v>40</v>
      </c>
      <c r="E113" s="9">
        <v>80</v>
      </c>
      <c r="F113" s="9">
        <v>120</v>
      </c>
      <c r="G113" s="9">
        <v>160</v>
      </c>
      <c r="H113" s="9">
        <v>200</v>
      </c>
      <c r="I113" s="10">
        <v>40</v>
      </c>
      <c r="J113" s="9">
        <v>80</v>
      </c>
      <c r="K113" s="9">
        <v>120</v>
      </c>
      <c r="L113" s="9">
        <v>160</v>
      </c>
      <c r="M113" s="9">
        <v>200</v>
      </c>
      <c r="N113" s="10">
        <v>40</v>
      </c>
      <c r="O113" s="9">
        <v>80</v>
      </c>
      <c r="P113" s="9">
        <v>120</v>
      </c>
      <c r="Q113" s="9">
        <v>160</v>
      </c>
      <c r="R113" s="11">
        <v>200</v>
      </c>
    </row>
    <row r="114" spans="2:18" x14ac:dyDescent="0.2">
      <c r="B114" s="48" t="s">
        <v>7</v>
      </c>
      <c r="C114" s="31" t="s">
        <v>27</v>
      </c>
      <c r="D114" s="24"/>
      <c r="E114" s="25"/>
      <c r="F114" s="25"/>
      <c r="G114" s="25"/>
      <c r="H114" s="26"/>
      <c r="I114" s="24"/>
      <c r="J114" s="25"/>
      <c r="K114" s="25"/>
      <c r="L114" s="25"/>
      <c r="M114" s="26"/>
      <c r="N114" s="24"/>
      <c r="O114" s="25"/>
      <c r="P114" s="25"/>
      <c r="Q114" s="25"/>
      <c r="R114" s="26"/>
    </row>
    <row r="115" spans="2:18" x14ac:dyDescent="0.2">
      <c r="B115" s="49"/>
      <c r="C115" s="31" t="s">
        <v>26</v>
      </c>
      <c r="D115" s="32"/>
      <c r="E115" s="33"/>
      <c r="F115" s="33"/>
      <c r="G115" s="33"/>
      <c r="H115" s="33"/>
      <c r="I115" s="32"/>
      <c r="J115" s="33"/>
      <c r="K115" s="33"/>
      <c r="L115" s="33"/>
      <c r="M115" s="33"/>
      <c r="N115" s="32"/>
      <c r="O115" s="33"/>
      <c r="P115" s="33"/>
      <c r="Q115" s="33"/>
      <c r="R115" s="34"/>
    </row>
    <row r="116" spans="2:18" x14ac:dyDescent="0.2">
      <c r="B116" s="51" t="s">
        <v>33</v>
      </c>
      <c r="C116" s="52"/>
      <c r="D116" s="35"/>
      <c r="E116" s="36"/>
      <c r="F116" s="36"/>
      <c r="G116" s="36"/>
      <c r="H116" s="37"/>
      <c r="I116" s="35"/>
      <c r="J116" s="36"/>
      <c r="K116" s="36"/>
      <c r="L116" s="36"/>
      <c r="M116" s="37"/>
      <c r="N116" s="35"/>
      <c r="O116" s="36"/>
      <c r="P116" s="36"/>
      <c r="Q116" s="36"/>
      <c r="R116" s="37"/>
    </row>
    <row r="117" spans="2:18" x14ac:dyDescent="0.2">
      <c r="B117" s="48" t="s">
        <v>34</v>
      </c>
      <c r="C117" s="31" t="s">
        <v>29</v>
      </c>
      <c r="D117" s="24"/>
      <c r="E117" s="25"/>
      <c r="F117" s="25"/>
      <c r="G117" s="25"/>
      <c r="H117" s="26"/>
      <c r="I117" s="24"/>
      <c r="J117" s="25"/>
      <c r="K117" s="25"/>
      <c r="L117" s="25"/>
      <c r="M117" s="26"/>
      <c r="N117" s="24"/>
      <c r="O117" s="25"/>
      <c r="P117" s="25"/>
      <c r="Q117" s="25"/>
      <c r="R117" s="26"/>
    </row>
    <row r="118" spans="2:18" x14ac:dyDescent="0.2">
      <c r="B118" s="49"/>
      <c r="C118" s="31" t="s">
        <v>30</v>
      </c>
      <c r="D118" s="32"/>
      <c r="E118" s="33"/>
      <c r="F118" s="33"/>
      <c r="G118" s="33"/>
      <c r="H118" s="33"/>
      <c r="I118" s="32"/>
      <c r="J118" s="33"/>
      <c r="K118" s="33"/>
      <c r="L118" s="33"/>
      <c r="M118" s="33"/>
      <c r="N118" s="32"/>
      <c r="O118" s="33"/>
      <c r="P118" s="33"/>
      <c r="Q118" s="33"/>
      <c r="R118" s="34"/>
    </row>
    <row r="119" spans="2:18" x14ac:dyDescent="0.2">
      <c r="B119" s="48" t="s">
        <v>28</v>
      </c>
      <c r="C119" s="31" t="s">
        <v>31</v>
      </c>
      <c r="D119" s="24"/>
      <c r="E119" s="25"/>
      <c r="F119" s="25"/>
      <c r="G119" s="25"/>
      <c r="H119" s="26"/>
      <c r="I119" s="24"/>
      <c r="J119" s="25"/>
      <c r="K119" s="25"/>
      <c r="L119" s="25"/>
      <c r="M119" s="26"/>
      <c r="N119" s="24"/>
      <c r="O119" s="25"/>
      <c r="P119" s="25"/>
      <c r="Q119" s="25"/>
      <c r="R119" s="26"/>
    </row>
    <row r="120" spans="2:18" x14ac:dyDescent="0.2">
      <c r="B120" s="49"/>
      <c r="C120" s="29" t="s">
        <v>26</v>
      </c>
      <c r="D120" s="32"/>
      <c r="E120" s="33"/>
      <c r="F120" s="33"/>
      <c r="G120" s="33"/>
      <c r="H120" s="33"/>
      <c r="I120" s="32"/>
      <c r="J120" s="33"/>
      <c r="K120" s="33"/>
      <c r="L120" s="33"/>
      <c r="M120" s="33"/>
      <c r="N120" s="32"/>
      <c r="O120" s="33"/>
      <c r="P120" s="33"/>
      <c r="Q120" s="33"/>
      <c r="R120" s="34"/>
    </row>
    <row r="123" spans="2:18" ht="18" x14ac:dyDescent="0.2">
      <c r="B123" s="28" t="s">
        <v>42</v>
      </c>
    </row>
    <row r="124" spans="2:18" ht="18" x14ac:dyDescent="0.2">
      <c r="B124" s="28"/>
    </row>
    <row r="125" spans="2:18" x14ac:dyDescent="0.2">
      <c r="B125" s="46" t="s">
        <v>4</v>
      </c>
      <c r="C125" s="50"/>
      <c r="D125" s="43">
        <v>0.25</v>
      </c>
      <c r="E125" s="44"/>
      <c r="F125" s="44"/>
      <c r="G125" s="44"/>
      <c r="H125" s="44"/>
      <c r="I125" s="43">
        <v>0.5</v>
      </c>
      <c r="J125" s="44"/>
      <c r="K125" s="44"/>
      <c r="L125" s="44"/>
      <c r="M125" s="44"/>
      <c r="N125" s="43">
        <v>0.75</v>
      </c>
      <c r="O125" s="44"/>
      <c r="P125" s="44"/>
      <c r="Q125" s="44"/>
      <c r="R125" s="45"/>
    </row>
    <row r="126" spans="2:18" x14ac:dyDescent="0.2">
      <c r="B126" s="46" t="s">
        <v>2</v>
      </c>
      <c r="C126" s="47"/>
      <c r="D126" s="10">
        <v>40</v>
      </c>
      <c r="E126" s="9">
        <v>80</v>
      </c>
      <c r="F126" s="9">
        <v>120</v>
      </c>
      <c r="G126" s="9">
        <v>160</v>
      </c>
      <c r="H126" s="9">
        <v>200</v>
      </c>
      <c r="I126" s="10">
        <v>40</v>
      </c>
      <c r="J126" s="9">
        <v>80</v>
      </c>
      <c r="K126" s="9">
        <v>120</v>
      </c>
      <c r="L126" s="9">
        <v>160</v>
      </c>
      <c r="M126" s="9">
        <v>200</v>
      </c>
      <c r="N126" s="10">
        <v>40</v>
      </c>
      <c r="O126" s="9">
        <v>80</v>
      </c>
      <c r="P126" s="9">
        <v>120</v>
      </c>
      <c r="Q126" s="9">
        <v>160</v>
      </c>
      <c r="R126" s="11">
        <v>200</v>
      </c>
    </row>
    <row r="127" spans="2:18" x14ac:dyDescent="0.2">
      <c r="B127" s="48" t="s">
        <v>7</v>
      </c>
      <c r="C127" s="31" t="s">
        <v>27</v>
      </c>
      <c r="D127" s="24"/>
      <c r="E127" s="25"/>
      <c r="F127" s="25"/>
      <c r="G127" s="25"/>
      <c r="H127" s="26"/>
      <c r="I127" s="24"/>
      <c r="J127" s="25"/>
      <c r="K127" s="25"/>
      <c r="L127" s="25"/>
      <c r="M127" s="26"/>
      <c r="N127" s="24"/>
      <c r="O127" s="25"/>
      <c r="P127" s="25"/>
      <c r="Q127" s="25"/>
      <c r="R127" s="26"/>
    </row>
    <row r="128" spans="2:18" x14ac:dyDescent="0.2">
      <c r="B128" s="49"/>
      <c r="C128" s="31" t="s">
        <v>26</v>
      </c>
      <c r="D128" s="32"/>
      <c r="E128" s="33"/>
      <c r="F128" s="33"/>
      <c r="G128" s="33"/>
      <c r="H128" s="33"/>
      <c r="I128" s="32"/>
      <c r="J128" s="33"/>
      <c r="K128" s="33"/>
      <c r="L128" s="33"/>
      <c r="M128" s="33"/>
      <c r="N128" s="32"/>
      <c r="O128" s="33"/>
      <c r="P128" s="33"/>
      <c r="Q128" s="33"/>
      <c r="R128" s="34"/>
    </row>
    <row r="129" spans="2:18" x14ac:dyDescent="0.2">
      <c r="B129" s="51" t="s">
        <v>33</v>
      </c>
      <c r="C129" s="52"/>
      <c r="D129" s="35"/>
      <c r="E129" s="36"/>
      <c r="F129" s="36"/>
      <c r="G129" s="36"/>
      <c r="H129" s="37"/>
      <c r="I129" s="35"/>
      <c r="J129" s="36"/>
      <c r="K129" s="36"/>
      <c r="L129" s="36"/>
      <c r="M129" s="37"/>
      <c r="N129" s="35"/>
      <c r="O129" s="36"/>
      <c r="P129" s="36"/>
      <c r="Q129" s="36"/>
      <c r="R129" s="37"/>
    </row>
    <row r="130" spans="2:18" x14ac:dyDescent="0.2">
      <c r="B130" s="48" t="s">
        <v>34</v>
      </c>
      <c r="C130" s="31" t="s">
        <v>29</v>
      </c>
      <c r="D130" s="24"/>
      <c r="E130" s="25"/>
      <c r="F130" s="25"/>
      <c r="G130" s="25"/>
      <c r="H130" s="26"/>
      <c r="I130" s="24"/>
      <c r="J130" s="25"/>
      <c r="K130" s="25"/>
      <c r="L130" s="25"/>
      <c r="M130" s="26"/>
      <c r="N130" s="24"/>
      <c r="O130" s="25"/>
      <c r="P130" s="25"/>
      <c r="Q130" s="25"/>
      <c r="R130" s="26"/>
    </row>
    <row r="131" spans="2:18" x14ac:dyDescent="0.2">
      <c r="B131" s="49"/>
      <c r="C131" s="31" t="s">
        <v>30</v>
      </c>
      <c r="D131" s="32"/>
      <c r="E131" s="33"/>
      <c r="F131" s="33"/>
      <c r="G131" s="33"/>
      <c r="H131" s="33"/>
      <c r="I131" s="32"/>
      <c r="J131" s="33"/>
      <c r="K131" s="33"/>
      <c r="L131" s="33"/>
      <c r="M131" s="33"/>
      <c r="N131" s="32"/>
      <c r="O131" s="33"/>
      <c r="P131" s="33"/>
      <c r="Q131" s="33"/>
      <c r="R131" s="34"/>
    </row>
    <row r="132" spans="2:18" x14ac:dyDescent="0.2">
      <c r="B132" s="48" t="s">
        <v>28</v>
      </c>
      <c r="C132" s="31" t="s">
        <v>31</v>
      </c>
      <c r="D132" s="24"/>
      <c r="E132" s="25"/>
      <c r="F132" s="25"/>
      <c r="G132" s="25"/>
      <c r="H132" s="26"/>
      <c r="I132" s="24"/>
      <c r="J132" s="25"/>
      <c r="K132" s="25"/>
      <c r="L132" s="25"/>
      <c r="M132" s="26"/>
      <c r="N132" s="24"/>
      <c r="O132" s="25"/>
      <c r="P132" s="25"/>
      <c r="Q132" s="25"/>
      <c r="R132" s="26"/>
    </row>
    <row r="133" spans="2:18" x14ac:dyDescent="0.2">
      <c r="B133" s="49"/>
      <c r="C133" s="29" t="s">
        <v>26</v>
      </c>
      <c r="D133" s="32"/>
      <c r="E133" s="33"/>
      <c r="F133" s="33"/>
      <c r="G133" s="33"/>
      <c r="H133" s="33"/>
      <c r="I133" s="32"/>
      <c r="J133" s="33"/>
      <c r="K133" s="33"/>
      <c r="L133" s="33"/>
      <c r="M133" s="33"/>
      <c r="N133" s="32"/>
      <c r="O133" s="33"/>
      <c r="P133" s="33"/>
      <c r="Q133" s="33"/>
      <c r="R133" s="34"/>
    </row>
  </sheetData>
  <mergeCells count="90">
    <mergeCell ref="B80:B81"/>
    <mergeCell ref="D71:H71"/>
    <mergeCell ref="I71:M71"/>
    <mergeCell ref="N71:R71"/>
    <mergeCell ref="B72:C72"/>
    <mergeCell ref="B73:B74"/>
    <mergeCell ref="B76:C76"/>
    <mergeCell ref="B71:C71"/>
    <mergeCell ref="B127:B128"/>
    <mergeCell ref="B129:C129"/>
    <mergeCell ref="B125:C125"/>
    <mergeCell ref="B130:B131"/>
    <mergeCell ref="B132:B133"/>
    <mergeCell ref="N56:R56"/>
    <mergeCell ref="D125:H125"/>
    <mergeCell ref="I125:M125"/>
    <mergeCell ref="N125:R125"/>
    <mergeCell ref="B126:C126"/>
    <mergeCell ref="B56:C56"/>
    <mergeCell ref="D56:H56"/>
    <mergeCell ref="I56:M56"/>
    <mergeCell ref="B57:C57"/>
    <mergeCell ref="B58:B59"/>
    <mergeCell ref="B61:C61"/>
    <mergeCell ref="B62:B63"/>
    <mergeCell ref="B65:B66"/>
    <mergeCell ref="B116:C116"/>
    <mergeCell ref="B112:C112"/>
    <mergeCell ref="B117:B118"/>
    <mergeCell ref="B119:B120"/>
    <mergeCell ref="B43:C43"/>
    <mergeCell ref="B44:C44"/>
    <mergeCell ref="B45:B46"/>
    <mergeCell ref="B47:C47"/>
    <mergeCell ref="B48:B49"/>
    <mergeCell ref="B50:B51"/>
    <mergeCell ref="B101:B102"/>
    <mergeCell ref="B103:C103"/>
    <mergeCell ref="B99:C99"/>
    <mergeCell ref="B104:B105"/>
    <mergeCell ref="B106:B107"/>
    <mergeCell ref="B93:B94"/>
    <mergeCell ref="B90:C90"/>
    <mergeCell ref="B91:B92"/>
    <mergeCell ref="B77:B78"/>
    <mergeCell ref="D112:H112"/>
    <mergeCell ref="I112:M112"/>
    <mergeCell ref="N112:R112"/>
    <mergeCell ref="B113:C113"/>
    <mergeCell ref="B114:B115"/>
    <mergeCell ref="N30:R30"/>
    <mergeCell ref="D99:H99"/>
    <mergeCell ref="I99:M99"/>
    <mergeCell ref="N99:R99"/>
    <mergeCell ref="B100:C100"/>
    <mergeCell ref="B30:C30"/>
    <mergeCell ref="D30:H30"/>
    <mergeCell ref="I30:M30"/>
    <mergeCell ref="B31:C31"/>
    <mergeCell ref="B32:B33"/>
    <mergeCell ref="B34:C34"/>
    <mergeCell ref="B35:B36"/>
    <mergeCell ref="B37:B38"/>
    <mergeCell ref="N43:R43"/>
    <mergeCell ref="D43:H43"/>
    <mergeCell ref="I43:M43"/>
    <mergeCell ref="B18:C18"/>
    <mergeCell ref="B19:B20"/>
    <mergeCell ref="B21:C21"/>
    <mergeCell ref="B22:B23"/>
    <mergeCell ref="B24:B25"/>
    <mergeCell ref="D4:H4"/>
    <mergeCell ref="I4:M4"/>
    <mergeCell ref="N4:R4"/>
    <mergeCell ref="B5:C5"/>
    <mergeCell ref="B17:C17"/>
    <mergeCell ref="D17:H17"/>
    <mergeCell ref="I17:M17"/>
    <mergeCell ref="N17:R17"/>
    <mergeCell ref="B6:B7"/>
    <mergeCell ref="B8:C8"/>
    <mergeCell ref="B9:B10"/>
    <mergeCell ref="B11:B12"/>
    <mergeCell ref="B4:C4"/>
    <mergeCell ref="D86:H86"/>
    <mergeCell ref="I86:M86"/>
    <mergeCell ref="N86:R86"/>
    <mergeCell ref="B87:C87"/>
    <mergeCell ref="B88:B89"/>
    <mergeCell ref="B86:C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U31"/>
  <sheetViews>
    <sheetView workbookViewId="0">
      <selection activeCell="C19" sqref="C19:C20"/>
    </sheetView>
  </sheetViews>
  <sheetFormatPr baseColWidth="10" defaultColWidth="11" defaultRowHeight="16" x14ac:dyDescent="0.2"/>
  <cols>
    <col min="4" max="4" width="21.5" bestFit="1" customWidth="1"/>
  </cols>
  <sheetData>
    <row r="2" spans="3:19" x14ac:dyDescent="0.2">
      <c r="C2" s="12" t="s">
        <v>4</v>
      </c>
      <c r="D2" s="16"/>
      <c r="E2" s="13">
        <v>0.25</v>
      </c>
      <c r="F2" s="14"/>
      <c r="G2" s="14"/>
      <c r="H2" s="14"/>
      <c r="I2" s="14"/>
      <c r="J2" s="13">
        <v>0.5</v>
      </c>
      <c r="K2" s="14"/>
      <c r="L2" s="14"/>
      <c r="M2" s="14"/>
      <c r="N2" s="14"/>
      <c r="O2" s="13">
        <v>0.75</v>
      </c>
      <c r="P2" s="14"/>
      <c r="Q2" s="14"/>
      <c r="R2" s="14"/>
      <c r="S2" s="15"/>
    </row>
    <row r="3" spans="3:19" x14ac:dyDescent="0.2">
      <c r="C3" s="12" t="s">
        <v>2</v>
      </c>
      <c r="D3" s="17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19" x14ac:dyDescent="0.2">
      <c r="C4" s="53" t="s">
        <v>12</v>
      </c>
      <c r="D4" s="8" t="s">
        <v>24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">
      <c r="C5" s="54"/>
      <c r="D5" s="8" t="s">
        <v>3</v>
      </c>
      <c r="E5" s="5"/>
      <c r="F5" s="6"/>
      <c r="G5" s="6"/>
      <c r="H5" s="6"/>
      <c r="I5" s="7"/>
      <c r="J5" s="5"/>
      <c r="K5" s="6"/>
      <c r="L5" s="6"/>
      <c r="M5" s="6"/>
      <c r="N5" s="7"/>
      <c r="O5" s="5"/>
      <c r="P5" s="6"/>
      <c r="Q5" s="6"/>
      <c r="R5" s="6"/>
      <c r="S5" s="7"/>
    </row>
    <row r="6" spans="3:19" x14ac:dyDescent="0.2">
      <c r="C6" s="53" t="s">
        <v>1</v>
      </c>
      <c r="D6" s="8" t="s">
        <v>24</v>
      </c>
      <c r="E6" s="24">
        <v>3.24747753241755</v>
      </c>
      <c r="F6" s="25">
        <v>8.9530405006292302</v>
      </c>
      <c r="G6" s="25">
        <v>14.427920566485</v>
      </c>
      <c r="H6" s="25">
        <v>20.7175351347299</v>
      </c>
      <c r="I6" s="26">
        <v>23.4633731941259</v>
      </c>
      <c r="J6" s="24">
        <v>8.4647249283319699</v>
      </c>
      <c r="K6" s="25">
        <v>19.783153126063599</v>
      </c>
      <c r="L6" s="25">
        <v>29.137278176142701</v>
      </c>
      <c r="M6" s="25">
        <v>0.13999999999999899</v>
      </c>
      <c r="N6" s="26">
        <v>0.62</v>
      </c>
      <c r="O6" s="24">
        <v>11.628992034518699</v>
      </c>
      <c r="P6" s="25">
        <v>25.3202451663829</v>
      </c>
      <c r="Q6" s="25">
        <v>0.13988589113091299</v>
      </c>
      <c r="R6" s="25">
        <v>0.90894887884187203</v>
      </c>
      <c r="S6" s="26">
        <v>1.01059770490547</v>
      </c>
    </row>
    <row r="7" spans="3:19" x14ac:dyDescent="0.2">
      <c r="C7" s="54"/>
      <c r="D7" s="8" t="s">
        <v>3</v>
      </c>
      <c r="E7" s="5"/>
      <c r="F7" s="6"/>
      <c r="G7" s="6"/>
      <c r="H7" s="6"/>
      <c r="I7" s="7"/>
      <c r="J7" s="5"/>
      <c r="K7" s="6"/>
      <c r="L7" s="6"/>
      <c r="M7" s="6"/>
      <c r="N7" s="7"/>
      <c r="O7" s="5"/>
      <c r="P7" s="6"/>
      <c r="Q7" s="6"/>
      <c r="R7" s="6"/>
      <c r="S7" s="7"/>
    </row>
    <row r="8" spans="3:19" x14ac:dyDescent="0.2">
      <c r="C8" s="53" t="s">
        <v>0</v>
      </c>
      <c r="D8" s="8" t="s">
        <v>24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">
      <c r="C9" s="54"/>
      <c r="D9" s="8" t="s">
        <v>3</v>
      </c>
      <c r="E9" s="5"/>
      <c r="F9" s="6"/>
      <c r="G9" s="6"/>
      <c r="H9" s="6"/>
      <c r="I9" s="7"/>
      <c r="J9" s="5"/>
      <c r="K9" s="6"/>
      <c r="L9" s="6"/>
      <c r="M9" s="6"/>
      <c r="N9" s="7"/>
      <c r="O9" s="5"/>
      <c r="P9" s="6"/>
      <c r="Q9" s="6"/>
      <c r="R9" s="6"/>
      <c r="S9" s="7"/>
    </row>
    <row r="13" spans="3:19" x14ac:dyDescent="0.2">
      <c r="C13" s="18" t="s">
        <v>13</v>
      </c>
    </row>
    <row r="15" spans="3:19" x14ac:dyDescent="0.2">
      <c r="C15" s="12" t="s">
        <v>4</v>
      </c>
      <c r="D15" s="16"/>
      <c r="E15" s="13">
        <v>0.25</v>
      </c>
      <c r="F15" s="14"/>
      <c r="G15" s="14"/>
      <c r="H15" s="14"/>
      <c r="I15" s="14"/>
      <c r="J15" s="13">
        <v>0.5</v>
      </c>
      <c r="K15" s="14"/>
      <c r="L15" s="14"/>
      <c r="M15" s="14"/>
      <c r="N15" s="14"/>
      <c r="O15" s="13">
        <v>0.75</v>
      </c>
      <c r="P15" s="14"/>
      <c r="Q15" s="14"/>
      <c r="R15" s="14"/>
      <c r="S15" s="15"/>
    </row>
    <row r="16" spans="3:19" x14ac:dyDescent="0.2">
      <c r="C16" s="12" t="s">
        <v>2</v>
      </c>
      <c r="D16" s="17"/>
      <c r="E16" s="10">
        <v>40</v>
      </c>
      <c r="F16" s="9">
        <v>80</v>
      </c>
      <c r="G16" s="9">
        <v>120</v>
      </c>
      <c r="H16" s="9">
        <v>160</v>
      </c>
      <c r="I16" s="9">
        <v>200</v>
      </c>
      <c r="J16" s="10">
        <v>40</v>
      </c>
      <c r="K16" s="9">
        <v>80</v>
      </c>
      <c r="L16" s="9">
        <v>120</v>
      </c>
      <c r="M16" s="9">
        <v>160</v>
      </c>
      <c r="N16" s="9">
        <v>200</v>
      </c>
      <c r="O16" s="10">
        <v>40</v>
      </c>
      <c r="P16" s="9">
        <v>80</v>
      </c>
      <c r="Q16" s="9">
        <v>120</v>
      </c>
      <c r="R16" s="9">
        <v>160</v>
      </c>
      <c r="S16" s="11">
        <v>200</v>
      </c>
    </row>
    <row r="17" spans="3:21" x14ac:dyDescent="0.2">
      <c r="C17" s="53" t="s">
        <v>12</v>
      </c>
      <c r="D17" s="8" t="s">
        <v>24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21" x14ac:dyDescent="0.2">
      <c r="C18" s="54"/>
      <c r="D18" s="8" t="s">
        <v>3</v>
      </c>
      <c r="E18" s="5"/>
      <c r="F18" s="6"/>
      <c r="G18" s="6"/>
      <c r="H18" s="6"/>
      <c r="I18" s="7"/>
      <c r="J18" s="5"/>
      <c r="K18" s="6"/>
      <c r="L18" s="6"/>
      <c r="M18" s="6"/>
      <c r="N18" s="7"/>
      <c r="O18" s="5"/>
      <c r="P18" s="6"/>
      <c r="Q18" s="6"/>
      <c r="R18" s="6"/>
      <c r="S18" s="7"/>
    </row>
    <row r="19" spans="3:21" x14ac:dyDescent="0.2">
      <c r="C19" s="53" t="s">
        <v>1</v>
      </c>
      <c r="D19" s="8" t="s">
        <v>24</v>
      </c>
      <c r="E19" s="24">
        <v>22.698527030173398</v>
      </c>
      <c r="F19" s="25">
        <v>47.552968896774303</v>
      </c>
      <c r="G19" s="25">
        <v>14.934081187215799</v>
      </c>
      <c r="H19" s="25">
        <v>52.118679353938603</v>
      </c>
      <c r="I19" s="26">
        <v>56.778878146255401</v>
      </c>
      <c r="J19" s="24">
        <v>555.54457455157899</v>
      </c>
      <c r="K19" s="25">
        <v>1013.73767963563</v>
      </c>
      <c r="L19" s="25">
        <v>1595.93645065949</v>
      </c>
      <c r="M19" s="25">
        <v>2051.1645001492602</v>
      </c>
      <c r="N19" s="26">
        <v>2614.4518990163801</v>
      </c>
      <c r="O19" s="24">
        <v>909.05494089398996</v>
      </c>
      <c r="P19" s="25">
        <v>1919.93839665982</v>
      </c>
      <c r="Q19" s="25">
        <v>2876.2734537462302</v>
      </c>
      <c r="R19" s="25">
        <v>3784.6201459302602</v>
      </c>
      <c r="S19" s="26">
        <v>4802.4634537894499</v>
      </c>
    </row>
    <row r="20" spans="3:21" x14ac:dyDescent="0.2">
      <c r="C20" s="54"/>
      <c r="D20" s="8" t="s">
        <v>3</v>
      </c>
      <c r="E20" s="5"/>
      <c r="F20" s="6"/>
      <c r="G20" s="6"/>
      <c r="H20" s="6"/>
      <c r="I20" s="7"/>
      <c r="J20" s="5"/>
      <c r="K20" s="6"/>
      <c r="L20" s="6"/>
      <c r="M20" s="6"/>
      <c r="N20" s="7"/>
      <c r="O20" s="5"/>
      <c r="P20" s="6"/>
      <c r="Q20" s="6"/>
      <c r="R20" s="6"/>
      <c r="S20" s="7"/>
    </row>
    <row r="21" spans="3:21" x14ac:dyDescent="0.2">
      <c r="C21" s="53" t="s">
        <v>0</v>
      </c>
      <c r="D21" s="8" t="s">
        <v>24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21" x14ac:dyDescent="0.2">
      <c r="C22" s="54"/>
      <c r="D22" s="8" t="s">
        <v>3</v>
      </c>
      <c r="E22" s="5"/>
      <c r="F22" s="6"/>
      <c r="G22" s="6"/>
      <c r="H22" s="6"/>
      <c r="I22" s="7"/>
      <c r="J22" s="5"/>
      <c r="K22" s="6"/>
      <c r="L22" s="6"/>
      <c r="M22" s="6"/>
      <c r="N22" s="7"/>
      <c r="O22" s="5"/>
      <c r="P22" s="6"/>
      <c r="Q22" s="6"/>
      <c r="R22" s="6"/>
      <c r="S22" s="7"/>
    </row>
    <row r="25" spans="3:21" x14ac:dyDescent="0.2">
      <c r="C25" s="18" t="s">
        <v>17</v>
      </c>
      <c r="D25" t="s">
        <v>19</v>
      </c>
    </row>
    <row r="26" spans="3:21" x14ac:dyDescent="0.2">
      <c r="C26" s="18" t="s">
        <v>18</v>
      </c>
    </row>
    <row r="29" spans="3:21" x14ac:dyDescent="0.2">
      <c r="L29" t="s">
        <v>25</v>
      </c>
    </row>
    <row r="31" spans="3:21" x14ac:dyDescent="0.2"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67B9-4D9D-A349-B118-61DC7AF534AF}">
  <dimension ref="C2:T59"/>
  <sheetViews>
    <sheetView topLeftCell="A30" zoomScale="115" zoomScaleNormal="115" workbookViewId="0">
      <selection activeCell="C62" sqref="C62:S86"/>
    </sheetView>
  </sheetViews>
  <sheetFormatPr baseColWidth="10" defaultColWidth="11" defaultRowHeight="16" x14ac:dyDescent="0.2"/>
  <cols>
    <col min="3" max="3" width="11.83203125" bestFit="1" customWidth="1"/>
    <col min="4" max="4" width="23.33203125" bestFit="1" customWidth="1"/>
    <col min="5" max="10" width="6.1640625" bestFit="1" customWidth="1"/>
    <col min="11" max="11" width="6.1640625" hidden="1" customWidth="1"/>
    <col min="12" max="19" width="6.1640625" bestFit="1" customWidth="1"/>
  </cols>
  <sheetData>
    <row r="2" spans="3:20" x14ac:dyDescent="0.2">
      <c r="C2" s="55" t="s">
        <v>4</v>
      </c>
      <c r="D2" s="59"/>
      <c r="E2" s="43">
        <v>0.25</v>
      </c>
      <c r="F2" s="44"/>
      <c r="G2" s="44"/>
      <c r="H2" s="44"/>
      <c r="I2" s="44"/>
      <c r="J2" s="43">
        <v>0.5</v>
      </c>
      <c r="K2" s="44"/>
      <c r="L2" s="44"/>
      <c r="M2" s="44"/>
      <c r="N2" s="44"/>
      <c r="O2" s="43">
        <v>0.75</v>
      </c>
      <c r="P2" s="44"/>
      <c r="Q2" s="44"/>
      <c r="R2" s="44"/>
      <c r="S2" s="45"/>
    </row>
    <row r="3" spans="3:20" x14ac:dyDescent="0.2">
      <c r="C3" s="55" t="s">
        <v>2</v>
      </c>
      <c r="D3" s="56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20" ht="16" customHeight="1" x14ac:dyDescent="0.2">
      <c r="C4" s="53" t="s">
        <v>7</v>
      </c>
      <c r="D4" s="8" t="s">
        <v>5</v>
      </c>
      <c r="E4" s="1">
        <v>46.908262029716099</v>
      </c>
      <c r="F4" s="2">
        <v>47.9814838066223</v>
      </c>
      <c r="G4" s="2">
        <v>47.598546451576503</v>
      </c>
      <c r="H4" s="2">
        <v>48.643549934273601</v>
      </c>
      <c r="I4" s="3">
        <v>47.4943022555209</v>
      </c>
      <c r="J4" s="1">
        <v>53.926040174800697</v>
      </c>
      <c r="K4" s="2">
        <v>50.121868584200499</v>
      </c>
      <c r="L4" s="2">
        <v>52.249968610598401</v>
      </c>
      <c r="M4" s="2">
        <v>51.546331672417303</v>
      </c>
      <c r="N4" s="3">
        <v>52.362749869924897</v>
      </c>
      <c r="O4" s="1">
        <v>56.047637743750798</v>
      </c>
      <c r="P4" s="2">
        <v>55.143035510998402</v>
      </c>
      <c r="Q4" s="2">
        <v>53.199062632309598</v>
      </c>
      <c r="R4" s="2">
        <v>51.024336633730101</v>
      </c>
      <c r="S4" s="3">
        <v>52.4340589274927</v>
      </c>
    </row>
    <row r="5" spans="3:20" x14ac:dyDescent="0.2">
      <c r="C5" s="54"/>
      <c r="D5" s="8" t="s">
        <v>10</v>
      </c>
      <c r="E5" s="5">
        <f t="shared" ref="E5:S5" si="0">100-E4</f>
        <v>53.091737970283901</v>
      </c>
      <c r="F5" s="6">
        <f t="shared" si="0"/>
        <v>52.0185161933777</v>
      </c>
      <c r="G5" s="6">
        <f t="shared" si="0"/>
        <v>52.401453548423497</v>
      </c>
      <c r="H5" s="6">
        <f t="shared" si="0"/>
        <v>51.356450065726399</v>
      </c>
      <c r="I5" s="6">
        <f t="shared" si="0"/>
        <v>52.5056977444791</v>
      </c>
      <c r="J5" s="5">
        <f t="shared" si="0"/>
        <v>46.073959825199303</v>
      </c>
      <c r="K5" s="6">
        <f t="shared" si="0"/>
        <v>49.878131415799501</v>
      </c>
      <c r="L5" s="6">
        <f t="shared" si="0"/>
        <v>47.750031389401599</v>
      </c>
      <c r="M5" s="6">
        <f t="shared" si="0"/>
        <v>48.453668327582697</v>
      </c>
      <c r="N5" s="6">
        <f t="shared" si="0"/>
        <v>47.637250130075103</v>
      </c>
      <c r="O5" s="5">
        <f t="shared" si="0"/>
        <v>43.952362256249202</v>
      </c>
      <c r="P5" s="6">
        <f t="shared" si="0"/>
        <v>44.856964489001598</v>
      </c>
      <c r="Q5" s="6">
        <f t="shared" si="0"/>
        <v>46.800937367690402</v>
      </c>
      <c r="R5" s="6">
        <f t="shared" si="0"/>
        <v>48.975663366269899</v>
      </c>
      <c r="S5" s="7">
        <f t="shared" si="0"/>
        <v>47.5659410725073</v>
      </c>
    </row>
    <row r="6" spans="3:20" x14ac:dyDescent="0.2">
      <c r="C6" s="57" t="s">
        <v>8</v>
      </c>
      <c r="D6" s="58"/>
      <c r="E6" s="19">
        <v>48.75</v>
      </c>
      <c r="F6" s="20">
        <v>47.7083333333333</v>
      </c>
      <c r="G6" s="20">
        <v>48.1944444444444</v>
      </c>
      <c r="H6" s="20">
        <v>47.5</v>
      </c>
      <c r="I6" s="21">
        <v>47.5833333333333</v>
      </c>
      <c r="J6" s="19">
        <v>47.7083333333333</v>
      </c>
      <c r="K6" s="20">
        <v>47.5</v>
      </c>
      <c r="L6" s="20">
        <v>47.5</v>
      </c>
      <c r="M6" s="20">
        <v>47.8645833333333</v>
      </c>
      <c r="N6" s="21">
        <v>47.6666666666666</v>
      </c>
      <c r="O6" s="19">
        <v>48.1944444444444</v>
      </c>
      <c r="P6" s="20">
        <v>47.5</v>
      </c>
      <c r="Q6" s="20">
        <v>47.592592592592503</v>
      </c>
      <c r="R6" s="20">
        <v>47.6736111111111</v>
      </c>
      <c r="S6" s="21">
        <v>47.75</v>
      </c>
    </row>
    <row r="7" spans="3:20" x14ac:dyDescent="0.2">
      <c r="C7" s="53" t="s">
        <v>9</v>
      </c>
      <c r="D7" s="8" t="s">
        <v>6</v>
      </c>
      <c r="E7" s="1">
        <v>18.2758035069842</v>
      </c>
      <c r="F7" s="2">
        <v>14.427854157356499</v>
      </c>
      <c r="G7" s="2">
        <v>15.8352962430255</v>
      </c>
      <c r="H7" s="2">
        <v>14.1977305748857</v>
      </c>
      <c r="I7" s="3">
        <v>13.2831082542116</v>
      </c>
      <c r="J7" s="1">
        <v>14.427854157356499</v>
      </c>
      <c r="K7" s="2">
        <v>14.1977305748857</v>
      </c>
      <c r="L7" s="2">
        <v>12.9328870423672</v>
      </c>
      <c r="M7" s="2">
        <v>13.538142183344</v>
      </c>
      <c r="N7" s="3">
        <v>13.802906372389399</v>
      </c>
      <c r="O7" s="1">
        <v>15.8352962430255</v>
      </c>
      <c r="P7" s="2">
        <v>12.9328870423672</v>
      </c>
      <c r="Q7" s="2">
        <v>12.9980186037682</v>
      </c>
      <c r="R7" s="2">
        <v>13.5612008431563</v>
      </c>
      <c r="S7" s="3">
        <v>12.797417560660501</v>
      </c>
    </row>
    <row r="8" spans="3:20" x14ac:dyDescent="0.2">
      <c r="C8" s="54"/>
      <c r="D8" s="12" t="s">
        <v>11</v>
      </c>
      <c r="E8" s="5">
        <f t="shared" ref="E8:S8" si="1">100 -E7</f>
        <v>81.724196493015796</v>
      </c>
      <c r="F8" s="6">
        <f t="shared" si="1"/>
        <v>85.572145842643494</v>
      </c>
      <c r="G8" s="6">
        <f t="shared" si="1"/>
        <v>84.164703756974504</v>
      </c>
      <c r="H8" s="6">
        <f t="shared" si="1"/>
        <v>85.802269425114304</v>
      </c>
      <c r="I8" s="6">
        <f t="shared" si="1"/>
        <v>86.716891745788402</v>
      </c>
      <c r="J8" s="5">
        <f t="shared" si="1"/>
        <v>85.572145842643494</v>
      </c>
      <c r="K8" s="6">
        <f t="shared" si="1"/>
        <v>85.802269425114304</v>
      </c>
      <c r="L8" s="6">
        <f t="shared" si="1"/>
        <v>87.067112957632801</v>
      </c>
      <c r="M8" s="6">
        <f t="shared" si="1"/>
        <v>86.461857816655993</v>
      </c>
      <c r="N8" s="6">
        <f t="shared" si="1"/>
        <v>86.197093627610599</v>
      </c>
      <c r="O8" s="5">
        <f t="shared" si="1"/>
        <v>84.164703756974504</v>
      </c>
      <c r="P8" s="6">
        <f t="shared" si="1"/>
        <v>87.067112957632801</v>
      </c>
      <c r="Q8" s="6">
        <f t="shared" si="1"/>
        <v>87.001981396231798</v>
      </c>
      <c r="R8" s="6">
        <f t="shared" si="1"/>
        <v>86.4387991568437</v>
      </c>
      <c r="S8" s="7">
        <f t="shared" si="1"/>
        <v>87.202582439339494</v>
      </c>
      <c r="T8" s="4"/>
    </row>
    <row r="9" spans="3:20" x14ac:dyDescent="0.2">
      <c r="C9" s="27"/>
      <c r="D9" s="18"/>
    </row>
    <row r="10" spans="3:20" x14ac:dyDescent="0.2">
      <c r="C10" s="27"/>
      <c r="D10" s="18"/>
    </row>
    <row r="11" spans="3:20" x14ac:dyDescent="0.2">
      <c r="C11" s="27"/>
      <c r="D11" s="18"/>
    </row>
    <row r="13" spans="3:20" x14ac:dyDescent="0.2">
      <c r="C13" t="s">
        <v>15</v>
      </c>
    </row>
    <row r="14" spans="3:20" x14ac:dyDescent="0.2">
      <c r="C14" s="18" t="s">
        <v>13</v>
      </c>
    </row>
    <row r="16" spans="3:20" x14ac:dyDescent="0.2">
      <c r="C16" s="55" t="s">
        <v>4</v>
      </c>
      <c r="D16" s="59"/>
      <c r="E16" s="43">
        <v>0.25</v>
      </c>
      <c r="F16" s="44"/>
      <c r="G16" s="44"/>
      <c r="H16" s="44"/>
      <c r="I16" s="44"/>
      <c r="J16" s="43">
        <v>0.5</v>
      </c>
      <c r="K16" s="44"/>
      <c r="L16" s="44"/>
      <c r="M16" s="44"/>
      <c r="N16" s="44"/>
      <c r="O16" s="43">
        <v>0.75</v>
      </c>
      <c r="P16" s="44"/>
      <c r="Q16" s="44"/>
      <c r="R16" s="44"/>
      <c r="S16" s="45"/>
    </row>
    <row r="17" spans="3:19" x14ac:dyDescent="0.2">
      <c r="C17" s="55" t="s">
        <v>2</v>
      </c>
      <c r="D17" s="56"/>
      <c r="E17" s="10">
        <v>40</v>
      </c>
      <c r="F17" s="9">
        <v>80</v>
      </c>
      <c r="G17" s="9">
        <v>120</v>
      </c>
      <c r="H17" s="9">
        <v>160</v>
      </c>
      <c r="I17" s="9">
        <v>200</v>
      </c>
      <c r="J17" s="10">
        <v>40</v>
      </c>
      <c r="K17" s="9">
        <v>80</v>
      </c>
      <c r="L17" s="9">
        <v>120</v>
      </c>
      <c r="M17" s="9">
        <v>160</v>
      </c>
      <c r="N17" s="9">
        <v>200</v>
      </c>
      <c r="O17" s="10">
        <v>40</v>
      </c>
      <c r="P17" s="9">
        <v>80</v>
      </c>
      <c r="Q17" s="9">
        <v>120</v>
      </c>
      <c r="R17" s="9">
        <v>160</v>
      </c>
      <c r="S17" s="11">
        <v>200</v>
      </c>
    </row>
    <row r="18" spans="3:19" x14ac:dyDescent="0.2">
      <c r="C18" s="53" t="s">
        <v>7</v>
      </c>
      <c r="D18" s="8" t="s">
        <v>5</v>
      </c>
      <c r="E18" s="1">
        <v>95.339746556256799</v>
      </c>
      <c r="F18" s="2">
        <v>95.236301776194495</v>
      </c>
      <c r="G18" s="2">
        <v>94.951416141428993</v>
      </c>
      <c r="H18" s="2">
        <v>95.213545370067706</v>
      </c>
      <c r="I18" s="3">
        <v>94.603454592772593</v>
      </c>
      <c r="J18" s="1">
        <v>100</v>
      </c>
      <c r="K18" s="2">
        <v>100</v>
      </c>
      <c r="L18" s="2">
        <v>100</v>
      </c>
      <c r="M18" s="2">
        <v>100</v>
      </c>
      <c r="N18" s="3">
        <v>100</v>
      </c>
      <c r="O18" s="1">
        <v>100</v>
      </c>
      <c r="P18" s="2">
        <v>100</v>
      </c>
      <c r="Q18" s="2">
        <v>100</v>
      </c>
      <c r="R18" s="2">
        <v>100</v>
      </c>
      <c r="S18" s="3">
        <v>100</v>
      </c>
    </row>
    <row r="19" spans="3:19" x14ac:dyDescent="0.2">
      <c r="C19" s="54"/>
      <c r="D19" s="8" t="s">
        <v>10</v>
      </c>
      <c r="E19" s="5">
        <f t="shared" ref="E19:S19" si="2">100-E18</f>
        <v>4.6602534437432013</v>
      </c>
      <c r="F19" s="6">
        <f t="shared" si="2"/>
        <v>4.7636982238055054</v>
      </c>
      <c r="G19" s="6">
        <f t="shared" si="2"/>
        <v>5.048583858571007</v>
      </c>
      <c r="H19" s="6">
        <f t="shared" si="2"/>
        <v>4.7864546299322939</v>
      </c>
      <c r="I19" s="6">
        <f t="shared" si="2"/>
        <v>5.3965454072274071</v>
      </c>
      <c r="J19" s="5">
        <f t="shared" si="2"/>
        <v>0</v>
      </c>
      <c r="K19" s="6">
        <f t="shared" si="2"/>
        <v>0</v>
      </c>
      <c r="L19" s="6">
        <f t="shared" si="2"/>
        <v>0</v>
      </c>
      <c r="M19" s="6">
        <f t="shared" si="2"/>
        <v>0</v>
      </c>
      <c r="N19" s="6">
        <f t="shared" si="2"/>
        <v>0</v>
      </c>
      <c r="O19" s="5">
        <f t="shared" si="2"/>
        <v>0</v>
      </c>
      <c r="P19" s="6">
        <f t="shared" si="2"/>
        <v>0</v>
      </c>
      <c r="Q19" s="6">
        <f t="shared" si="2"/>
        <v>0</v>
      </c>
      <c r="R19" s="6">
        <f t="shared" si="2"/>
        <v>0</v>
      </c>
      <c r="S19" s="7">
        <f t="shared" si="2"/>
        <v>0</v>
      </c>
    </row>
    <row r="20" spans="3:19" x14ac:dyDescent="0.2">
      <c r="C20" s="57" t="s">
        <v>8</v>
      </c>
      <c r="D20" s="58"/>
      <c r="E20" s="22">
        <v>9.5833333333333304</v>
      </c>
      <c r="F20" s="22">
        <v>8.125</v>
      </c>
      <c r="G20" s="22">
        <v>10</v>
      </c>
      <c r="H20" s="22">
        <v>9.0625</v>
      </c>
      <c r="I20" s="22">
        <v>8.75</v>
      </c>
      <c r="J20" s="22">
        <v>1.25</v>
      </c>
      <c r="K20" s="22">
        <v>2.1875</v>
      </c>
      <c r="L20" s="22">
        <v>2.01388888888888</v>
      </c>
      <c r="M20" s="22">
        <v>2.2395833333333299</v>
      </c>
      <c r="N20" s="22">
        <v>2.0416666666666599</v>
      </c>
      <c r="O20" s="22">
        <v>2.0833333333333299</v>
      </c>
      <c r="P20" s="22">
        <v>1.5277777777777699</v>
      </c>
      <c r="Q20" s="22">
        <v>1.43518518518518</v>
      </c>
      <c r="R20" s="22">
        <v>1.38888888888888</v>
      </c>
      <c r="S20" s="22">
        <v>1.13888888888888</v>
      </c>
    </row>
    <row r="21" spans="3:19" x14ac:dyDescent="0.2">
      <c r="C21" s="53" t="s">
        <v>9</v>
      </c>
      <c r="D21" s="8" t="s">
        <v>14</v>
      </c>
      <c r="E21" s="1">
        <v>30.2555080933959</v>
      </c>
      <c r="F21" s="2">
        <v>22.9915734558809</v>
      </c>
      <c r="G21" s="2">
        <v>26.542391631025701</v>
      </c>
      <c r="H21" s="2">
        <v>27.1493428025498</v>
      </c>
      <c r="I21" s="3">
        <v>24.9939989033867</v>
      </c>
      <c r="J21" s="1">
        <v>31.4444893693639</v>
      </c>
      <c r="K21" s="2">
        <v>38.443509138519801</v>
      </c>
      <c r="L21" s="2">
        <v>42.461627256396199</v>
      </c>
      <c r="M21" s="2">
        <v>42.849986391997199</v>
      </c>
      <c r="N21" s="3">
        <v>44.206614573216399</v>
      </c>
      <c r="O21" s="1">
        <v>52.042744265118202</v>
      </c>
      <c r="P21" s="2">
        <v>54.849193678186303</v>
      </c>
      <c r="Q21" s="2">
        <v>56.252546286901001</v>
      </c>
      <c r="R21" s="2">
        <v>56.788186778684199</v>
      </c>
      <c r="S21" s="3">
        <v>57.474110862417398</v>
      </c>
    </row>
    <row r="22" spans="3:19" x14ac:dyDescent="0.2">
      <c r="C22" s="54"/>
      <c r="D22" s="12" t="s">
        <v>11</v>
      </c>
      <c r="E22" s="5">
        <f t="shared" ref="E22:S22" si="3">100 -E21</f>
        <v>69.744491906604097</v>
      </c>
      <c r="F22" s="6">
        <f t="shared" si="3"/>
        <v>77.008426544119104</v>
      </c>
      <c r="G22" s="6">
        <f t="shared" si="3"/>
        <v>73.457608368974292</v>
      </c>
      <c r="H22" s="6">
        <f t="shared" si="3"/>
        <v>72.850657197450204</v>
      </c>
      <c r="I22" s="6">
        <f t="shared" si="3"/>
        <v>75.006001096613304</v>
      </c>
      <c r="J22" s="5">
        <f t="shared" si="3"/>
        <v>68.555510630636093</v>
      </c>
      <c r="K22" s="6">
        <f t="shared" si="3"/>
        <v>61.556490861480199</v>
      </c>
      <c r="L22" s="6">
        <f t="shared" si="3"/>
        <v>57.538372743603801</v>
      </c>
      <c r="M22" s="6">
        <f t="shared" si="3"/>
        <v>57.150013608002801</v>
      </c>
      <c r="N22" s="6">
        <f t="shared" si="3"/>
        <v>55.793385426783601</v>
      </c>
      <c r="O22" s="5">
        <f t="shared" si="3"/>
        <v>47.957255734881798</v>
      </c>
      <c r="P22" s="6">
        <f t="shared" si="3"/>
        <v>45.150806321813697</v>
      </c>
      <c r="Q22" s="6">
        <f t="shared" si="3"/>
        <v>43.747453713098999</v>
      </c>
      <c r="R22" s="6">
        <f t="shared" si="3"/>
        <v>43.211813221315801</v>
      </c>
      <c r="S22" s="7">
        <f t="shared" si="3"/>
        <v>42.525889137582602</v>
      </c>
    </row>
    <row r="25" spans="3:19" x14ac:dyDescent="0.2">
      <c r="C25" t="s">
        <v>16</v>
      </c>
    </row>
    <row r="27" spans="3:19" x14ac:dyDescent="0.2">
      <c r="C27" t="s">
        <v>20</v>
      </c>
    </row>
    <row r="28" spans="3:19" x14ac:dyDescent="0.2">
      <c r="C28" t="s">
        <v>22</v>
      </c>
    </row>
    <row r="30" spans="3:19" x14ac:dyDescent="0.2">
      <c r="C30" t="s">
        <v>21</v>
      </c>
    </row>
    <row r="33" spans="3:19" x14ac:dyDescent="0.2">
      <c r="C33" t="s">
        <v>23</v>
      </c>
    </row>
    <row r="37" spans="3:19" x14ac:dyDescent="0.2">
      <c r="C37" s="55" t="s">
        <v>4</v>
      </c>
      <c r="D37" s="59"/>
      <c r="E37" s="43">
        <v>0.25</v>
      </c>
      <c r="F37" s="44"/>
      <c r="G37" s="44"/>
      <c r="H37" s="44"/>
      <c r="I37" s="44"/>
      <c r="J37" s="43">
        <v>0.5</v>
      </c>
      <c r="K37" s="44"/>
      <c r="L37" s="44"/>
      <c r="M37" s="44"/>
      <c r="N37" s="44"/>
      <c r="O37" s="43">
        <v>0.75</v>
      </c>
      <c r="P37" s="44"/>
      <c r="Q37" s="44"/>
      <c r="R37" s="44"/>
      <c r="S37" s="45"/>
    </row>
    <row r="38" spans="3:19" x14ac:dyDescent="0.2">
      <c r="C38" s="55" t="s">
        <v>2</v>
      </c>
      <c r="D38" s="56"/>
      <c r="E38" s="10">
        <v>40</v>
      </c>
      <c r="F38" s="9">
        <v>80</v>
      </c>
      <c r="G38" s="9">
        <v>120</v>
      </c>
      <c r="H38" s="9">
        <v>160</v>
      </c>
      <c r="I38" s="9">
        <v>200</v>
      </c>
      <c r="J38" s="10">
        <v>40</v>
      </c>
      <c r="K38" s="9">
        <v>80</v>
      </c>
      <c r="L38" s="9">
        <v>120</v>
      </c>
      <c r="M38" s="9">
        <v>160</v>
      </c>
      <c r="N38" s="9">
        <v>200</v>
      </c>
      <c r="O38" s="10">
        <v>40</v>
      </c>
      <c r="P38" s="9">
        <v>80</v>
      </c>
      <c r="Q38" s="9">
        <v>120</v>
      </c>
      <c r="R38" s="9">
        <v>160</v>
      </c>
      <c r="S38" s="11">
        <v>200</v>
      </c>
    </row>
    <row r="39" spans="3:19" x14ac:dyDescent="0.2">
      <c r="C39" s="53" t="s">
        <v>7</v>
      </c>
      <c r="D39" s="8" t="s">
        <v>27</v>
      </c>
      <c r="E39" s="1"/>
      <c r="F39" s="2"/>
      <c r="G39" s="2"/>
      <c r="H39" s="2"/>
      <c r="I39" s="3"/>
      <c r="J39" s="1"/>
      <c r="K39" s="2"/>
      <c r="L39" s="2"/>
      <c r="M39" s="2"/>
      <c r="N39" s="3"/>
      <c r="O39" s="1"/>
      <c r="P39" s="2"/>
      <c r="Q39" s="2"/>
      <c r="R39" s="2"/>
      <c r="S39" s="3"/>
    </row>
    <row r="40" spans="3:19" x14ac:dyDescent="0.2">
      <c r="C40" s="54"/>
      <c r="D40" s="8" t="s">
        <v>26</v>
      </c>
      <c r="E40" s="5"/>
      <c r="F40" s="6"/>
      <c r="G40" s="6"/>
      <c r="H40" s="6"/>
      <c r="I40" s="6"/>
      <c r="J40" s="5"/>
      <c r="K40" s="6"/>
      <c r="L40" s="6"/>
      <c r="M40" s="6"/>
      <c r="N40" s="6"/>
      <c r="O40" s="5"/>
      <c r="P40" s="6"/>
      <c r="Q40" s="6"/>
      <c r="R40" s="6"/>
      <c r="S40" s="7"/>
    </row>
    <row r="41" spans="3:19" x14ac:dyDescent="0.2">
      <c r="C41" s="57" t="s">
        <v>33</v>
      </c>
      <c r="D41" s="58"/>
      <c r="E41" s="19"/>
      <c r="F41" s="20"/>
      <c r="G41" s="20"/>
      <c r="H41" s="20"/>
      <c r="I41" s="21"/>
      <c r="J41" s="19"/>
      <c r="K41" s="20"/>
      <c r="L41" s="20"/>
      <c r="M41" s="20"/>
      <c r="N41" s="21"/>
      <c r="O41" s="19"/>
      <c r="P41" s="20"/>
      <c r="Q41" s="20"/>
      <c r="R41" s="20"/>
      <c r="S41" s="21"/>
    </row>
    <row r="42" spans="3:19" x14ac:dyDescent="0.2">
      <c r="C42" s="53" t="s">
        <v>34</v>
      </c>
      <c r="D42" s="8" t="s">
        <v>29</v>
      </c>
      <c r="E42" s="1"/>
      <c r="F42" s="2"/>
      <c r="G42" s="2"/>
      <c r="H42" s="2"/>
      <c r="I42" s="3"/>
      <c r="J42" s="1"/>
      <c r="K42" s="2"/>
      <c r="L42" s="2"/>
      <c r="M42" s="2"/>
      <c r="N42" s="3"/>
      <c r="O42" s="1"/>
      <c r="P42" s="2"/>
      <c r="Q42" s="2"/>
      <c r="R42" s="2"/>
      <c r="S42" s="3"/>
    </row>
    <row r="43" spans="3:19" x14ac:dyDescent="0.2">
      <c r="C43" s="54"/>
      <c r="D43" s="8" t="s">
        <v>30</v>
      </c>
      <c r="E43" s="5"/>
      <c r="F43" s="6"/>
      <c r="G43" s="6"/>
      <c r="H43" s="6"/>
      <c r="I43" s="6"/>
      <c r="J43" s="5"/>
      <c r="K43" s="6"/>
      <c r="L43" s="6"/>
      <c r="M43" s="6"/>
      <c r="N43" s="6"/>
      <c r="O43" s="5"/>
      <c r="P43" s="6"/>
      <c r="Q43" s="6"/>
      <c r="R43" s="6"/>
      <c r="S43" s="7"/>
    </row>
    <row r="44" spans="3:19" x14ac:dyDescent="0.2">
      <c r="C44" s="53" t="s">
        <v>28</v>
      </c>
      <c r="D44" s="8" t="s">
        <v>31</v>
      </c>
      <c r="E44" s="1"/>
      <c r="F44" s="2"/>
      <c r="G44" s="2"/>
      <c r="H44" s="2"/>
      <c r="I44" s="3"/>
      <c r="J44" s="1"/>
      <c r="K44" s="2"/>
      <c r="L44" s="2"/>
      <c r="M44" s="2"/>
      <c r="N44" s="3"/>
      <c r="O44" s="1"/>
      <c r="P44" s="2"/>
      <c r="Q44" s="2"/>
      <c r="R44" s="2"/>
      <c r="S44" s="3"/>
    </row>
    <row r="45" spans="3:19" x14ac:dyDescent="0.2">
      <c r="C45" s="54"/>
      <c r="D45" s="12" t="s">
        <v>26</v>
      </c>
      <c r="E45" s="5"/>
      <c r="F45" s="6"/>
      <c r="G45" s="6"/>
      <c r="H45" s="6"/>
      <c r="I45" s="6"/>
      <c r="J45" s="5"/>
      <c r="K45" s="6"/>
      <c r="L45" s="6"/>
      <c r="M45" s="6"/>
      <c r="N45" s="6"/>
      <c r="O45" s="5"/>
      <c r="P45" s="6"/>
      <c r="Q45" s="6"/>
      <c r="R45" s="6"/>
      <c r="S45" s="7"/>
    </row>
    <row r="46" spans="3:19" x14ac:dyDescent="0.2">
      <c r="C46" s="27"/>
      <c r="D46" s="18"/>
    </row>
    <row r="48" spans="3:19" x14ac:dyDescent="0.2">
      <c r="C48" t="s">
        <v>15</v>
      </c>
    </row>
    <row r="49" spans="3:19" x14ac:dyDescent="0.2">
      <c r="C49" s="18" t="s">
        <v>13</v>
      </c>
    </row>
    <row r="51" spans="3:19" x14ac:dyDescent="0.2">
      <c r="C51" s="55" t="s">
        <v>4</v>
      </c>
      <c r="D51" s="59"/>
      <c r="E51" s="43">
        <v>0.25</v>
      </c>
      <c r="F51" s="44"/>
      <c r="G51" s="44"/>
      <c r="H51" s="44"/>
      <c r="I51" s="44"/>
      <c r="J51" s="43">
        <v>0.5</v>
      </c>
      <c r="K51" s="44"/>
      <c r="L51" s="44"/>
      <c r="M51" s="44"/>
      <c r="N51" s="44"/>
      <c r="O51" s="43">
        <v>0.75</v>
      </c>
      <c r="P51" s="44"/>
      <c r="Q51" s="44"/>
      <c r="R51" s="44"/>
      <c r="S51" s="45"/>
    </row>
    <row r="52" spans="3:19" x14ac:dyDescent="0.2">
      <c r="C52" s="55" t="s">
        <v>2</v>
      </c>
      <c r="D52" s="56"/>
      <c r="E52" s="10">
        <v>40</v>
      </c>
      <c r="F52" s="9">
        <v>80</v>
      </c>
      <c r="G52" s="9">
        <v>120</v>
      </c>
      <c r="H52" s="9">
        <v>160</v>
      </c>
      <c r="I52" s="9">
        <v>200</v>
      </c>
      <c r="J52" s="10">
        <v>40</v>
      </c>
      <c r="K52" s="9">
        <v>80</v>
      </c>
      <c r="L52" s="9">
        <v>120</v>
      </c>
      <c r="M52" s="9">
        <v>160</v>
      </c>
      <c r="N52" s="9">
        <v>200</v>
      </c>
      <c r="O52" s="10">
        <v>40</v>
      </c>
      <c r="P52" s="9">
        <v>80</v>
      </c>
      <c r="Q52" s="9">
        <v>120</v>
      </c>
      <c r="R52" s="9">
        <v>160</v>
      </c>
      <c r="S52" s="11">
        <v>200</v>
      </c>
    </row>
    <row r="53" spans="3:19" x14ac:dyDescent="0.2">
      <c r="C53" s="53" t="s">
        <v>7</v>
      </c>
      <c r="D53" s="8" t="s">
        <v>27</v>
      </c>
      <c r="E53" s="1"/>
      <c r="F53" s="2"/>
      <c r="G53" s="2"/>
      <c r="H53" s="2"/>
      <c r="I53" s="3"/>
      <c r="J53" s="1"/>
      <c r="K53" s="2"/>
      <c r="L53" s="2"/>
      <c r="M53" s="2"/>
      <c r="N53" s="3"/>
      <c r="O53" s="1"/>
      <c r="P53" s="2"/>
      <c r="Q53" s="2"/>
      <c r="R53" s="2"/>
      <c r="S53" s="3"/>
    </row>
    <row r="54" spans="3:19" x14ac:dyDescent="0.2">
      <c r="C54" s="54"/>
      <c r="D54" s="8" t="s">
        <v>26</v>
      </c>
      <c r="E54" s="5"/>
      <c r="F54" s="6"/>
      <c r="G54" s="6"/>
      <c r="H54" s="6"/>
      <c r="I54" s="6"/>
      <c r="J54" s="5"/>
      <c r="K54" s="6"/>
      <c r="L54" s="6"/>
      <c r="M54" s="6"/>
      <c r="N54" s="6"/>
      <c r="O54" s="5"/>
      <c r="P54" s="6"/>
      <c r="Q54" s="6"/>
      <c r="R54" s="6"/>
      <c r="S54" s="7"/>
    </row>
    <row r="55" spans="3:19" x14ac:dyDescent="0.2">
      <c r="C55" s="57" t="s">
        <v>33</v>
      </c>
      <c r="D55" s="58"/>
      <c r="E55" s="22">
        <v>90.4166666666667</v>
      </c>
      <c r="F55" s="22">
        <v>91.875</v>
      </c>
      <c r="G55" s="22">
        <v>90</v>
      </c>
      <c r="H55" s="22">
        <v>90.9375</v>
      </c>
      <c r="I55" s="22">
        <v>91.25</v>
      </c>
      <c r="J55" s="22">
        <v>98.75</v>
      </c>
      <c r="K55" s="22">
        <v>97.8125</v>
      </c>
      <c r="L55" s="22">
        <v>97.986111111111114</v>
      </c>
      <c r="M55" s="22">
        <v>97.760416666666671</v>
      </c>
      <c r="N55" s="22">
        <v>97.958333333333343</v>
      </c>
      <c r="O55" s="22">
        <v>97.916666666666671</v>
      </c>
      <c r="P55" s="22">
        <v>98.472222222222229</v>
      </c>
      <c r="Q55" s="22">
        <v>98.564814814814824</v>
      </c>
      <c r="R55" s="22">
        <v>98.611111111111114</v>
      </c>
      <c r="S55" s="21">
        <v>98.861111111111114</v>
      </c>
    </row>
    <row r="56" spans="3:19" x14ac:dyDescent="0.2">
      <c r="C56" s="53" t="s">
        <v>34</v>
      </c>
      <c r="D56" s="8" t="s">
        <v>29</v>
      </c>
      <c r="E56" s="1"/>
      <c r="F56" s="2"/>
      <c r="G56" s="2"/>
      <c r="H56" s="2"/>
      <c r="I56" s="3"/>
      <c r="J56" s="1"/>
      <c r="K56" s="2"/>
      <c r="L56" s="2"/>
      <c r="M56" s="2"/>
      <c r="N56" s="3"/>
      <c r="O56" s="1"/>
      <c r="P56" s="2"/>
      <c r="Q56" s="2"/>
      <c r="R56" s="2"/>
      <c r="S56" s="3"/>
    </row>
    <row r="57" spans="3:19" x14ac:dyDescent="0.2">
      <c r="C57" s="54"/>
      <c r="D57" s="8" t="s">
        <v>30</v>
      </c>
      <c r="E57" s="5"/>
      <c r="F57" s="6"/>
      <c r="G57" s="6"/>
      <c r="H57" s="6"/>
      <c r="I57" s="6"/>
      <c r="J57" s="5"/>
      <c r="K57" s="6"/>
      <c r="L57" s="6"/>
      <c r="M57" s="6"/>
      <c r="N57" s="6"/>
      <c r="O57" s="5"/>
      <c r="P57" s="6"/>
      <c r="Q57" s="6"/>
      <c r="R57" s="6"/>
      <c r="S57" s="7"/>
    </row>
    <row r="58" spans="3:19" x14ac:dyDescent="0.2">
      <c r="C58" s="53" t="s">
        <v>28</v>
      </c>
      <c r="D58" s="8" t="s">
        <v>32</v>
      </c>
      <c r="E58" s="1"/>
      <c r="F58" s="2"/>
      <c r="G58" s="2"/>
      <c r="H58" s="2"/>
      <c r="I58" s="3"/>
      <c r="J58" s="1"/>
      <c r="K58" s="2"/>
      <c r="L58" s="2"/>
      <c r="M58" s="2"/>
      <c r="N58" s="3"/>
      <c r="O58" s="1"/>
      <c r="P58" s="2"/>
      <c r="Q58" s="2"/>
      <c r="R58" s="2"/>
      <c r="S58" s="3"/>
    </row>
    <row r="59" spans="3:19" x14ac:dyDescent="0.2">
      <c r="C59" s="54"/>
      <c r="D59" s="12" t="s">
        <v>26</v>
      </c>
      <c r="E59" s="5"/>
      <c r="F59" s="6"/>
      <c r="G59" s="6"/>
      <c r="H59" s="6"/>
      <c r="I59" s="6"/>
      <c r="J59" s="5"/>
      <c r="K59" s="6"/>
      <c r="L59" s="6"/>
      <c r="M59" s="6"/>
      <c r="N59" s="6"/>
      <c r="O59" s="5"/>
      <c r="P59" s="6"/>
      <c r="Q59" s="6"/>
      <c r="R59" s="6"/>
      <c r="S59" s="7"/>
    </row>
  </sheetData>
  <mergeCells count="34">
    <mergeCell ref="C58:C59"/>
    <mergeCell ref="C42:C43"/>
    <mergeCell ref="C51:D51"/>
    <mergeCell ref="E51:I51"/>
    <mergeCell ref="J51:N51"/>
    <mergeCell ref="O51:S51"/>
    <mergeCell ref="C52:D52"/>
    <mergeCell ref="C53:C54"/>
    <mergeCell ref="C55:D55"/>
    <mergeCell ref="C56:C57"/>
    <mergeCell ref="C39:C40"/>
    <mergeCell ref="C41:D41"/>
    <mergeCell ref="C44:C45"/>
    <mergeCell ref="C37:D37"/>
    <mergeCell ref="E37:I37"/>
    <mergeCell ref="C38:D38"/>
    <mergeCell ref="C16:D16"/>
    <mergeCell ref="O2:S2"/>
    <mergeCell ref="C2:D2"/>
    <mergeCell ref="C3:D3"/>
    <mergeCell ref="E16:I16"/>
    <mergeCell ref="J16:N16"/>
    <mergeCell ref="O16:S16"/>
    <mergeCell ref="C7:C8"/>
    <mergeCell ref="C4:C5"/>
    <mergeCell ref="C6:D6"/>
    <mergeCell ref="E2:I2"/>
    <mergeCell ref="J2:N2"/>
    <mergeCell ref="J37:N37"/>
    <mergeCell ref="O37:S37"/>
    <mergeCell ref="C17:D17"/>
    <mergeCell ref="C18:C19"/>
    <mergeCell ref="C20:D20"/>
    <mergeCell ref="C21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DCFA-2B89-D34F-A0A6-5DC2517D436F}">
  <dimension ref="A1:B106"/>
  <sheetViews>
    <sheetView workbookViewId="0">
      <selection activeCell="H20" sqref="H20"/>
    </sheetView>
  </sheetViews>
  <sheetFormatPr baseColWidth="10" defaultColWidth="11" defaultRowHeight="16" x14ac:dyDescent="0.2"/>
  <cols>
    <col min="1" max="1" width="47" bestFit="1" customWidth="1"/>
  </cols>
  <sheetData>
    <row r="1" spans="1:2" x14ac:dyDescent="0.2">
      <c r="A1">
        <v>70.011999999999901</v>
      </c>
      <c r="B1">
        <v>70.011999999999901</v>
      </c>
    </row>
    <row r="2" spans="1:2" x14ac:dyDescent="0.2">
      <c r="A2">
        <v>90.058999999999997</v>
      </c>
      <c r="B2">
        <v>90.058999999999997</v>
      </c>
    </row>
    <row r="3" spans="1:2" x14ac:dyDescent="0.2">
      <c r="A3">
        <v>44.5833333333333</v>
      </c>
      <c r="B3">
        <v>44.5833333333333</v>
      </c>
    </row>
    <row r="4" spans="1:2" x14ac:dyDescent="0.2">
      <c r="A4">
        <v>70.011999999999901</v>
      </c>
      <c r="B4">
        <v>70.011999999999901</v>
      </c>
    </row>
    <row r="5" spans="1:2" x14ac:dyDescent="0.2">
      <c r="A5">
        <v>195.36699999999999</v>
      </c>
      <c r="B5">
        <v>195.36699999999999</v>
      </c>
    </row>
    <row r="6" spans="1:2" x14ac:dyDescent="0.2">
      <c r="A6">
        <v>0.69</v>
      </c>
      <c r="B6">
        <v>0.69</v>
      </c>
    </row>
    <row r="7" spans="1:2" x14ac:dyDescent="0.2">
      <c r="A7" t="s">
        <v>45</v>
      </c>
      <c r="B7" t="s">
        <v>45</v>
      </c>
    </row>
    <row r="8" spans="1:2" x14ac:dyDescent="0.2">
      <c r="A8">
        <v>162.74799999999999</v>
      </c>
      <c r="B8">
        <v>162.74799999999999</v>
      </c>
    </row>
    <row r="9" spans="1:2" x14ac:dyDescent="0.2">
      <c r="A9">
        <v>189.91899999999899</v>
      </c>
      <c r="B9">
        <v>189.91899999999899</v>
      </c>
    </row>
    <row r="10" spans="1:2" x14ac:dyDescent="0.2">
      <c r="A10">
        <v>37.5</v>
      </c>
      <c r="B10">
        <v>37.5</v>
      </c>
    </row>
    <row r="11" spans="1:2" x14ac:dyDescent="0.2">
      <c r="A11">
        <v>162.74799999999999</v>
      </c>
      <c r="B11">
        <v>162.74799999999999</v>
      </c>
    </row>
    <row r="12" spans="1:2" x14ac:dyDescent="0.2">
      <c r="A12">
        <v>381.154</v>
      </c>
      <c r="B12">
        <v>381.154</v>
      </c>
    </row>
    <row r="13" spans="1:2" x14ac:dyDescent="0.2">
      <c r="A13">
        <v>1.855</v>
      </c>
      <c r="B13">
        <v>1.855</v>
      </c>
    </row>
    <row r="14" spans="1:2" x14ac:dyDescent="0.2">
      <c r="A14" t="s">
        <v>46</v>
      </c>
      <c r="B14" t="s">
        <v>46</v>
      </c>
    </row>
    <row r="15" spans="1:2" x14ac:dyDescent="0.2">
      <c r="A15">
        <v>216.59799999999899</v>
      </c>
      <c r="B15">
        <v>216.59799999999899</v>
      </c>
    </row>
    <row r="16" spans="1:2" x14ac:dyDescent="0.2">
      <c r="A16">
        <v>250.551999999999</v>
      </c>
      <c r="B16">
        <v>250.551999999999</v>
      </c>
    </row>
    <row r="17" spans="1:2" x14ac:dyDescent="0.2">
      <c r="A17">
        <v>38.6111111111111</v>
      </c>
      <c r="B17">
        <v>38.6111111111111</v>
      </c>
    </row>
    <row r="18" spans="1:2" x14ac:dyDescent="0.2">
      <c r="A18">
        <v>216.59799999999899</v>
      </c>
      <c r="B18">
        <v>216.59799999999899</v>
      </c>
    </row>
    <row r="19" spans="1:2" x14ac:dyDescent="0.2">
      <c r="A19">
        <v>579.78699999999901</v>
      </c>
      <c r="B19">
        <v>579.78699999999901</v>
      </c>
    </row>
    <row r="20" spans="1:2" x14ac:dyDescent="0.2">
      <c r="A20">
        <v>3.2349999999999999</v>
      </c>
      <c r="B20">
        <v>3.2349999999999999</v>
      </c>
    </row>
    <row r="21" spans="1:2" x14ac:dyDescent="0.2">
      <c r="A21" t="s">
        <v>47</v>
      </c>
      <c r="B21" t="s">
        <v>47</v>
      </c>
    </row>
    <row r="22" spans="1:2" x14ac:dyDescent="0.2">
      <c r="A22">
        <v>294.63400000000001</v>
      </c>
      <c r="B22">
        <v>294.63400000000001</v>
      </c>
    </row>
    <row r="23" spans="1:2" x14ac:dyDescent="0.2">
      <c r="A23">
        <v>333.44899999999899</v>
      </c>
      <c r="B23">
        <v>333.44899999999899</v>
      </c>
    </row>
    <row r="24" spans="1:2" x14ac:dyDescent="0.2">
      <c r="A24">
        <v>40.1041666666666</v>
      </c>
      <c r="B24">
        <v>40.1041666666666</v>
      </c>
    </row>
    <row r="25" spans="1:2" x14ac:dyDescent="0.2">
      <c r="A25">
        <v>294.63400000000001</v>
      </c>
      <c r="B25">
        <v>294.63400000000001</v>
      </c>
    </row>
    <row r="26" spans="1:2" x14ac:dyDescent="0.2">
      <c r="A26">
        <v>762.29899999999895</v>
      </c>
      <c r="B26">
        <v>762.29899999999895</v>
      </c>
    </row>
    <row r="27" spans="1:2" x14ac:dyDescent="0.2">
      <c r="A27">
        <v>4.8819999999999997</v>
      </c>
      <c r="B27">
        <v>4.8819999999999997</v>
      </c>
    </row>
    <row r="28" spans="1:2" x14ac:dyDescent="0.2">
      <c r="A28" t="s">
        <v>48</v>
      </c>
      <c r="B28" t="s">
        <v>48</v>
      </c>
    </row>
    <row r="29" spans="1:2" x14ac:dyDescent="0.2">
      <c r="A29">
        <v>378.77199999999999</v>
      </c>
      <c r="B29">
        <v>378.77199999999999</v>
      </c>
    </row>
    <row r="30" spans="1:2" x14ac:dyDescent="0.2">
      <c r="A30">
        <v>439.83199999999999</v>
      </c>
      <c r="B30">
        <v>439.83199999999999</v>
      </c>
    </row>
    <row r="31" spans="1:2" x14ac:dyDescent="0.2">
      <c r="A31">
        <v>41.1666666666666</v>
      </c>
      <c r="B31">
        <v>41.1666666666666</v>
      </c>
    </row>
    <row r="32" spans="1:2" x14ac:dyDescent="0.2">
      <c r="A32">
        <v>378.77199999999903</v>
      </c>
      <c r="B32">
        <v>378.77199999999903</v>
      </c>
    </row>
    <row r="33" spans="1:2" x14ac:dyDescent="0.2">
      <c r="A33">
        <v>945.03800000000001</v>
      </c>
      <c r="B33">
        <v>945.03800000000001</v>
      </c>
    </row>
    <row r="34" spans="1:2" x14ac:dyDescent="0.2">
      <c r="A34">
        <v>6.5509999999999904</v>
      </c>
      <c r="B34">
        <v>6.5509999999999904</v>
      </c>
    </row>
    <row r="35" spans="1:2" x14ac:dyDescent="0.2">
      <c r="A35" t="s">
        <v>49</v>
      </c>
      <c r="B35" t="s">
        <v>49</v>
      </c>
    </row>
    <row r="36" spans="1:2" x14ac:dyDescent="0.2">
      <c r="A36">
        <v>58.515000000000001</v>
      </c>
      <c r="B36">
        <v>58.515000000000001</v>
      </c>
    </row>
    <row r="37" spans="1:2" x14ac:dyDescent="0.2">
      <c r="A37">
        <v>59.173000000000002</v>
      </c>
      <c r="B37">
        <v>59.173000000000002</v>
      </c>
    </row>
    <row r="38" spans="1:2" x14ac:dyDescent="0.2">
      <c r="A38">
        <v>37.5</v>
      </c>
      <c r="B38">
        <v>37.5</v>
      </c>
    </row>
    <row r="39" spans="1:2" x14ac:dyDescent="0.2">
      <c r="A39">
        <v>58.514999999999901</v>
      </c>
      <c r="B39">
        <v>58.514999999999901</v>
      </c>
    </row>
    <row r="40" spans="1:2" x14ac:dyDescent="0.2">
      <c r="A40">
        <v>485.387</v>
      </c>
      <c r="B40">
        <v>485.387</v>
      </c>
    </row>
    <row r="41" spans="1:2" x14ac:dyDescent="0.2">
      <c r="A41">
        <v>1.855</v>
      </c>
      <c r="B41">
        <v>1.855</v>
      </c>
    </row>
    <row r="42" spans="1:2" x14ac:dyDescent="0.2">
      <c r="A42" t="s">
        <v>46</v>
      </c>
      <c r="B42" t="s">
        <v>46</v>
      </c>
    </row>
    <row r="43" spans="1:2" x14ac:dyDescent="0.2">
      <c r="A43">
        <v>111.81399999999999</v>
      </c>
      <c r="B43">
        <v>111.81399999999999</v>
      </c>
    </row>
    <row r="44" spans="1:2" x14ac:dyDescent="0.2">
      <c r="A44">
        <v>118.097999999999</v>
      </c>
      <c r="B44">
        <v>118.097999999999</v>
      </c>
    </row>
    <row r="45" spans="1:2" x14ac:dyDescent="0.2">
      <c r="A45">
        <v>40.1041666666666</v>
      </c>
      <c r="B45">
        <v>40.1041666666666</v>
      </c>
    </row>
    <row r="46" spans="1:2" x14ac:dyDescent="0.2">
      <c r="A46">
        <v>111.81399999999999</v>
      </c>
      <c r="B46">
        <v>111.81399999999999</v>
      </c>
    </row>
    <row r="47" spans="1:2" x14ac:dyDescent="0.2">
      <c r="A47">
        <v>945.11899999999901</v>
      </c>
      <c r="B47">
        <v>945.11899999999901</v>
      </c>
    </row>
    <row r="48" spans="1:2" x14ac:dyDescent="0.2">
      <c r="A48">
        <v>4.8819999999999997</v>
      </c>
      <c r="B48">
        <v>4.8819999999999997</v>
      </c>
    </row>
    <row r="49" spans="1:2" x14ac:dyDescent="0.2">
      <c r="A49" t="s">
        <v>48</v>
      </c>
      <c r="B49" t="s">
        <v>48</v>
      </c>
    </row>
    <row r="50" spans="1:2" x14ac:dyDescent="0.2">
      <c r="A50">
        <v>175.37899999999999</v>
      </c>
      <c r="B50">
        <v>175.37899999999999</v>
      </c>
    </row>
    <row r="51" spans="1:2" x14ac:dyDescent="0.2">
      <c r="A51">
        <v>177.28799999999899</v>
      </c>
      <c r="B51">
        <v>177.28799999999899</v>
      </c>
    </row>
    <row r="52" spans="1:2" x14ac:dyDescent="0.2">
      <c r="A52">
        <v>40.8333333333333</v>
      </c>
      <c r="B52">
        <v>40.8333333333333</v>
      </c>
    </row>
    <row r="53" spans="1:2" x14ac:dyDescent="0.2">
      <c r="A53">
        <v>175.37899999999999</v>
      </c>
      <c r="B53">
        <v>175.37899999999999</v>
      </c>
    </row>
    <row r="54" spans="1:2" x14ac:dyDescent="0.2">
      <c r="A54">
        <v>1417.0039999999899</v>
      </c>
      <c r="B54">
        <v>1417.0039999999899</v>
      </c>
    </row>
    <row r="55" spans="1:2" x14ac:dyDescent="0.2">
      <c r="A55">
        <v>7.4279999999999902</v>
      </c>
      <c r="B55">
        <v>7.4279999999999902</v>
      </c>
    </row>
    <row r="56" spans="1:2" x14ac:dyDescent="0.2">
      <c r="A56" t="s">
        <v>50</v>
      </c>
      <c r="B56" t="s">
        <v>50</v>
      </c>
    </row>
    <row r="57" spans="1:2" x14ac:dyDescent="0.2">
      <c r="A57">
        <v>214.83699999999999</v>
      </c>
      <c r="B57">
        <v>214.83699999999999</v>
      </c>
    </row>
    <row r="58" spans="1:2" x14ac:dyDescent="0.2">
      <c r="A58">
        <v>217.009999999999</v>
      </c>
      <c r="B58">
        <v>217.009999999999</v>
      </c>
    </row>
    <row r="59" spans="1:2" x14ac:dyDescent="0.2">
      <c r="A59">
        <v>41.3541666666666</v>
      </c>
      <c r="B59">
        <v>41.3541666666666</v>
      </c>
    </row>
    <row r="60" spans="1:2" x14ac:dyDescent="0.2">
      <c r="A60">
        <v>214.83699999999899</v>
      </c>
      <c r="B60">
        <v>214.83699999999899</v>
      </c>
    </row>
    <row r="61" spans="1:2" x14ac:dyDescent="0.2">
      <c r="A61">
        <v>1892.183</v>
      </c>
      <c r="B61">
        <v>1892.183</v>
      </c>
    </row>
    <row r="62" spans="1:2" x14ac:dyDescent="0.2">
      <c r="A62">
        <v>9.3650000000000002</v>
      </c>
      <c r="B62">
        <v>9.3650000000000002</v>
      </c>
    </row>
    <row r="63" spans="1:2" x14ac:dyDescent="0.2">
      <c r="A63" t="s">
        <v>51</v>
      </c>
      <c r="B63" t="s">
        <v>51</v>
      </c>
    </row>
    <row r="64" spans="1:2" x14ac:dyDescent="0.2">
      <c r="A64">
        <v>256.06799999999998</v>
      </c>
      <c r="B64">
        <v>256.06799999999998</v>
      </c>
    </row>
    <row r="65" spans="1:2" x14ac:dyDescent="0.2">
      <c r="A65">
        <v>253.658999999999</v>
      </c>
      <c r="B65">
        <v>253.658999999999</v>
      </c>
    </row>
    <row r="66" spans="1:2" x14ac:dyDescent="0.2">
      <c r="A66">
        <v>42</v>
      </c>
      <c r="B66">
        <v>42</v>
      </c>
    </row>
    <row r="67" spans="1:2" x14ac:dyDescent="0.2">
      <c r="A67">
        <v>256.06799999999998</v>
      </c>
      <c r="B67">
        <v>256.06799999999998</v>
      </c>
    </row>
    <row r="68" spans="1:2" x14ac:dyDescent="0.2">
      <c r="A68">
        <v>2384.942</v>
      </c>
      <c r="B68">
        <v>2384.942</v>
      </c>
    </row>
    <row r="69" spans="1:2" x14ac:dyDescent="0.2">
      <c r="A69">
        <v>11.442</v>
      </c>
      <c r="B69">
        <v>11.442</v>
      </c>
    </row>
    <row r="70" spans="1:2" x14ac:dyDescent="0.2">
      <c r="A70" t="s">
        <v>52</v>
      </c>
      <c r="B70" t="s">
        <v>52</v>
      </c>
    </row>
    <row r="71" spans="1:2" x14ac:dyDescent="0.2">
      <c r="A71">
        <v>34.512999999999998</v>
      </c>
      <c r="B71">
        <v>34.512999999999998</v>
      </c>
    </row>
    <row r="72" spans="1:2" x14ac:dyDescent="0.2">
      <c r="A72">
        <v>31.5259999999999</v>
      </c>
      <c r="B72">
        <v>31.5259999999999</v>
      </c>
    </row>
    <row r="73" spans="1:2" x14ac:dyDescent="0.2">
      <c r="A73">
        <v>38.6111111111111</v>
      </c>
      <c r="B73">
        <v>38.6111111111111</v>
      </c>
    </row>
    <row r="74" spans="1:2" x14ac:dyDescent="0.2">
      <c r="A74">
        <v>34.512999999999998</v>
      </c>
      <c r="B74">
        <v>34.512999999999998</v>
      </c>
    </row>
    <row r="75" spans="1:2" x14ac:dyDescent="0.2">
      <c r="A75">
        <v>761.87199999999905</v>
      </c>
      <c r="B75">
        <v>761.87199999999905</v>
      </c>
    </row>
    <row r="76" spans="1:2" x14ac:dyDescent="0.2">
      <c r="A76">
        <v>3.2349999999999999</v>
      </c>
      <c r="B76">
        <v>3.2349999999999999</v>
      </c>
    </row>
    <row r="77" spans="1:2" x14ac:dyDescent="0.2">
      <c r="A77" t="s">
        <v>47</v>
      </c>
      <c r="B77" t="s">
        <v>47</v>
      </c>
    </row>
    <row r="78" spans="1:2" x14ac:dyDescent="0.2">
      <c r="A78">
        <v>60.058999999999898</v>
      </c>
      <c r="B78">
        <v>60.058999999999898</v>
      </c>
    </row>
    <row r="79" spans="1:2" x14ac:dyDescent="0.2">
      <c r="A79">
        <v>57.628999999999998</v>
      </c>
      <c r="B79">
        <v>57.628999999999998</v>
      </c>
    </row>
    <row r="80" spans="1:2" x14ac:dyDescent="0.2">
      <c r="A80">
        <v>40.8333333333333</v>
      </c>
      <c r="B80">
        <v>40.8333333333333</v>
      </c>
    </row>
    <row r="81" spans="1:2" x14ac:dyDescent="0.2">
      <c r="A81">
        <v>60.058999999999898</v>
      </c>
      <c r="B81">
        <v>60.058999999999898</v>
      </c>
    </row>
    <row r="82" spans="1:2" x14ac:dyDescent="0.2">
      <c r="A82">
        <v>1532.3239999999901</v>
      </c>
      <c r="B82">
        <v>1532.3239999999901</v>
      </c>
    </row>
    <row r="83" spans="1:2" x14ac:dyDescent="0.2">
      <c r="A83">
        <v>7.4279999999999902</v>
      </c>
      <c r="B83">
        <v>7.4279999999999902</v>
      </c>
    </row>
    <row r="84" spans="1:2" x14ac:dyDescent="0.2">
      <c r="A84" t="s">
        <v>50</v>
      </c>
      <c r="B84" t="s">
        <v>50</v>
      </c>
    </row>
    <row r="85" spans="1:2" x14ac:dyDescent="0.2">
      <c r="A85">
        <v>78.252999999999901</v>
      </c>
      <c r="B85">
        <v>78.252999999999901</v>
      </c>
    </row>
    <row r="86" spans="1:2" x14ac:dyDescent="0.2">
      <c r="A86">
        <v>81.817999999999998</v>
      </c>
      <c r="B86">
        <v>81.817999999999998</v>
      </c>
    </row>
    <row r="87" spans="1:2" x14ac:dyDescent="0.2">
      <c r="A87">
        <v>41.6666666666666</v>
      </c>
      <c r="B87">
        <v>41.6666666666666</v>
      </c>
    </row>
    <row r="88" spans="1:2" x14ac:dyDescent="0.2">
      <c r="A88">
        <v>78.252999999999901</v>
      </c>
      <c r="B88">
        <v>78.252999999999901</v>
      </c>
    </row>
    <row r="89" spans="1:2" x14ac:dyDescent="0.2">
      <c r="A89">
        <v>2299.84</v>
      </c>
      <c r="B89">
        <v>2299.84</v>
      </c>
    </row>
    <row r="90" spans="1:2" x14ac:dyDescent="0.2">
      <c r="A90">
        <v>10.285</v>
      </c>
      <c r="B90">
        <v>10.285</v>
      </c>
    </row>
    <row r="91" spans="1:2" x14ac:dyDescent="0.2">
      <c r="A91" t="s">
        <v>53</v>
      </c>
      <c r="B91" t="s">
        <v>53</v>
      </c>
    </row>
    <row r="92" spans="1:2" x14ac:dyDescent="0.2">
      <c r="A92">
        <v>113.94099999999899</v>
      </c>
      <c r="B92">
        <v>113.94099999999899</v>
      </c>
    </row>
    <row r="93" spans="1:2" x14ac:dyDescent="0.2">
      <c r="A93">
        <v>115.97099999999899</v>
      </c>
      <c r="B93">
        <v>115.97099999999899</v>
      </c>
    </row>
    <row r="94" spans="1:2" x14ac:dyDescent="0.2">
      <c r="A94">
        <v>40.9375</v>
      </c>
      <c r="B94">
        <v>40.9375</v>
      </c>
    </row>
    <row r="95" spans="1:2" x14ac:dyDescent="0.2">
      <c r="A95">
        <v>113.941</v>
      </c>
      <c r="B95">
        <v>113.941</v>
      </c>
    </row>
    <row r="96" spans="1:2" x14ac:dyDescent="0.2">
      <c r="A96">
        <v>3068.0509999999999</v>
      </c>
      <c r="B96">
        <v>3068.0509999999999</v>
      </c>
    </row>
    <row r="97" spans="1:2" x14ac:dyDescent="0.2">
      <c r="A97">
        <v>14.750999999999999</v>
      </c>
      <c r="B97">
        <v>14.750999999999999</v>
      </c>
    </row>
    <row r="98" spans="1:2" x14ac:dyDescent="0.2">
      <c r="A98" t="s">
        <v>54</v>
      </c>
      <c r="B98" t="s">
        <v>54</v>
      </c>
    </row>
    <row r="99" spans="1:2" x14ac:dyDescent="0.2">
      <c r="A99">
        <v>143.09599999999901</v>
      </c>
      <c r="B99">
        <v>143.09599999999901</v>
      </c>
    </row>
    <row r="100" spans="1:2" x14ac:dyDescent="0.2">
      <c r="A100">
        <v>139.35499999999999</v>
      </c>
      <c r="B100">
        <v>139.35499999999999</v>
      </c>
    </row>
    <row r="101" spans="1:2" x14ac:dyDescent="0.2">
      <c r="A101">
        <v>39.9444444444444</v>
      </c>
      <c r="B101">
        <v>39.9444444444444</v>
      </c>
    </row>
    <row r="102" spans="1:2" x14ac:dyDescent="0.2">
      <c r="A102">
        <v>143.096</v>
      </c>
      <c r="B102">
        <v>143.096</v>
      </c>
    </row>
    <row r="103" spans="1:2" x14ac:dyDescent="0.2">
      <c r="A103">
        <v>3867.1559999999899</v>
      </c>
      <c r="B103">
        <v>3867.1559999999899</v>
      </c>
    </row>
    <row r="104" spans="1:2" x14ac:dyDescent="0.2">
      <c r="A104">
        <v>16.777999999999899</v>
      </c>
      <c r="B104">
        <v>16.777999999999899</v>
      </c>
    </row>
    <row r="105" spans="1:2" x14ac:dyDescent="0.2">
      <c r="A105" t="s">
        <v>55</v>
      </c>
      <c r="B105" t="s">
        <v>55</v>
      </c>
    </row>
    <row r="106" spans="1:2" x14ac:dyDescent="0.2">
      <c r="A106" t="s">
        <v>56</v>
      </c>
      <c r="B1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Distributions</vt:lpstr>
      <vt:lpstr>profits_costs</vt:lpstr>
      <vt:lpstr>Ratios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2023-12-04T21:45:45Z</dcterms:modified>
</cp:coreProperties>
</file>