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ul\OneDrive\Data 2020 OC\Round 15\"/>
    </mc:Choice>
  </mc:AlternateContent>
  <xr:revisionPtr revIDLastSave="0" documentId="13_ncr:1_{82DC9426-9DAC-4EC8-827C-3DB26B9BA2D2}" xr6:coauthVersionLast="45" xr6:coauthVersionMax="45" xr10:uidLastSave="{00000000-0000-0000-0000-000000000000}"/>
  <bookViews>
    <workbookView xWindow="-108" yWindow="-108" windowWidth="23256" windowHeight="12576" xr2:uid="{9F53F652-44EF-40E9-8B6A-E89C40232FC6}"/>
  </bookViews>
  <sheets>
    <sheet name="Summary" sheetId="1" r:id="rId1"/>
    <sheet name="SB" sheetId="2" r:id="rId2"/>
    <sheet name="BetEasy" sheetId="3" r:id="rId3"/>
    <sheet name="Neds" sheetId="6" r:id="rId4"/>
    <sheet name="PointsBet" sheetId="4" r:id="rId5"/>
    <sheet name="TopSport" sheetId="5" r:id="rId6"/>
    <sheet name="Empirical" sheetId="7" r:id="rId7"/>
    <sheet name="Model" sheetId="8" r:id="rId8"/>
  </sheets>
  <definedNames>
    <definedName name="_xlnm._FilterDatabase" localSheetId="0" hidden="1">Summary!$B$1:$O$273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8" i="4" l="1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477" i="4"/>
  <c r="F1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14" i="1"/>
  <c r="F122" i="1"/>
  <c r="F130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" i="1"/>
  <c r="E2" i="1"/>
  <c r="F137" i="1" l="1"/>
  <c r="F129" i="1"/>
  <c r="F121" i="1"/>
  <c r="F113" i="1"/>
  <c r="F136" i="1"/>
  <c r="F128" i="1"/>
  <c r="F120" i="1"/>
  <c r="F112" i="1"/>
  <c r="F32" i="1"/>
  <c r="F135" i="1"/>
  <c r="F127" i="1"/>
  <c r="F119" i="1"/>
  <c r="F111" i="1"/>
  <c r="F87" i="1"/>
  <c r="F31" i="1"/>
  <c r="F206" i="1"/>
  <c r="F134" i="1"/>
  <c r="F126" i="1"/>
  <c r="F118" i="1"/>
  <c r="F110" i="1"/>
  <c r="F54" i="1"/>
  <c r="F133" i="1"/>
  <c r="F125" i="1"/>
  <c r="F117" i="1"/>
  <c r="F109" i="1"/>
  <c r="F132" i="1"/>
  <c r="F124" i="1"/>
  <c r="F116" i="1"/>
  <c r="F60" i="1"/>
  <c r="F219" i="1"/>
  <c r="F131" i="1"/>
  <c r="F123" i="1"/>
  <c r="F115" i="1"/>
  <c r="B476" i="3" l="1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47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" i="1"/>
  <c r="I2" i="1"/>
  <c r="I19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H10" i="1" l="1"/>
  <c r="H18" i="1"/>
  <c r="H26" i="1"/>
  <c r="H48" i="1"/>
  <c r="H53" i="1"/>
  <c r="H56" i="1"/>
  <c r="H70" i="1"/>
  <c r="H139" i="1"/>
  <c r="H166" i="1"/>
  <c r="H174" i="1"/>
  <c r="H197" i="1"/>
  <c r="H266" i="1"/>
  <c r="H34" i="1"/>
  <c r="H23" i="1" l="1"/>
  <c r="H7" i="1"/>
  <c r="H31" i="1"/>
  <c r="H15" i="1"/>
  <c r="H33" i="1"/>
  <c r="H25" i="1"/>
  <c r="H17" i="1"/>
  <c r="H9" i="1"/>
  <c r="H29" i="1"/>
  <c r="H35" i="1"/>
  <c r="H27" i="1"/>
  <c r="H19" i="1"/>
  <c r="H11" i="1"/>
  <c r="H3" i="1"/>
  <c r="H30" i="1"/>
  <c r="H22" i="1"/>
  <c r="H14" i="1"/>
  <c r="H6" i="1"/>
  <c r="H13" i="1"/>
  <c r="H21" i="1"/>
  <c r="H5" i="1"/>
  <c r="H28" i="1"/>
  <c r="H20" i="1"/>
  <c r="H12" i="1"/>
  <c r="H4" i="1"/>
  <c r="H32" i="1"/>
  <c r="H24" i="1"/>
  <c r="H16" i="1"/>
  <c r="H8" i="1"/>
  <c r="H184" i="1"/>
  <c r="H201" i="1"/>
  <c r="H168" i="1"/>
  <c r="H122" i="1"/>
  <c r="H255" i="1"/>
  <c r="H135" i="1"/>
  <c r="H258" i="1"/>
  <c r="H244" i="1"/>
  <c r="H261" i="1"/>
  <c r="H253" i="1"/>
  <c r="H257" i="1"/>
  <c r="H242" i="1"/>
  <c r="H259" i="1"/>
  <c r="H240" i="1"/>
  <c r="H260" i="1"/>
  <c r="H243" i="1"/>
  <c r="H270" i="1"/>
  <c r="H254" i="1"/>
  <c r="H262" i="1"/>
  <c r="H250" i="1"/>
  <c r="H269" i="1"/>
  <c r="H245" i="1"/>
  <c r="H271" i="1"/>
  <c r="H246" i="1"/>
  <c r="H273" i="1"/>
  <c r="H251" i="1"/>
  <c r="H265" i="1"/>
  <c r="H256" i="1"/>
  <c r="H268" i="1"/>
  <c r="H252" i="1"/>
  <c r="H267" i="1"/>
  <c r="H248" i="1"/>
  <c r="H263" i="1"/>
  <c r="H249" i="1"/>
  <c r="H272" i="1"/>
  <c r="H247" i="1"/>
  <c r="H264" i="1"/>
  <c r="H37" i="1"/>
  <c r="H57" i="1"/>
  <c r="H40" i="1"/>
  <c r="H54" i="1"/>
  <c r="H49" i="1"/>
  <c r="H38" i="1"/>
  <c r="H36" i="1"/>
  <c r="H55" i="1"/>
  <c r="H41" i="1"/>
  <c r="H66" i="1"/>
  <c r="H39" i="1"/>
  <c r="H63" i="1"/>
  <c r="H47" i="1"/>
  <c r="H69" i="1"/>
  <c r="H51" i="1"/>
  <c r="H64" i="1"/>
  <c r="H42" i="1"/>
  <c r="H58" i="1"/>
  <c r="H46" i="1"/>
  <c r="H68" i="1"/>
  <c r="H52" i="1"/>
  <c r="H65" i="1"/>
  <c r="H43" i="1"/>
  <c r="H67" i="1"/>
  <c r="H50" i="1"/>
  <c r="H62" i="1"/>
  <c r="H61" i="1"/>
  <c r="H44" i="1"/>
  <c r="H59" i="1"/>
  <c r="H45" i="1"/>
  <c r="H60" i="1"/>
  <c r="H71" i="1"/>
  <c r="H88" i="1"/>
  <c r="H74" i="1"/>
  <c r="H100" i="1"/>
  <c r="H72" i="1"/>
  <c r="H91" i="1"/>
  <c r="H87" i="1"/>
  <c r="H86" i="1"/>
  <c r="H90" i="1"/>
  <c r="H73" i="1"/>
  <c r="H89" i="1"/>
  <c r="H80" i="1"/>
  <c r="H99" i="1"/>
  <c r="H81" i="1"/>
  <c r="H98" i="1"/>
  <c r="H75" i="1"/>
  <c r="H101" i="1"/>
  <c r="H76" i="1"/>
  <c r="H92" i="1"/>
  <c r="H83" i="1"/>
  <c r="H97" i="1"/>
  <c r="H79" i="1"/>
  <c r="H95" i="1"/>
  <c r="H85" i="1"/>
  <c r="H103" i="1"/>
  <c r="H78" i="1"/>
  <c r="H93" i="1"/>
  <c r="H82" i="1"/>
  <c r="H96" i="1"/>
  <c r="H84" i="1"/>
  <c r="H94" i="1"/>
  <c r="H77" i="1"/>
  <c r="H102" i="1"/>
  <c r="H105" i="1"/>
  <c r="H108" i="1"/>
  <c r="H125" i="1"/>
  <c r="H106" i="1"/>
  <c r="H124" i="1"/>
  <c r="H104" i="1"/>
  <c r="H123" i="1"/>
  <c r="H107" i="1"/>
  <c r="H121" i="1"/>
  <c r="H119" i="1"/>
  <c r="H131" i="1"/>
  <c r="H114" i="1"/>
  <c r="H137" i="1"/>
  <c r="H109" i="1"/>
  <c r="H126" i="1"/>
  <c r="H115" i="1"/>
  <c r="H136" i="1"/>
  <c r="H117" i="1"/>
  <c r="H132" i="1"/>
  <c r="H116" i="1"/>
  <c r="H129" i="1"/>
  <c r="H110" i="1"/>
  <c r="H112" i="1"/>
  <c r="H127" i="1"/>
  <c r="H113" i="1"/>
  <c r="H133" i="1"/>
  <c r="H118" i="1"/>
  <c r="H128" i="1"/>
  <c r="H120" i="1"/>
  <c r="H134" i="1"/>
  <c r="H111" i="1"/>
  <c r="H130" i="1"/>
  <c r="H142" i="1"/>
  <c r="H159" i="1"/>
  <c r="H156" i="1"/>
  <c r="H138" i="1"/>
  <c r="H157" i="1"/>
  <c r="H140" i="1"/>
  <c r="H155" i="1"/>
  <c r="H141" i="1"/>
  <c r="H158" i="1"/>
  <c r="H151" i="1"/>
  <c r="H160" i="1"/>
  <c r="H143" i="1"/>
  <c r="H171" i="1"/>
  <c r="H149" i="1"/>
  <c r="H153" i="1"/>
  <c r="H165" i="1"/>
  <c r="H146" i="1"/>
  <c r="H161" i="1"/>
  <c r="H148" i="1"/>
  <c r="H154" i="1"/>
  <c r="H163" i="1"/>
  <c r="H144" i="1"/>
  <c r="H164" i="1"/>
  <c r="H150" i="1"/>
  <c r="H169" i="1"/>
  <c r="H152" i="1"/>
  <c r="H167" i="1"/>
  <c r="H145" i="1"/>
  <c r="H162" i="1"/>
  <c r="H147" i="1"/>
  <c r="H170" i="1"/>
  <c r="H173" i="1"/>
  <c r="H193" i="1"/>
  <c r="H176" i="1"/>
  <c r="H190" i="1"/>
  <c r="H192" i="1"/>
  <c r="H172" i="1"/>
  <c r="H205" i="1"/>
  <c r="H175" i="1"/>
  <c r="H199" i="1"/>
  <c r="H183" i="1"/>
  <c r="H189" i="1"/>
  <c r="H182" i="1"/>
  <c r="H191" i="1"/>
  <c r="H188" i="1"/>
  <c r="H195" i="1"/>
  <c r="H187" i="1"/>
  <c r="H194" i="1"/>
  <c r="H180" i="1"/>
  <c r="H200" i="1"/>
  <c r="H177" i="1"/>
  <c r="H202" i="1"/>
  <c r="H178" i="1"/>
  <c r="H185" i="1"/>
  <c r="H203" i="1"/>
  <c r="H179" i="1"/>
  <c r="H198" i="1"/>
  <c r="H186" i="1"/>
  <c r="H196" i="1"/>
  <c r="H181" i="1"/>
  <c r="H204" i="1"/>
  <c r="H207" i="1"/>
  <c r="H224" i="1"/>
  <c r="H210" i="1"/>
  <c r="H227" i="1"/>
  <c r="H206" i="1"/>
  <c r="H223" i="1"/>
  <c r="H209" i="1"/>
  <c r="H236" i="1"/>
  <c r="H208" i="1"/>
  <c r="H226" i="1"/>
  <c r="H217" i="1"/>
  <c r="H225" i="1"/>
  <c r="H219" i="1"/>
  <c r="H238" i="1"/>
  <c r="H212" i="1"/>
  <c r="H233" i="1"/>
  <c r="H220" i="1"/>
  <c r="H228" i="1"/>
  <c r="H216" i="1"/>
  <c r="H229" i="1"/>
  <c r="H211" i="1"/>
  <c r="H234" i="1"/>
  <c r="H214" i="1"/>
  <c r="H232" i="1"/>
  <c r="H218" i="1"/>
  <c r="H239" i="1"/>
  <c r="H215" i="1"/>
  <c r="H231" i="1"/>
  <c r="H221" i="1"/>
  <c r="H235" i="1"/>
  <c r="H213" i="1"/>
  <c r="H230" i="1"/>
  <c r="H222" i="1"/>
  <c r="H237" i="1"/>
  <c r="H241" i="1"/>
  <c r="L256" i="1" l="1"/>
  <c r="K224" i="1"/>
  <c r="K192" i="1"/>
  <c r="K160" i="1"/>
  <c r="K128" i="1"/>
  <c r="L120" i="1"/>
  <c r="K112" i="1"/>
  <c r="K96" i="1"/>
  <c r="K64" i="1"/>
  <c r="L56" i="1"/>
  <c r="K48" i="1"/>
  <c r="L32" i="1"/>
  <c r="K24" i="1"/>
  <c r="K16" i="1"/>
  <c r="K271" i="1"/>
  <c r="L255" i="1"/>
  <c r="K247" i="1"/>
  <c r="K239" i="1"/>
  <c r="L231" i="1"/>
  <c r="L215" i="1"/>
  <c r="K207" i="1"/>
  <c r="K175" i="1"/>
  <c r="K159" i="1"/>
  <c r="K151" i="1"/>
  <c r="L143" i="1"/>
  <c r="K127" i="1"/>
  <c r="K119" i="1"/>
  <c r="K111" i="1"/>
  <c r="L103" i="1"/>
  <c r="L95" i="1"/>
  <c r="K87" i="1"/>
  <c r="K79" i="1"/>
  <c r="K55" i="1"/>
  <c r="L47" i="1"/>
  <c r="L39" i="1"/>
  <c r="L31" i="1"/>
  <c r="K23" i="1"/>
  <c r="K15" i="1"/>
  <c r="L246" i="1"/>
  <c r="L214" i="1"/>
  <c r="K182" i="1"/>
  <c r="L150" i="1"/>
  <c r="L126" i="1"/>
  <c r="K118" i="1"/>
  <c r="K110" i="1"/>
  <c r="L102" i="1"/>
  <c r="L94" i="1"/>
  <c r="K86" i="1"/>
  <c r="K78" i="1"/>
  <c r="K54" i="1"/>
  <c r="L46" i="1"/>
  <c r="L38" i="1"/>
  <c r="L30" i="1"/>
  <c r="L22" i="1"/>
  <c r="K14" i="1"/>
  <c r="K211" i="1"/>
  <c r="K104" i="1"/>
  <c r="K88" i="1"/>
  <c r="K80" i="1"/>
  <c r="K72" i="1"/>
  <c r="L40" i="1"/>
  <c r="K8" i="1"/>
  <c r="L71" i="1"/>
  <c r="K63" i="1"/>
  <c r="L7" i="1"/>
  <c r="L70" i="1"/>
  <c r="K62" i="1"/>
  <c r="L6" i="1"/>
  <c r="K191" i="1"/>
  <c r="K183" i="1"/>
  <c r="K167" i="1"/>
  <c r="K135" i="1"/>
  <c r="K263" i="1"/>
  <c r="K223" i="1"/>
  <c r="K199" i="1"/>
  <c r="K130" i="1"/>
  <c r="K272" i="1"/>
  <c r="L264" i="1"/>
  <c r="L248" i="1"/>
  <c r="K240" i="1"/>
  <c r="L232" i="1"/>
  <c r="L216" i="1"/>
  <c r="K208" i="1"/>
  <c r="L200" i="1"/>
  <c r="L184" i="1"/>
  <c r="K176" i="1"/>
  <c r="K168" i="1"/>
  <c r="L152" i="1"/>
  <c r="K144" i="1"/>
  <c r="L136" i="1"/>
  <c r="K270" i="1"/>
  <c r="L262" i="1"/>
  <c r="K254" i="1"/>
  <c r="K238" i="1"/>
  <c r="L230" i="1"/>
  <c r="K222" i="1"/>
  <c r="L206" i="1"/>
  <c r="L198" i="1"/>
  <c r="K190" i="1"/>
  <c r="K174" i="1"/>
  <c r="L166" i="1"/>
  <c r="K158" i="1"/>
  <c r="L142" i="1"/>
  <c r="L134" i="1"/>
  <c r="H2" i="1"/>
  <c r="K95" i="1" l="1"/>
  <c r="L104" i="1"/>
  <c r="L86" i="1"/>
  <c r="K40" i="1"/>
  <c r="L191" i="1"/>
  <c r="K22" i="1"/>
  <c r="K31" i="1"/>
  <c r="K32" i="1"/>
  <c r="L183" i="1"/>
  <c r="L128" i="1"/>
  <c r="L144" i="1"/>
  <c r="L88" i="1"/>
  <c r="L24" i="1"/>
  <c r="K126" i="1"/>
  <c r="K47" i="1"/>
  <c r="K46" i="1"/>
  <c r="L55" i="1"/>
  <c r="K152" i="1"/>
  <c r="K56" i="1"/>
  <c r="K184" i="1"/>
  <c r="L111" i="1"/>
  <c r="K166" i="1"/>
  <c r="K230" i="1"/>
  <c r="L78" i="1"/>
  <c r="K262" i="1"/>
  <c r="K216" i="1"/>
  <c r="L87" i="1"/>
  <c r="L96" i="1"/>
  <c r="L175" i="1"/>
  <c r="L14" i="1"/>
  <c r="L23" i="1"/>
  <c r="L8" i="1"/>
  <c r="L64" i="1"/>
  <c r="L110" i="1"/>
  <c r="K255" i="1"/>
  <c r="K120" i="1"/>
  <c r="L72" i="1"/>
  <c r="L176" i="1"/>
  <c r="L127" i="1"/>
  <c r="K142" i="1"/>
  <c r="K215" i="1"/>
  <c r="K232" i="1"/>
  <c r="L63" i="1"/>
  <c r="L16" i="1"/>
  <c r="L48" i="1"/>
  <c r="L80" i="1"/>
  <c r="L112" i="1"/>
  <c r="K30" i="1"/>
  <c r="K94" i="1"/>
  <c r="K246" i="1"/>
  <c r="L271" i="1"/>
  <c r="L54" i="1"/>
  <c r="L118" i="1"/>
  <c r="L270" i="1"/>
  <c r="K134" i="1"/>
  <c r="L254" i="1"/>
  <c r="L240" i="1"/>
  <c r="L62" i="1"/>
  <c r="L182" i="1"/>
  <c r="L135" i="1"/>
  <c r="L207" i="1"/>
  <c r="L15" i="1"/>
  <c r="K214" i="1"/>
  <c r="L119" i="1"/>
  <c r="L222" i="1"/>
  <c r="L159" i="1"/>
  <c r="L223" i="1"/>
  <c r="L79" i="1"/>
  <c r="K231" i="1"/>
  <c r="L239" i="1"/>
  <c r="K6" i="1"/>
  <c r="K38" i="1"/>
  <c r="K70" i="1"/>
  <c r="K102" i="1"/>
  <c r="K143" i="1"/>
  <c r="K136" i="1"/>
  <c r="K7" i="1"/>
  <c r="K39" i="1"/>
  <c r="K71" i="1"/>
  <c r="K103" i="1"/>
  <c r="L167" i="1"/>
  <c r="L168" i="1"/>
  <c r="K264" i="1"/>
  <c r="L190" i="1"/>
  <c r="L272" i="1"/>
  <c r="L151" i="1"/>
  <c r="L247" i="1"/>
  <c r="L192" i="1"/>
  <c r="K256" i="1"/>
  <c r="K206" i="1"/>
  <c r="L160" i="1"/>
  <c r="L224" i="1"/>
  <c r="L174" i="1"/>
  <c r="L199" i="1"/>
  <c r="L263" i="1"/>
  <c r="L238" i="1"/>
  <c r="K150" i="1"/>
  <c r="K198" i="1"/>
  <c r="K200" i="1"/>
  <c r="K248" i="1"/>
  <c r="L130" i="1"/>
  <c r="L158" i="1"/>
  <c r="L208" i="1"/>
  <c r="L211" i="1"/>
  <c r="K57" i="1"/>
  <c r="L57" i="1"/>
  <c r="L203" i="1"/>
  <c r="K203" i="1"/>
  <c r="K162" i="1"/>
  <c r="L162" i="1"/>
  <c r="L123" i="1"/>
  <c r="K123" i="1"/>
  <c r="K49" i="1"/>
  <c r="L49" i="1"/>
  <c r="K113" i="1"/>
  <c r="L113" i="1"/>
  <c r="K58" i="1"/>
  <c r="L58" i="1"/>
  <c r="K122" i="1"/>
  <c r="L122" i="1"/>
  <c r="K59" i="1"/>
  <c r="L59" i="1"/>
  <c r="L131" i="1"/>
  <c r="K131" i="1"/>
  <c r="L195" i="1"/>
  <c r="K195" i="1"/>
  <c r="L53" i="1"/>
  <c r="K53" i="1"/>
  <c r="L117" i="1"/>
  <c r="K117" i="1"/>
  <c r="L181" i="1"/>
  <c r="K181" i="1"/>
  <c r="L245" i="1"/>
  <c r="K245" i="1"/>
  <c r="K169" i="1"/>
  <c r="L169" i="1"/>
  <c r="K233" i="1"/>
  <c r="L233" i="1"/>
  <c r="K154" i="1"/>
  <c r="L154" i="1"/>
  <c r="K218" i="1"/>
  <c r="L218" i="1"/>
  <c r="L227" i="1"/>
  <c r="K227" i="1"/>
  <c r="L180" i="1"/>
  <c r="K180" i="1"/>
  <c r="L244" i="1"/>
  <c r="K244" i="1"/>
  <c r="L4" i="1"/>
  <c r="K4" i="1"/>
  <c r="L68" i="1"/>
  <c r="K68" i="1"/>
  <c r="K66" i="1"/>
  <c r="L66" i="1"/>
  <c r="L139" i="1"/>
  <c r="K139" i="1"/>
  <c r="K241" i="1"/>
  <c r="L241" i="1"/>
  <c r="L235" i="1"/>
  <c r="K235" i="1"/>
  <c r="L252" i="1"/>
  <c r="K252" i="1"/>
  <c r="L76" i="1"/>
  <c r="K76" i="1"/>
  <c r="L2" i="1"/>
  <c r="K2" i="1"/>
  <c r="K65" i="1"/>
  <c r="L65" i="1"/>
  <c r="K10" i="1"/>
  <c r="L10" i="1"/>
  <c r="K74" i="1"/>
  <c r="L74" i="1"/>
  <c r="K11" i="1"/>
  <c r="L11" i="1"/>
  <c r="K75" i="1"/>
  <c r="L75" i="1"/>
  <c r="L147" i="1"/>
  <c r="K147" i="1"/>
  <c r="L5" i="1"/>
  <c r="K5" i="1"/>
  <c r="L69" i="1"/>
  <c r="K69" i="1"/>
  <c r="L133" i="1"/>
  <c r="K133" i="1"/>
  <c r="L197" i="1"/>
  <c r="K197" i="1"/>
  <c r="L261" i="1"/>
  <c r="K261" i="1"/>
  <c r="K185" i="1"/>
  <c r="L185" i="1"/>
  <c r="K249" i="1"/>
  <c r="L249" i="1"/>
  <c r="K170" i="1"/>
  <c r="L170" i="1"/>
  <c r="K234" i="1"/>
  <c r="L234" i="1"/>
  <c r="L243" i="1"/>
  <c r="K243" i="1"/>
  <c r="L132" i="1"/>
  <c r="K132" i="1"/>
  <c r="L196" i="1"/>
  <c r="K196" i="1"/>
  <c r="L260" i="1"/>
  <c r="K260" i="1"/>
  <c r="L20" i="1"/>
  <c r="K20" i="1"/>
  <c r="L84" i="1"/>
  <c r="K84" i="1"/>
  <c r="L189" i="1"/>
  <c r="K189" i="1"/>
  <c r="L12" i="1"/>
  <c r="K12" i="1"/>
  <c r="K9" i="1"/>
  <c r="L9" i="1"/>
  <c r="K73" i="1"/>
  <c r="L73" i="1"/>
  <c r="K18" i="1"/>
  <c r="L18" i="1"/>
  <c r="K82" i="1"/>
  <c r="L82" i="1"/>
  <c r="K19" i="1"/>
  <c r="L19" i="1"/>
  <c r="K83" i="1"/>
  <c r="L83" i="1"/>
  <c r="L155" i="1"/>
  <c r="K155" i="1"/>
  <c r="L13" i="1"/>
  <c r="K13" i="1"/>
  <c r="L77" i="1"/>
  <c r="K77" i="1"/>
  <c r="L141" i="1"/>
  <c r="K141" i="1"/>
  <c r="L205" i="1"/>
  <c r="K205" i="1"/>
  <c r="L269" i="1"/>
  <c r="K269" i="1"/>
  <c r="K193" i="1"/>
  <c r="L193" i="1"/>
  <c r="K257" i="1"/>
  <c r="L257" i="1"/>
  <c r="K178" i="1"/>
  <c r="L178" i="1"/>
  <c r="K242" i="1"/>
  <c r="L242" i="1"/>
  <c r="K251" i="1"/>
  <c r="L251" i="1"/>
  <c r="L140" i="1"/>
  <c r="K140" i="1"/>
  <c r="L204" i="1"/>
  <c r="K204" i="1"/>
  <c r="L268" i="1"/>
  <c r="K268" i="1"/>
  <c r="L28" i="1"/>
  <c r="K28" i="1"/>
  <c r="L92" i="1"/>
  <c r="K92" i="1"/>
  <c r="K129" i="1"/>
  <c r="L129" i="1"/>
  <c r="L61" i="1"/>
  <c r="K61" i="1"/>
  <c r="K226" i="1"/>
  <c r="L226" i="1"/>
  <c r="K17" i="1"/>
  <c r="L17" i="1"/>
  <c r="K81" i="1"/>
  <c r="L81" i="1"/>
  <c r="K26" i="1"/>
  <c r="L26" i="1"/>
  <c r="K90" i="1"/>
  <c r="L90" i="1"/>
  <c r="K27" i="1"/>
  <c r="L27" i="1"/>
  <c r="K91" i="1"/>
  <c r="L91" i="1"/>
  <c r="L163" i="1"/>
  <c r="K163" i="1"/>
  <c r="L21" i="1"/>
  <c r="K21" i="1"/>
  <c r="L85" i="1"/>
  <c r="K85" i="1"/>
  <c r="L149" i="1"/>
  <c r="K149" i="1"/>
  <c r="L213" i="1"/>
  <c r="K213" i="1"/>
  <c r="K137" i="1"/>
  <c r="L137" i="1"/>
  <c r="K201" i="1"/>
  <c r="L201" i="1"/>
  <c r="K265" i="1"/>
  <c r="L265" i="1"/>
  <c r="K186" i="1"/>
  <c r="L186" i="1"/>
  <c r="K250" i="1"/>
  <c r="L250" i="1"/>
  <c r="K259" i="1"/>
  <c r="L259" i="1"/>
  <c r="L148" i="1"/>
  <c r="K148" i="1"/>
  <c r="L212" i="1"/>
  <c r="K212" i="1"/>
  <c r="L36" i="1"/>
  <c r="K36" i="1"/>
  <c r="L100" i="1"/>
  <c r="K100" i="1"/>
  <c r="K25" i="1"/>
  <c r="L25" i="1"/>
  <c r="K89" i="1"/>
  <c r="L89" i="1"/>
  <c r="K34" i="1"/>
  <c r="L34" i="1"/>
  <c r="K98" i="1"/>
  <c r="L98" i="1"/>
  <c r="K35" i="1"/>
  <c r="L35" i="1"/>
  <c r="L99" i="1"/>
  <c r="K99" i="1"/>
  <c r="L171" i="1"/>
  <c r="K171" i="1"/>
  <c r="L29" i="1"/>
  <c r="K29" i="1"/>
  <c r="L93" i="1"/>
  <c r="K93" i="1"/>
  <c r="L157" i="1"/>
  <c r="K157" i="1"/>
  <c r="L221" i="1"/>
  <c r="K221" i="1"/>
  <c r="K145" i="1"/>
  <c r="L145" i="1"/>
  <c r="K209" i="1"/>
  <c r="L209" i="1"/>
  <c r="K273" i="1"/>
  <c r="L273" i="1"/>
  <c r="K194" i="1"/>
  <c r="L194" i="1"/>
  <c r="K258" i="1"/>
  <c r="L258" i="1"/>
  <c r="K267" i="1"/>
  <c r="L267" i="1"/>
  <c r="L156" i="1"/>
  <c r="K156" i="1"/>
  <c r="L220" i="1"/>
  <c r="K220" i="1"/>
  <c r="L44" i="1"/>
  <c r="K44" i="1"/>
  <c r="L108" i="1"/>
  <c r="K108" i="1"/>
  <c r="K121" i="1"/>
  <c r="L121" i="1"/>
  <c r="L125" i="1"/>
  <c r="K125" i="1"/>
  <c r="K177" i="1"/>
  <c r="L177" i="1"/>
  <c r="L188" i="1"/>
  <c r="K188" i="1"/>
  <c r="K33" i="1"/>
  <c r="L33" i="1"/>
  <c r="K97" i="1"/>
  <c r="L97" i="1"/>
  <c r="K42" i="1"/>
  <c r="L42" i="1"/>
  <c r="K106" i="1"/>
  <c r="L106" i="1"/>
  <c r="K43" i="1"/>
  <c r="L43" i="1"/>
  <c r="K107" i="1"/>
  <c r="L107" i="1"/>
  <c r="L179" i="1"/>
  <c r="K179" i="1"/>
  <c r="L37" i="1"/>
  <c r="K37" i="1"/>
  <c r="L101" i="1"/>
  <c r="K101" i="1"/>
  <c r="L165" i="1"/>
  <c r="K165" i="1"/>
  <c r="L229" i="1"/>
  <c r="K229" i="1"/>
  <c r="K153" i="1"/>
  <c r="L153" i="1"/>
  <c r="K217" i="1"/>
  <c r="L217" i="1"/>
  <c r="K138" i="1"/>
  <c r="L138" i="1"/>
  <c r="K202" i="1"/>
  <c r="L202" i="1"/>
  <c r="K266" i="1"/>
  <c r="L266" i="1"/>
  <c r="L164" i="1"/>
  <c r="K164" i="1"/>
  <c r="L228" i="1"/>
  <c r="K228" i="1"/>
  <c r="L52" i="1"/>
  <c r="K52" i="1"/>
  <c r="L116" i="1"/>
  <c r="K116" i="1"/>
  <c r="K67" i="1"/>
  <c r="L67" i="1"/>
  <c r="L253" i="1"/>
  <c r="K253" i="1"/>
  <c r="K41" i="1"/>
  <c r="L41" i="1"/>
  <c r="K105" i="1"/>
  <c r="L105" i="1"/>
  <c r="K50" i="1"/>
  <c r="L50" i="1"/>
  <c r="K114" i="1"/>
  <c r="L114" i="1"/>
  <c r="K51" i="1"/>
  <c r="L51" i="1"/>
  <c r="K115" i="1"/>
  <c r="L115" i="1"/>
  <c r="L187" i="1"/>
  <c r="K187" i="1"/>
  <c r="L45" i="1"/>
  <c r="K45" i="1"/>
  <c r="L109" i="1"/>
  <c r="K109" i="1"/>
  <c r="L173" i="1"/>
  <c r="K173" i="1"/>
  <c r="L237" i="1"/>
  <c r="K237" i="1"/>
  <c r="K161" i="1"/>
  <c r="L161" i="1"/>
  <c r="K225" i="1"/>
  <c r="L225" i="1"/>
  <c r="K146" i="1"/>
  <c r="L146" i="1"/>
  <c r="K210" i="1"/>
  <c r="L210" i="1"/>
  <c r="L219" i="1"/>
  <c r="K219" i="1"/>
  <c r="L172" i="1"/>
  <c r="K172" i="1"/>
  <c r="L236" i="1"/>
  <c r="K236" i="1"/>
  <c r="L60" i="1"/>
  <c r="K60" i="1"/>
  <c r="L124" i="1"/>
  <c r="K124" i="1"/>
  <c r="L3" i="1"/>
  <c r="K3" i="1"/>
</calcChain>
</file>

<file path=xl/sharedStrings.xml><?xml version="1.0" encoding="utf-8"?>
<sst xmlns="http://schemas.openxmlformats.org/spreadsheetml/2006/main" count="4061" uniqueCount="672">
  <si>
    <t>James Tedesco</t>
  </si>
  <si>
    <t>Herbie Farnworth</t>
  </si>
  <si>
    <t>Josh Morris</t>
  </si>
  <si>
    <t>Joseph Manu</t>
  </si>
  <si>
    <t>Darius Boyd</t>
  </si>
  <si>
    <t>Nat Butcher</t>
  </si>
  <si>
    <t>Jake Friend</t>
  </si>
  <si>
    <t>Lindsay Collins</t>
  </si>
  <si>
    <t>Josh Mansour</t>
  </si>
  <si>
    <t>Roger Tuivasa-Sheck</t>
  </si>
  <si>
    <t>Viliame Kikau</t>
  </si>
  <si>
    <t>Stephen Crichton</t>
  </si>
  <si>
    <t>Karl Lawton</t>
  </si>
  <si>
    <t>Jarome Luai</t>
  </si>
  <si>
    <t>Tohu Harris</t>
  </si>
  <si>
    <t>Liam Martin</t>
  </si>
  <si>
    <t>Moses Leota</t>
  </si>
  <si>
    <t>Blake Green</t>
  </si>
  <si>
    <t>James Fisher-Harris</t>
  </si>
  <si>
    <t>Jamayne Taunoa-Brown</t>
  </si>
  <si>
    <t>Adam Blair</t>
  </si>
  <si>
    <t>James Tamou</t>
  </si>
  <si>
    <t>Josh Addo-Carr</t>
  </si>
  <si>
    <t>Alex Johnston</t>
  </si>
  <si>
    <t>Dane Gagai</t>
  </si>
  <si>
    <t>Justin Olam</t>
  </si>
  <si>
    <t>Brandon Smith</t>
  </si>
  <si>
    <t>Cameron Murray</t>
  </si>
  <si>
    <t>Bayley Sironen</t>
  </si>
  <si>
    <t>Felise Kaufusi</t>
  </si>
  <si>
    <t>Damien Cook</t>
  </si>
  <si>
    <t>Adam Reynolds</t>
  </si>
  <si>
    <t>Christian Welch</t>
  </si>
  <si>
    <t>Tevita Tatola</t>
  </si>
  <si>
    <t>Maika Sivo</t>
  </si>
  <si>
    <t>Blake Ferguson</t>
  </si>
  <si>
    <t>Reuben Garrick</t>
  </si>
  <si>
    <t>Michael Jennings</t>
  </si>
  <si>
    <t>Waqa Blake</t>
  </si>
  <si>
    <t>Shaun Lane</t>
  </si>
  <si>
    <t>Curtis Sironen</t>
  </si>
  <si>
    <t>Joel Thompson</t>
  </si>
  <si>
    <t>Dylan Brown</t>
  </si>
  <si>
    <t>Reed Mahoney</t>
  </si>
  <si>
    <t>Daly Cherry-Evans</t>
  </si>
  <si>
    <t>Marata Niukore</t>
  </si>
  <si>
    <t>Lachlan Croker</t>
  </si>
  <si>
    <t>Junior Paulo</t>
  </si>
  <si>
    <t>Jake Trbojevic</t>
  </si>
  <si>
    <t>Reagan Campbell-Gillard</t>
  </si>
  <si>
    <t>Danny Levi</t>
  </si>
  <si>
    <t>Taniela Paseka</t>
  </si>
  <si>
    <t>Sean Keppie</t>
  </si>
  <si>
    <t>Kyle Feldt</t>
  </si>
  <si>
    <t>Josh Dugan</t>
  </si>
  <si>
    <t>Jesse Ramien</t>
  </si>
  <si>
    <t>Coen Hess</t>
  </si>
  <si>
    <t>Reece Robson</t>
  </si>
  <si>
    <t>Shaun Johnson</t>
  </si>
  <si>
    <t>Wade Graham</t>
  </si>
  <si>
    <t>Blayke Brailey</t>
  </si>
  <si>
    <t>Josh McGuire</t>
  </si>
  <si>
    <t>Toby Rudolf</t>
  </si>
  <si>
    <t>Francis Molo</t>
  </si>
  <si>
    <t>Aaron Woods</t>
  </si>
  <si>
    <t>Hymel Hunt</t>
  </si>
  <si>
    <t>Nick Cotric</t>
  </si>
  <si>
    <t>Kalyn Ponga</t>
  </si>
  <si>
    <t>Jarrod Croker</t>
  </si>
  <si>
    <t>Enari Tuala</t>
  </si>
  <si>
    <t>Jack Wighton</t>
  </si>
  <si>
    <t>Aidan Guerra</t>
  </si>
  <si>
    <t>Elliott Whitehead</t>
  </si>
  <si>
    <t>George Williams</t>
  </si>
  <si>
    <t>Josh Papalii</t>
  </si>
  <si>
    <t>Kurt Mann</t>
  </si>
  <si>
    <t>Mitchell Pearce</t>
  </si>
  <si>
    <t>Herman Ese'ese</t>
  </si>
  <si>
    <t>Siliva Havili</t>
  </si>
  <si>
    <t>Jacob Saifiti</t>
  </si>
  <si>
    <t>David Klemmer</t>
  </si>
  <si>
    <t>David Nofoaluma</t>
  </si>
  <si>
    <t>Adam Doueihi</t>
  </si>
  <si>
    <t>Tyrone Peachey</t>
  </si>
  <si>
    <t>Moses Mbye</t>
  </si>
  <si>
    <t>Keegan Hipgrave</t>
  </si>
  <si>
    <t>Jamal Fogarty</t>
  </si>
  <si>
    <t>Luciano Leilua</t>
  </si>
  <si>
    <t>Luke Brooks</t>
  </si>
  <si>
    <t>Sam Lisone</t>
  </si>
  <si>
    <t>Jaimin Jolliffe</t>
  </si>
  <si>
    <t>Moeaki Fotuaika</t>
  </si>
  <si>
    <t>Josh Aloiai</t>
  </si>
  <si>
    <t>Mikaele Ravalawa</t>
  </si>
  <si>
    <t>Euan Aitken</t>
  </si>
  <si>
    <t>Blake Lawrie</t>
  </si>
  <si>
    <t>Raymond Faitala-Mariner</t>
  </si>
  <si>
    <t>Tyson Frizell</t>
  </si>
  <si>
    <t>Jeremy Marshall-King</t>
  </si>
  <si>
    <t>Josh Jackson</t>
  </si>
  <si>
    <t>Kieran Foran</t>
  </si>
  <si>
    <t>Ben Hunt</t>
  </si>
  <si>
    <t>Cameron McInnes</t>
  </si>
  <si>
    <t>Josh Kerr</t>
  </si>
  <si>
    <t>Isaah Yeo</t>
  </si>
  <si>
    <t>Kenneath Bromwich</t>
  </si>
  <si>
    <t>Thomas Burgess</t>
  </si>
  <si>
    <t>Clinton Gutherson</t>
  </si>
  <si>
    <t>Joseph Tapine</t>
  </si>
  <si>
    <t>Ashley Taylor</t>
  </si>
  <si>
    <t>Zac Lomax</t>
  </si>
  <si>
    <t>SB</t>
  </si>
  <si>
    <t>Beteasy</t>
  </si>
  <si>
    <t>Pointsbet</t>
  </si>
  <si>
    <t>Neds</t>
  </si>
  <si>
    <t>Topsport</t>
  </si>
  <si>
    <t>Highest</t>
  </si>
  <si>
    <t>Player</t>
  </si>
  <si>
    <t>Jaydn Su'A</t>
  </si>
  <si>
    <t>Tino Faasuamaleaui</t>
  </si>
  <si>
    <t>Braden Uele</t>
  </si>
  <si>
    <t>High/Emp</t>
  </si>
  <si>
    <t>High/Mod</t>
  </si>
  <si>
    <t>Team</t>
  </si>
  <si>
    <t>Brisbane Broncos</t>
  </si>
  <si>
    <t>Sydney Roosters</t>
  </si>
  <si>
    <t>Penrith Panthers</t>
  </si>
  <si>
    <t>Warriors</t>
  </si>
  <si>
    <t>Melbourne Storm</t>
  </si>
  <si>
    <t>South Sydney Rabbitohs</t>
  </si>
  <si>
    <t>Parramatta Eels</t>
  </si>
  <si>
    <t>Manly-Warringah Sea Eagles</t>
  </si>
  <si>
    <t>Cronulla-Sutherland Sharks</t>
  </si>
  <si>
    <t>North Queensland Cowboys</t>
  </si>
  <si>
    <t>Canberra Raiders</t>
  </si>
  <si>
    <t>Newcastle Knights</t>
  </si>
  <si>
    <t>Gold Coast Titans</t>
  </si>
  <si>
    <t>Wests Tigers</t>
  </si>
  <si>
    <t>Canterbury-Bankstown Bulldogs</t>
  </si>
  <si>
    <t>St. George Illawarra Dragons</t>
  </si>
  <si>
    <t>Match</t>
  </si>
  <si>
    <t>Ben Te'o</t>
  </si>
  <si>
    <t>Hamiso Tabuai-Fidow</t>
  </si>
  <si>
    <t>Nathan Cleary</t>
  </si>
  <si>
    <t>Cody Walker</t>
  </si>
  <si>
    <t>Anthony Don</t>
  </si>
  <si>
    <t>Nelson Asofa-Solomona</t>
  </si>
  <si>
    <t>Siosiua Taukeiaho</t>
  </si>
  <si>
    <t>Tyrell Fuimaono</t>
  </si>
  <si>
    <t>Matthew Dufty</t>
  </si>
  <si>
    <t>Jason Taumalolo</t>
  </si>
  <si>
    <t>Ryan Sutton</t>
  </si>
  <si>
    <t>Lachlan Fitzgibbon</t>
  </si>
  <si>
    <t>Peta Hiku</t>
  </si>
  <si>
    <t>Sam McIntyre</t>
  </si>
  <si>
    <t>Hudson Young</t>
  </si>
  <si>
    <t>Siosifa Talakai</t>
  </si>
  <si>
    <t>Royce Hunt</t>
  </si>
  <si>
    <t>ATSEmpirical</t>
  </si>
  <si>
    <t>ATSModel</t>
  </si>
  <si>
    <t>Sione A. Katoa</t>
  </si>
  <si>
    <t>Number</t>
  </si>
  <si>
    <t>Jahrome Hughes</t>
  </si>
  <si>
    <t>Jarrod Wallace</t>
  </si>
  <si>
    <t>Jorge Taufua</t>
  </si>
  <si>
    <t>Cade Cust</t>
  </si>
  <si>
    <t>Martin Taupau</t>
  </si>
  <si>
    <t>Tommy Talau</t>
  </si>
  <si>
    <t>Nick Meaney</t>
  </si>
  <si>
    <t>Aiden Tolman</t>
  </si>
  <si>
    <t>Sitili Tupouniua</t>
  </si>
  <si>
    <t>Patrick Carrigan</t>
  </si>
  <si>
    <t>Moses Suli</t>
  </si>
  <si>
    <t>Jazz Tevaga</t>
  </si>
  <si>
    <t>Patrick Mago</t>
  </si>
  <si>
    <t>Brent Naden</t>
  </si>
  <si>
    <t>Ronaldo Mulitalo</t>
  </si>
  <si>
    <t>Tyrone May</t>
  </si>
  <si>
    <t>Luke Thompson</t>
  </si>
  <si>
    <t>Jordan Rapana</t>
  </si>
  <si>
    <t>Dunamis Lui</t>
  </si>
  <si>
    <t>Nathan Brown</t>
  </si>
  <si>
    <t>Connelly Lemuelu</t>
  </si>
  <si>
    <t>Benji Marshall</t>
  </si>
  <si>
    <t>Phillip Sami</t>
  </si>
  <si>
    <t>Brian Kelly</t>
  </si>
  <si>
    <t>Ofahiki Ogden</t>
  </si>
  <si>
    <t>Jaxson Paulo</t>
  </si>
  <si>
    <t>Mark Nicholls</t>
  </si>
  <si>
    <t>Kodi Nikorima</t>
  </si>
  <si>
    <t>Connor Tracey</t>
  </si>
  <si>
    <t>Spencer Leniu</t>
  </si>
  <si>
    <t>Mitchell Dunn</t>
  </si>
  <si>
    <t>Matt Ikuvalu</t>
  </si>
  <si>
    <t>Tom Starling</t>
  </si>
  <si>
    <t>Mitchell Barnett</t>
  </si>
  <si>
    <t>Joe Ofahengaue</t>
  </si>
  <si>
    <t>Sione B. Katoa</t>
  </si>
  <si>
    <t>Mitchell Moses</t>
  </si>
  <si>
    <t>Kotoni Staggs</t>
  </si>
  <si>
    <t>Tom Dearden</t>
  </si>
  <si>
    <t>Albert Vete</t>
  </si>
  <si>
    <t>Adam Pompey</t>
  </si>
  <si>
    <t>Lachlan Burr</t>
  </si>
  <si>
    <t>Isaac Liu</t>
  </si>
  <si>
    <t>William Kennedy</t>
  </si>
  <si>
    <t>Jack Williams</t>
  </si>
  <si>
    <t>Campbell Graham</t>
  </si>
  <si>
    <t>Kevin Proctor</t>
  </si>
  <si>
    <t>Wayde Egan</t>
  </si>
  <si>
    <t>Jordan Pereira</t>
  </si>
  <si>
    <t>Latrell Mitchell</t>
  </si>
  <si>
    <t>George Jennings</t>
  </si>
  <si>
    <t>Daniel Alvaro</t>
  </si>
  <si>
    <t>Poasa Faamausili</t>
  </si>
  <si>
    <t>Nathan Peats</t>
  </si>
  <si>
    <t>Curtis Scott</t>
  </si>
  <si>
    <t>Corey Harawira-Naera</t>
  </si>
  <si>
    <t>John Bateman</t>
  </si>
  <si>
    <t>Jordan McLean</t>
  </si>
  <si>
    <t>Corey Waddell</t>
  </si>
  <si>
    <t>Tim Lafai</t>
  </si>
  <si>
    <t>Kane Evans</t>
  </si>
  <si>
    <t>Sauaso Sue</t>
  </si>
  <si>
    <t>Oregon Kaufusi</t>
  </si>
  <si>
    <t>Phoenix Crossland</t>
  </si>
  <si>
    <t>Tom Eisenhuth</t>
  </si>
  <si>
    <t>Josh King</t>
  </si>
  <si>
    <t>Keaon Koloamatangi</t>
  </si>
  <si>
    <t>Richard Kennar</t>
  </si>
  <si>
    <t>Matt Dufty</t>
  </si>
  <si>
    <t>Zachary Lomax</t>
  </si>
  <si>
    <t>Drew Hutchison</t>
  </si>
  <si>
    <t>Adam Clune</t>
  </si>
  <si>
    <t>Chanel Harris-Tavita</t>
  </si>
  <si>
    <t>Richie Kennar</t>
  </si>
  <si>
    <t>David Fifita</t>
  </si>
  <si>
    <t>Jaydn Su'a</t>
  </si>
  <si>
    <t>Keaon Kolomatangi</t>
  </si>
  <si>
    <t>Thomas Dearden</t>
  </si>
  <si>
    <t>Tom Burgess</t>
  </si>
  <si>
    <t>Nicho Hynes</t>
  </si>
  <si>
    <t>Reimis Smith</t>
  </si>
  <si>
    <t>Tino Fa'asuamaleaui</t>
  </si>
  <si>
    <t>Ryley Jacks</t>
  </si>
  <si>
    <t>Sione Katoa (Cant)</t>
  </si>
  <si>
    <t>Kenny Bromwich</t>
  </si>
  <si>
    <t>Jesse Bromwich</t>
  </si>
  <si>
    <t>Starford To'a</t>
  </si>
  <si>
    <t>Joey Leilua</t>
  </si>
  <si>
    <t>Gehamat Shibasaki</t>
  </si>
  <si>
    <t>Matt Eisenhuth</t>
  </si>
  <si>
    <t>Russell Packer</t>
  </si>
  <si>
    <t>Charnze Nicoll-Klokstad</t>
  </si>
  <si>
    <t>Api Koroisau</t>
  </si>
  <si>
    <t>Joe Tapine</t>
  </si>
  <si>
    <t>Zane Tetevano</t>
  </si>
  <si>
    <t>Issah Yeo</t>
  </si>
  <si>
    <t>AJ Brimson</t>
  </si>
  <si>
    <t>Tom Opacic</t>
  </si>
  <si>
    <t>Connelly Lemeulu</t>
  </si>
  <si>
    <t>Emry Pere</t>
  </si>
  <si>
    <t>Ben Hampton</t>
  </si>
  <si>
    <t>Michael Morgan</t>
  </si>
  <si>
    <t>Sione Katoa</t>
  </si>
  <si>
    <t>Clint Gutherson</t>
  </si>
  <si>
    <t>Braden Hamlin-Uele</t>
  </si>
  <si>
    <t>Matt Moylan</t>
  </si>
  <si>
    <t>Ray Stone</t>
  </si>
  <si>
    <t>Joseph Leilua</t>
  </si>
  <si>
    <t>Matthew Eisenhuth</t>
  </si>
  <si>
    <t>Apisai Koroisau</t>
  </si>
  <si>
    <t>Alexander Brimson</t>
  </si>
  <si>
    <t>Timoteo Lafai</t>
  </si>
  <si>
    <t>2.05</t>
  </si>
  <si>
    <t>2.2</t>
  </si>
  <si>
    <t>2.25</t>
  </si>
  <si>
    <t>2.5</t>
  </si>
  <si>
    <t>2.7</t>
  </si>
  <si>
    <t>2.8</t>
  </si>
  <si>
    <t>3.1</t>
  </si>
  <si>
    <t>3.2</t>
  </si>
  <si>
    <t>3.3</t>
  </si>
  <si>
    <t>3.6</t>
  </si>
  <si>
    <t>3.75</t>
  </si>
  <si>
    <t>4</t>
  </si>
  <si>
    <t>4.5</t>
  </si>
  <si>
    <t>5</t>
  </si>
  <si>
    <t>5.75</t>
  </si>
  <si>
    <t>6</t>
  </si>
  <si>
    <t>7</t>
  </si>
  <si>
    <t>7.5</t>
  </si>
  <si>
    <t>8</t>
  </si>
  <si>
    <t>8.5</t>
  </si>
  <si>
    <t>9</t>
  </si>
  <si>
    <t>1.85</t>
  </si>
  <si>
    <t>2.4</t>
  </si>
  <si>
    <t>2.6</t>
  </si>
  <si>
    <t>4.25</t>
  </si>
  <si>
    <t>4.75</t>
  </si>
  <si>
    <t>5.5</t>
  </si>
  <si>
    <t>2</t>
  </si>
  <si>
    <t>2.3</t>
  </si>
  <si>
    <t>2.75</t>
  </si>
  <si>
    <t>3</t>
  </si>
  <si>
    <t>5.25</t>
  </si>
  <si>
    <t>6.5</t>
  </si>
  <si>
    <t>2.15</t>
  </si>
  <si>
    <t>3.4</t>
  </si>
  <si>
    <t>10</t>
  </si>
  <si>
    <t>1.8</t>
  </si>
  <si>
    <t>Sio Siua Taukeiaho</t>
  </si>
  <si>
    <t>Daniel Levi</t>
  </si>
  <si>
    <t>Nicholas Hynes</t>
  </si>
  <si>
    <t>Maiko Sivo</t>
  </si>
  <si>
    <t>Si Katoa</t>
  </si>
  <si>
    <t>Matthew Moylan</t>
  </si>
  <si>
    <t>Kaide Ellis</t>
  </si>
  <si>
    <t>Daniel Fifita</t>
  </si>
  <si>
    <t>Haumole Olakau'atu</t>
  </si>
  <si>
    <t>Ryan Papenhuyzen</t>
  </si>
  <si>
    <t>Isaiah Papali'i</t>
  </si>
  <si>
    <t>Daine Laurie</t>
  </si>
  <si>
    <t>Ryan Matterson</t>
  </si>
  <si>
    <t>Corey Norman</t>
  </si>
  <si>
    <t>Korbin Sims</t>
  </si>
  <si>
    <t>Jacob Host</t>
  </si>
  <si>
    <t>Scott Sorensen</t>
  </si>
  <si>
    <t>Scott Drinkwater</t>
  </si>
  <si>
    <t>John Asiata</t>
  </si>
  <si>
    <t>Cory Paix</t>
  </si>
  <si>
    <t>Jordan Riki</t>
  </si>
  <si>
    <t>Brad Parker</t>
  </si>
  <si>
    <t>Jacob Liddle</t>
  </si>
  <si>
    <t>Luke Garner</t>
  </si>
  <si>
    <t>Josh Reynolds</t>
  </si>
  <si>
    <t>Kerrod Holland</t>
  </si>
  <si>
    <t>Jack Cogger</t>
  </si>
  <si>
    <t>Haumolo Olakau'atu</t>
  </si>
  <si>
    <t>Daniel Suluka-Fifita</t>
  </si>
  <si>
    <t>2.1</t>
  </si>
  <si>
    <t>1.7</t>
  </si>
  <si>
    <t xml:space="preserve">James Tedesco </t>
  </si>
  <si>
    <t xml:space="preserve">Josh Addo-Carr </t>
  </si>
  <si>
    <t xml:space="preserve">Josh Morris </t>
  </si>
  <si>
    <t xml:space="preserve">Joseph Manu </t>
  </si>
  <si>
    <t xml:space="preserve">Nicho Hynes </t>
  </si>
  <si>
    <t xml:space="preserve">Ryan Papenhuyzen </t>
  </si>
  <si>
    <t xml:space="preserve">Tino Faasuamaleaui </t>
  </si>
  <si>
    <t xml:space="preserve">Justin Olam </t>
  </si>
  <si>
    <t xml:space="preserve">Tom Eisenhuth </t>
  </si>
  <si>
    <t xml:space="preserve">Drew Hutchison </t>
  </si>
  <si>
    <t xml:space="preserve">Daniel Fifita </t>
  </si>
  <si>
    <t xml:space="preserve">Poasa Faamausili </t>
  </si>
  <si>
    <t xml:space="preserve">Nat Butcher </t>
  </si>
  <si>
    <t xml:space="preserve">Sitili Tupouniua </t>
  </si>
  <si>
    <t xml:space="preserve">Kenneath Bromwich </t>
  </si>
  <si>
    <t xml:space="preserve">Ryley Jacks </t>
  </si>
  <si>
    <t xml:space="preserve">Felise Kaufusi </t>
  </si>
  <si>
    <t xml:space="preserve">Jahrome Hughes </t>
  </si>
  <si>
    <t xml:space="preserve">Nelson Asofa-Solomona </t>
  </si>
  <si>
    <t xml:space="preserve">Siosiua Taukeiaho </t>
  </si>
  <si>
    <t xml:space="preserve">Brandon Smith </t>
  </si>
  <si>
    <t xml:space="preserve">Albert Vete </t>
  </si>
  <si>
    <t xml:space="preserve">Lindsay Collins </t>
  </si>
  <si>
    <t xml:space="preserve">Jesse Bromwich </t>
  </si>
  <si>
    <t xml:space="preserve">Jake Friend </t>
  </si>
  <si>
    <t xml:space="preserve">Isaac Liu </t>
  </si>
  <si>
    <t xml:space="preserve">Christian Welch </t>
  </si>
  <si>
    <t xml:space="preserve">Stephen Crichton </t>
  </si>
  <si>
    <t xml:space="preserve">Josh Mansour </t>
  </si>
  <si>
    <t xml:space="preserve">Brent Naden </t>
  </si>
  <si>
    <t xml:space="preserve">Tyrone May </t>
  </si>
  <si>
    <t xml:space="preserve">Jarome Luai </t>
  </si>
  <si>
    <t xml:space="preserve">Nathan Cleary </t>
  </si>
  <si>
    <t xml:space="preserve">Viliame Kikau </t>
  </si>
  <si>
    <t xml:space="preserve">Isaah Yeo </t>
  </si>
  <si>
    <t xml:space="preserve">Liam Martin </t>
  </si>
  <si>
    <t xml:space="preserve">George Jennings </t>
  </si>
  <si>
    <t xml:space="preserve">Roger Tuivasa-Sheck </t>
  </si>
  <si>
    <t xml:space="preserve">Apisai Koroisau </t>
  </si>
  <si>
    <t xml:space="preserve">Daine Laurie </t>
  </si>
  <si>
    <t xml:space="preserve">Peta Hiku </t>
  </si>
  <si>
    <t xml:space="preserve">Zane Tetevano </t>
  </si>
  <si>
    <t xml:space="preserve">James Fisher-Harris </t>
  </si>
  <si>
    <t xml:space="preserve">Spencer Leniu </t>
  </si>
  <si>
    <t xml:space="preserve">Kodi Nikorima </t>
  </si>
  <si>
    <t xml:space="preserve">Chanel Harris-Tavita </t>
  </si>
  <si>
    <t xml:space="preserve">James Tamou </t>
  </si>
  <si>
    <t xml:space="preserve">Adam Pompey </t>
  </si>
  <si>
    <t xml:space="preserve">Moses Leota </t>
  </si>
  <si>
    <t xml:space="preserve">Tohu Harris </t>
  </si>
  <si>
    <t xml:space="preserve">Wayde Egan </t>
  </si>
  <si>
    <t xml:space="preserve">Jazz Tevaga </t>
  </si>
  <si>
    <t xml:space="preserve">Isaiah Papali'i </t>
  </si>
  <si>
    <t xml:space="preserve">Karl Lawton </t>
  </si>
  <si>
    <t xml:space="preserve">Jamayne Taunoa-Brown </t>
  </si>
  <si>
    <t xml:space="preserve">Lachlan Burr </t>
  </si>
  <si>
    <t xml:space="preserve">Adam Blair </t>
  </si>
  <si>
    <t xml:space="preserve">Daniel Alvaro </t>
  </si>
  <si>
    <t xml:space="preserve">Blake Ferguson </t>
  </si>
  <si>
    <t xml:space="preserve">Clinton Gutherson </t>
  </si>
  <si>
    <t xml:space="preserve">Michael Jennings </t>
  </si>
  <si>
    <t xml:space="preserve">Waqa Blake </t>
  </si>
  <si>
    <t xml:space="preserve">Mikaele Ravalawa </t>
  </si>
  <si>
    <t xml:space="preserve">Jordan Pereira </t>
  </si>
  <si>
    <t xml:space="preserve">Euan Aitken </t>
  </si>
  <si>
    <t xml:space="preserve">Marata Niukore </t>
  </si>
  <si>
    <t xml:space="preserve">Matthew Dufty </t>
  </si>
  <si>
    <t xml:space="preserve">Zac Lomax </t>
  </si>
  <si>
    <t xml:space="preserve">Dylan Brown </t>
  </si>
  <si>
    <t xml:space="preserve">Shaun Lane </t>
  </si>
  <si>
    <t xml:space="preserve">Mitchell Moses </t>
  </si>
  <si>
    <t xml:space="preserve">Ryan Matterson </t>
  </si>
  <si>
    <t xml:space="preserve">Reed Mahoney </t>
  </si>
  <si>
    <t xml:space="preserve">Oregon Kaufusi </t>
  </si>
  <si>
    <t xml:space="preserve">Ray Stone </t>
  </si>
  <si>
    <t xml:space="preserve">Kane Evans </t>
  </si>
  <si>
    <t xml:space="preserve">Nathan Brown </t>
  </si>
  <si>
    <t xml:space="preserve">Tyson Frizell </t>
  </si>
  <si>
    <t xml:space="preserve">Ben Hunt </t>
  </si>
  <si>
    <t xml:space="preserve">Reagan Campbell-Gillard </t>
  </si>
  <si>
    <t xml:space="preserve">Corey Norman </t>
  </si>
  <si>
    <t xml:space="preserve">Adam Clune </t>
  </si>
  <si>
    <t xml:space="preserve">Junior Paulo </t>
  </si>
  <si>
    <t xml:space="preserve">Tyrell Fuimaono </t>
  </si>
  <si>
    <t xml:space="preserve">Jacob Host </t>
  </si>
  <si>
    <t xml:space="preserve">Korbin Sims </t>
  </si>
  <si>
    <t xml:space="preserve">Kaide Ellis </t>
  </si>
  <si>
    <t xml:space="preserve">Cameron McInnes </t>
  </si>
  <si>
    <t xml:space="preserve">Josh Kerr </t>
  </si>
  <si>
    <t xml:space="preserve">Blake Lawrie </t>
  </si>
  <si>
    <t xml:space="preserve">Ronaldo Mulitalo </t>
  </si>
  <si>
    <t xml:space="preserve">Sione Katoa </t>
  </si>
  <si>
    <t xml:space="preserve">Jesse Ramien </t>
  </si>
  <si>
    <t xml:space="preserve">Anthony Don </t>
  </si>
  <si>
    <t xml:space="preserve">Josh Dugan </t>
  </si>
  <si>
    <t xml:space="preserve">Phillip Sami </t>
  </si>
  <si>
    <t xml:space="preserve">Scott Sorensen </t>
  </si>
  <si>
    <t xml:space="preserve">Alexander Brimson </t>
  </si>
  <si>
    <t xml:space="preserve">William Kennedy </t>
  </si>
  <si>
    <t xml:space="preserve">Connor Tracey </t>
  </si>
  <si>
    <t xml:space="preserve">Brian Kelly </t>
  </si>
  <si>
    <t xml:space="preserve">Shaun Johnson </t>
  </si>
  <si>
    <t xml:space="preserve">Tyrone Peachey </t>
  </si>
  <si>
    <t xml:space="preserve">Matt Moylan </t>
  </si>
  <si>
    <t xml:space="preserve">Blayke Brailey </t>
  </si>
  <si>
    <t xml:space="preserve">Siosifa Talakai </t>
  </si>
  <si>
    <t xml:space="preserve">Kevin Proctor </t>
  </si>
  <si>
    <t xml:space="preserve">Wade Graham </t>
  </si>
  <si>
    <t xml:space="preserve">Royce Hunt </t>
  </si>
  <si>
    <t xml:space="preserve">Jamal Fogarty </t>
  </si>
  <si>
    <t xml:space="preserve">Jack Williams </t>
  </si>
  <si>
    <t xml:space="preserve">Ashley Taylor </t>
  </si>
  <si>
    <t xml:space="preserve">Braden Hamlin-Uele </t>
  </si>
  <si>
    <t xml:space="preserve">Nathan Peats </t>
  </si>
  <si>
    <t xml:space="preserve">Toby Rudolf </t>
  </si>
  <si>
    <t xml:space="preserve">Jarrod Wallace </t>
  </si>
  <si>
    <t xml:space="preserve">Sam Lisone </t>
  </si>
  <si>
    <t xml:space="preserve">Keegan Hipgrave </t>
  </si>
  <si>
    <t xml:space="preserve">Aaron Woods </t>
  </si>
  <si>
    <t xml:space="preserve">Moeaki Fotuaika </t>
  </si>
  <si>
    <t xml:space="preserve">Jaimin Jolliffe </t>
  </si>
  <si>
    <t xml:space="preserve">Alex Johnston </t>
  </si>
  <si>
    <t xml:space="preserve">Jaxson Paulo </t>
  </si>
  <si>
    <t xml:space="preserve">Campbell Graham </t>
  </si>
  <si>
    <t xml:space="preserve">Dane Gagai </t>
  </si>
  <si>
    <t xml:space="preserve">Kyle Feldt </t>
  </si>
  <si>
    <t xml:space="preserve">Hamiso Tabuai-Fidow </t>
  </si>
  <si>
    <t xml:space="preserve">Latrell Mitchell </t>
  </si>
  <si>
    <t xml:space="preserve">Scott Drinkwater </t>
  </si>
  <si>
    <t xml:space="preserve">Tom Opacic </t>
  </si>
  <si>
    <t xml:space="preserve">Connelly Lemuelu </t>
  </si>
  <si>
    <t xml:space="preserve">Keaon Koloamatangi </t>
  </si>
  <si>
    <t xml:space="preserve">Cody Walker </t>
  </si>
  <si>
    <t xml:space="preserve">Patrick Mago </t>
  </si>
  <si>
    <t xml:space="preserve">Damien Cook </t>
  </si>
  <si>
    <t xml:space="preserve">Bayley Sironen </t>
  </si>
  <si>
    <t xml:space="preserve">Adam Reynolds </t>
  </si>
  <si>
    <t xml:space="preserve">Mark Nicholls </t>
  </si>
  <si>
    <t xml:space="preserve">Cameron Murray </t>
  </si>
  <si>
    <t xml:space="preserve">Jaydn Su'A </t>
  </si>
  <si>
    <t xml:space="preserve">Ben Hampton </t>
  </si>
  <si>
    <t xml:space="preserve">Michael Morgan </t>
  </si>
  <si>
    <t xml:space="preserve">Jason Taumalolo </t>
  </si>
  <si>
    <t xml:space="preserve">Reece Robson </t>
  </si>
  <si>
    <t xml:space="preserve">Coen Hess </t>
  </si>
  <si>
    <t xml:space="preserve">John Asiata </t>
  </si>
  <si>
    <t xml:space="preserve">Tevita Tatola </t>
  </si>
  <si>
    <t xml:space="preserve">Mitchell Dunn </t>
  </si>
  <si>
    <t xml:space="preserve">Emry Pere </t>
  </si>
  <si>
    <t xml:space="preserve">Francis Molo </t>
  </si>
  <si>
    <t xml:space="preserve">Thomas Burgess </t>
  </si>
  <si>
    <t xml:space="preserve">Jordan McLean </t>
  </si>
  <si>
    <t xml:space="preserve">Josh McGuire </t>
  </si>
  <si>
    <t xml:space="preserve">Nick Cotric </t>
  </si>
  <si>
    <t xml:space="preserve">Jordan Rapana </t>
  </si>
  <si>
    <t xml:space="preserve">Curtis Scott </t>
  </si>
  <si>
    <t xml:space="preserve">Jarrod Croker </t>
  </si>
  <si>
    <t xml:space="preserve">Charnze Nicoll-Klokstad </t>
  </si>
  <si>
    <t xml:space="preserve">Richard Kennar </t>
  </si>
  <si>
    <t xml:space="preserve">Kotoni Staggs </t>
  </si>
  <si>
    <t xml:space="preserve">Jack Wighton </t>
  </si>
  <si>
    <t xml:space="preserve">Elliott Whitehead </t>
  </si>
  <si>
    <t xml:space="preserve">George Williams </t>
  </si>
  <si>
    <t xml:space="preserve">John Bateman </t>
  </si>
  <si>
    <t xml:space="preserve">Herbie Farnworth </t>
  </si>
  <si>
    <t xml:space="preserve">David Fifita </t>
  </si>
  <si>
    <t xml:space="preserve">Joseph Tapine </t>
  </si>
  <si>
    <t xml:space="preserve">Hudson Young </t>
  </si>
  <si>
    <t xml:space="preserve">Siliva Havili </t>
  </si>
  <si>
    <t xml:space="preserve">Corey Harawira-Naera </t>
  </si>
  <si>
    <t xml:space="preserve">Josh Papalii </t>
  </si>
  <si>
    <t xml:space="preserve">Tom Starling </t>
  </si>
  <si>
    <t xml:space="preserve">Ryan Sutton </t>
  </si>
  <si>
    <t xml:space="preserve">Darius Boyd </t>
  </si>
  <si>
    <t xml:space="preserve">Dunamis Lui </t>
  </si>
  <si>
    <t xml:space="preserve">Tom Dearden </t>
  </si>
  <si>
    <t xml:space="preserve">Jordan Riki </t>
  </si>
  <si>
    <t xml:space="preserve">Cory Paix </t>
  </si>
  <si>
    <t xml:space="preserve">Patrick Carrigan </t>
  </si>
  <si>
    <t xml:space="preserve">Joe Ofahengaue </t>
  </si>
  <si>
    <t xml:space="preserve">Ben Te'o </t>
  </si>
  <si>
    <t xml:space="preserve">Hymel Hunt </t>
  </si>
  <si>
    <t xml:space="preserve">Starford To'a </t>
  </si>
  <si>
    <t xml:space="preserve">Kalyn Ponga </t>
  </si>
  <si>
    <t xml:space="preserve">Reuben Garrick </t>
  </si>
  <si>
    <t xml:space="preserve">Jorge Taufua </t>
  </si>
  <si>
    <t xml:space="preserve">Enari Tuala </t>
  </si>
  <si>
    <t xml:space="preserve">Gehamat Shibasaki </t>
  </si>
  <si>
    <t xml:space="preserve">Phoenix Crossland </t>
  </si>
  <si>
    <t xml:space="preserve">Lachlan Croker </t>
  </si>
  <si>
    <t xml:space="preserve">Brad Parker </t>
  </si>
  <si>
    <t xml:space="preserve">Moses Suli </t>
  </si>
  <si>
    <t xml:space="preserve">Lachlan Fitzgibbon </t>
  </si>
  <si>
    <t xml:space="preserve">Haumole Olakau'atu </t>
  </si>
  <si>
    <t xml:space="preserve">Cade Cust </t>
  </si>
  <si>
    <t xml:space="preserve">Mitchell Pearce </t>
  </si>
  <si>
    <t xml:space="preserve">Corey Waddell </t>
  </si>
  <si>
    <t xml:space="preserve">Kurt Mann </t>
  </si>
  <si>
    <t xml:space="preserve">Herman Ese'ese </t>
  </si>
  <si>
    <t xml:space="preserve">Mitchell Barnett </t>
  </si>
  <si>
    <t xml:space="preserve">Joel Thompson </t>
  </si>
  <si>
    <t xml:space="preserve">Jacob Saifiti </t>
  </si>
  <si>
    <t xml:space="preserve">Blake Green </t>
  </si>
  <si>
    <t xml:space="preserve">Sean Keppie </t>
  </si>
  <si>
    <t xml:space="preserve">Daly Cherry-Evans </t>
  </si>
  <si>
    <t xml:space="preserve">Curtis Sironen </t>
  </si>
  <si>
    <t xml:space="preserve">Danny Levi </t>
  </si>
  <si>
    <t xml:space="preserve">Martin Taupau </t>
  </si>
  <si>
    <t xml:space="preserve">Aidan Guerra </t>
  </si>
  <si>
    <t xml:space="preserve">Josh King </t>
  </si>
  <si>
    <t xml:space="preserve">Jake Trbojevic </t>
  </si>
  <si>
    <t xml:space="preserve">David Klemmer </t>
  </si>
  <si>
    <t xml:space="preserve">Taniela Paseka </t>
  </si>
  <si>
    <t xml:space="preserve">David Nofoaluma </t>
  </si>
  <si>
    <t xml:space="preserve">Tommy Talau </t>
  </si>
  <si>
    <t xml:space="preserve">Reimis Smith </t>
  </si>
  <si>
    <t xml:space="preserve">Joseph Leilua </t>
  </si>
  <si>
    <t xml:space="preserve">Adam Doueihi </t>
  </si>
  <si>
    <t xml:space="preserve">Kerrod Holland </t>
  </si>
  <si>
    <t xml:space="preserve">Tim Lafai </t>
  </si>
  <si>
    <t xml:space="preserve">Moses Mbye </t>
  </si>
  <si>
    <t xml:space="preserve">Nick Meaney </t>
  </si>
  <si>
    <t xml:space="preserve">Josh Reynolds </t>
  </si>
  <si>
    <t xml:space="preserve">Luke Brooks </t>
  </si>
  <si>
    <t xml:space="preserve">Luciano Leilua </t>
  </si>
  <si>
    <t xml:space="preserve">Jeremy Marshall-King </t>
  </si>
  <si>
    <t xml:space="preserve">Luke Garner </t>
  </si>
  <si>
    <t xml:space="preserve">Jack Cogger </t>
  </si>
  <si>
    <t xml:space="preserve">Sam McIntyre </t>
  </si>
  <si>
    <t xml:space="preserve">Benji Marshall </t>
  </si>
  <si>
    <t xml:space="preserve">Kieran Foran </t>
  </si>
  <si>
    <t xml:space="preserve">Raymond Faitala-Mariner </t>
  </si>
  <si>
    <t xml:space="preserve">Luke Thompson </t>
  </si>
  <si>
    <t xml:space="preserve">Jacob Liddle </t>
  </si>
  <si>
    <t xml:space="preserve">Josh Jackson </t>
  </si>
  <si>
    <t xml:space="preserve">Matthew Eisenhuth </t>
  </si>
  <si>
    <t xml:space="preserve">Sauaso Sue </t>
  </si>
  <si>
    <t xml:space="preserve">Ofahiki Ogden </t>
  </si>
  <si>
    <t xml:space="preserve">Russell Packer </t>
  </si>
  <si>
    <t xml:space="preserve">Josh Aloiai </t>
  </si>
  <si>
    <t xml:space="preserve">Aiden Tolman </t>
  </si>
  <si>
    <t>1.95</t>
  </si>
  <si>
    <t>1.75</t>
  </si>
  <si>
    <t>Corey Paix</t>
  </si>
  <si>
    <t>Haumole Olakauatu</t>
  </si>
  <si>
    <t>Sandor Earl</t>
  </si>
  <si>
    <t>Brenko Lee</t>
  </si>
  <si>
    <t>Dylan Edwards</t>
  </si>
  <si>
    <t>Jordan Kahu</t>
  </si>
  <si>
    <t>Anthony Milford</t>
  </si>
  <si>
    <t>Issac Luke</t>
  </si>
  <si>
    <t>Rhys Kennedy</t>
  </si>
  <si>
    <t>Ethan Bullemor</t>
  </si>
  <si>
    <t>Jamil Hopoate</t>
  </si>
  <si>
    <t>Paul Vaughan</t>
  </si>
  <si>
    <t>Young Tonumaipea</t>
  </si>
  <si>
    <t>Beau Fermor</t>
  </si>
  <si>
    <t>Sam Stone</t>
  </si>
  <si>
    <t>Elijah Taylor</t>
  </si>
  <si>
    <t>Alex Seyfarth</t>
  </si>
  <si>
    <t>Brett Morris</t>
  </si>
  <si>
    <t>Kyle Flanagan</t>
  </si>
  <si>
    <t>Jared Waerea-Hargreaves</t>
  </si>
  <si>
    <t>Freddy Lussick</t>
  </si>
  <si>
    <t>Jack Johns</t>
  </si>
  <si>
    <t>Tevita Funa</t>
  </si>
  <si>
    <t>Will Hopoate</t>
  </si>
  <si>
    <t>Matt Doorey</t>
  </si>
  <si>
    <t>Jake Averillo</t>
  </si>
  <si>
    <t>Hayze Perham</t>
  </si>
  <si>
    <t>Jack Murchie</t>
  </si>
  <si>
    <t>Pasami Saulo</t>
  </si>
  <si>
    <t>Reuben Cotter</t>
  </si>
  <si>
    <t>Parramatta Eels vs Melbourne Storm</t>
  </si>
  <si>
    <t>Penrith Panthers vs Cronulla-Sutherland Sharks</t>
  </si>
  <si>
    <t>Brisbane Broncos vs St. George Illawarra Dragons</t>
  </si>
  <si>
    <t>Gold Coast Titans vs Canberra Raiders</t>
  </si>
  <si>
    <t>Wests Tigers vs Sydney Roosters</t>
  </si>
  <si>
    <t>South Sydney Rabbitohs vs Manly-Warringah Sea Eagles</t>
  </si>
  <si>
    <t>Canterbury-Bankstown Bulldogs vs Warriors</t>
  </si>
  <si>
    <t>Newcastle Knights vs North Queensland Cowboys</t>
  </si>
  <si>
    <t>Jared Waerea-Haregreaves</t>
  </si>
  <si>
    <t xml:space="preserve">Sandor Earl </t>
  </si>
  <si>
    <t xml:space="preserve">Brenko Lee </t>
  </si>
  <si>
    <t xml:space="preserve">Dylan Edwards </t>
  </si>
  <si>
    <t xml:space="preserve">Jordan Kahu </t>
  </si>
  <si>
    <t xml:space="preserve">Paul Vaughan </t>
  </si>
  <si>
    <t xml:space="preserve">Anthony Milford </t>
  </si>
  <si>
    <t xml:space="preserve">Jamil Hopoate </t>
  </si>
  <si>
    <t xml:space="preserve">Ethan Bullemor </t>
  </si>
  <si>
    <t xml:space="preserve">Issac Luke </t>
  </si>
  <si>
    <t xml:space="preserve">Rhys Kennedy </t>
  </si>
  <si>
    <t xml:space="preserve">Young Tonumaipea </t>
  </si>
  <si>
    <t xml:space="preserve">Beau Fermor </t>
  </si>
  <si>
    <t xml:space="preserve">Sam Stone </t>
  </si>
  <si>
    <t xml:space="preserve">Brett Morris </t>
  </si>
  <si>
    <t xml:space="preserve">Matt Ikuvalu </t>
  </si>
  <si>
    <t xml:space="preserve">Alex Seyfarth </t>
  </si>
  <si>
    <t xml:space="preserve">Freddy Lussick </t>
  </si>
  <si>
    <t xml:space="preserve">Kyle Flanagan </t>
  </si>
  <si>
    <t xml:space="preserve">Elijah Taylor </t>
  </si>
  <si>
    <t xml:space="preserve">Jared Waerea-Hargreaves </t>
  </si>
  <si>
    <t xml:space="preserve">Tevita Funa </t>
  </si>
  <si>
    <t xml:space="preserve">Jack Johns </t>
  </si>
  <si>
    <t xml:space="preserve">Hayze Perham </t>
  </si>
  <si>
    <t xml:space="preserve">Jake Averillo </t>
  </si>
  <si>
    <t xml:space="preserve">Will Hopoate </t>
  </si>
  <si>
    <t xml:space="preserve">Matt Doorey </t>
  </si>
  <si>
    <t xml:space="preserve">Jack Murchie </t>
  </si>
  <si>
    <t xml:space="preserve">Reuben Cotter </t>
  </si>
  <si>
    <t xml:space="preserve">Pasami Saulo </t>
  </si>
  <si>
    <t>1.87</t>
  </si>
  <si>
    <t>William Hopoate</t>
  </si>
  <si>
    <t>3.25</t>
  </si>
  <si>
    <t>3.5</t>
  </si>
  <si>
    <t>11</t>
  </si>
  <si>
    <t>13</t>
  </si>
  <si>
    <t>2.35</t>
  </si>
  <si>
    <t>6.25</t>
  </si>
  <si>
    <t>1.66</t>
  </si>
  <si>
    <t>2.45</t>
  </si>
  <si>
    <t>1.83</t>
  </si>
  <si>
    <t>1.5</t>
  </si>
  <si>
    <t>1.91</t>
  </si>
  <si>
    <t>1.62</t>
  </si>
  <si>
    <t>1.72</t>
  </si>
  <si>
    <t>3.15</t>
  </si>
  <si>
    <t>3.8</t>
  </si>
  <si>
    <t>4.2</t>
  </si>
  <si>
    <t>1.67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</si>
</sst>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111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181E58"/>
      <name val="Arial"/>
      <family val="2"/>
    </font>
    <font>
      <sz val="10"/>
      <color rgb="FF111111"/>
      <name val="Arial"/>
      <family val="2"/>
    </font>
    <font>
      <sz val="10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4FF"/>
        <bgColor indexed="64"/>
      </patternFill>
    </fill>
    <fill>
      <patternFill patternType="solid">
        <fgColor rgb="FFCACDE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ACDE7"/>
      </left>
      <right style="medium">
        <color rgb="FFCACDE7"/>
      </right>
      <top style="medium">
        <color rgb="FFCACDE7"/>
      </top>
      <bottom style="medium">
        <color rgb="FFCACDE7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1" fillId="0" borderId="0" xfId="0" applyFon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3">
    <cellStyle name="Normal" xfId="0" builtinId="0"/>
    <cellStyle name="Normal 2" xfId="2" xr:uid="{90343938-D14E-40AB-BEDC-438321456485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C3A8-85CC-4565-8960-3B6AD2D89940}">
  <dimension ref="A1:O273"/>
  <sheetViews>
    <sheetView tabSelected="1" zoomScaleNormal="100" workbookViewId="0">
      <pane ySplit="1" topLeftCell="A2" activePane="bottomLeft" state="frozen"/>
      <selection pane="bottomLeft" activeCell="N8" sqref="N8"/>
    </sheetView>
  </sheetViews>
  <sheetFormatPr defaultRowHeight="15" customHeight="1" x14ac:dyDescent="0.3"/>
  <cols>
    <col min="1" max="1" width="4.6640625" customWidth="1"/>
    <col min="2" max="2" width="23.6640625" customWidth="1"/>
    <col min="3" max="3" width="8.88671875" style="6"/>
    <col min="4" max="4" width="8.88671875" style="8"/>
    <col min="5" max="5" width="8.88671875" style="17"/>
    <col min="6" max="6" width="8.88671875" style="8"/>
    <col min="7" max="7" width="8.88671875" style="6"/>
    <col min="8" max="8" width="9.44140625" style="4" bestFit="1" customWidth="1"/>
    <col min="9" max="9" width="12.6640625" customWidth="1"/>
    <col min="10" max="10" width="8.6640625" customWidth="1"/>
    <col min="13" max="13" width="23.6640625" customWidth="1"/>
    <col min="14" max="14" width="24" customWidth="1"/>
    <col min="15" max="15" width="29.6640625" customWidth="1"/>
  </cols>
  <sheetData>
    <row r="1" spans="1:15" s="1" customFormat="1" ht="15" customHeight="1" x14ac:dyDescent="0.3">
      <c r="A1" t="s">
        <v>161</v>
      </c>
      <c r="B1" t="s">
        <v>117</v>
      </c>
      <c r="C1" s="5" t="s">
        <v>111</v>
      </c>
      <c r="D1" s="7" t="s">
        <v>112</v>
      </c>
      <c r="E1" s="16" t="s">
        <v>114</v>
      </c>
      <c r="F1" s="7" t="s">
        <v>113</v>
      </c>
      <c r="G1" s="5" t="s">
        <v>115</v>
      </c>
      <c r="H1" s="3" t="s">
        <v>116</v>
      </c>
      <c r="I1" t="s">
        <v>158</v>
      </c>
      <c r="J1" t="s">
        <v>159</v>
      </c>
      <c r="K1" s="1" t="s">
        <v>121</v>
      </c>
      <c r="L1" s="1" t="s">
        <v>122</v>
      </c>
      <c r="M1" t="s">
        <v>117</v>
      </c>
      <c r="N1" t="s">
        <v>140</v>
      </c>
      <c r="O1" t="s">
        <v>123</v>
      </c>
    </row>
    <row r="2" spans="1:15" ht="15" customHeight="1" x14ac:dyDescent="0.3">
      <c r="A2">
        <v>1</v>
      </c>
      <c r="B2" t="s">
        <v>107</v>
      </c>
      <c r="C2" s="6" t="str">
        <f>IFERROR(VLOOKUP(B:B,SB!A:B,2,0),"")</f>
        <v/>
      </c>
      <c r="D2" s="8">
        <f>IFERROR(VLOOKUP(B:B,BetEasy!A:B,2,0),"")</f>
        <v>2.2999999999999998</v>
      </c>
      <c r="E2" s="17">
        <f>IFERROR(VLOOKUP(B:B,Neds!A:B,2,0),"")</f>
        <v>2.8</v>
      </c>
      <c r="F2" s="8">
        <f>IFERROR(VLOOKUP(B:B,PointsBet!A:B,2,0),"")</f>
        <v>2.5</v>
      </c>
      <c r="G2" s="6">
        <f>IFERROR(VLOOKUP(B:B,TopSport!A:B,2,0),"")</f>
        <v>2.79</v>
      </c>
      <c r="H2" s="4">
        <f t="shared" ref="H2:H65" si="0">MAX(C2:G2)</f>
        <v>2.8</v>
      </c>
      <c r="I2">
        <f>IFERROR(VLOOKUP(B:B,Empirical!A:B,2,0),"")</f>
        <v>2.2400000000000002</v>
      </c>
      <c r="J2">
        <f>IFERROR(VLOOKUP(B:B,Model!A:B,2,0),"")</f>
        <v>2.35</v>
      </c>
      <c r="K2" s="2">
        <f>H2/I2</f>
        <v>1.2499999999999998</v>
      </c>
      <c r="L2" s="2">
        <f t="shared" ref="L2:L65" si="1">H2/J2</f>
        <v>1.1914893617021276</v>
      </c>
      <c r="M2" t="s">
        <v>107</v>
      </c>
      <c r="N2" t="s">
        <v>615</v>
      </c>
      <c r="O2" t="s">
        <v>130</v>
      </c>
    </row>
    <row r="3" spans="1:15" ht="15" customHeight="1" x14ac:dyDescent="0.3">
      <c r="A3">
        <v>2</v>
      </c>
      <c r="B3" t="s">
        <v>34</v>
      </c>
      <c r="C3" s="6">
        <f>IFERROR(VLOOKUP(B:B,SB!A:B,2,0),"")</f>
        <v>1.8</v>
      </c>
      <c r="D3" s="8">
        <f>IFERROR(VLOOKUP(B:B,BetEasy!A:B,2,0),"")</f>
        <v>1.9</v>
      </c>
      <c r="E3" s="17">
        <f>IFERROR(VLOOKUP(B:B,Neds!A:B,2,0),"")</f>
        <v>2</v>
      </c>
      <c r="F3" s="8">
        <f>IFERROR(VLOOKUP(B:B,PointsBet!A:B,2,0),"")</f>
        <v>1.8</v>
      </c>
      <c r="G3" s="6" t="str">
        <f>IFERROR(VLOOKUP(B:B,TopSport!A:B,2,0),"")</f>
        <v/>
      </c>
      <c r="H3" s="4">
        <f t="shared" si="0"/>
        <v>2</v>
      </c>
      <c r="I3">
        <f>IFERROR(VLOOKUP(B:B,Empirical!A:B,2,0),"")</f>
        <v>0</v>
      </c>
      <c r="J3">
        <f>IFERROR(VLOOKUP(B:B,Model!A:B,2,0),"")</f>
        <v>3.1</v>
      </c>
      <c r="K3" s="2" t="e">
        <f t="shared" ref="K3:K66" si="2">H3/I3</f>
        <v>#DIV/0!</v>
      </c>
      <c r="L3" s="2">
        <f t="shared" si="1"/>
        <v>0.64516129032258063</v>
      </c>
      <c r="M3" t="s">
        <v>34</v>
      </c>
      <c r="N3" t="s">
        <v>615</v>
      </c>
      <c r="O3" t="s">
        <v>130</v>
      </c>
    </row>
    <row r="4" spans="1:15" ht="15" customHeight="1" x14ac:dyDescent="0.3">
      <c r="A4">
        <v>3</v>
      </c>
      <c r="B4" t="s">
        <v>37</v>
      </c>
      <c r="C4" s="6">
        <f>IFERROR(VLOOKUP(B:B,SB!A:B,2,0),"")</f>
        <v>2.63</v>
      </c>
      <c r="D4" s="8">
        <f>IFERROR(VLOOKUP(B:B,BetEasy!A:B,2,0),"")</f>
        <v>2.6</v>
      </c>
      <c r="E4" s="17">
        <f>IFERROR(VLOOKUP(B:B,Neds!A:B,2,0),"")</f>
        <v>2.4</v>
      </c>
      <c r="F4" s="8">
        <f>IFERROR(VLOOKUP(B:B,PointsBet!A:B,2,0),"")</f>
        <v>2.6</v>
      </c>
      <c r="G4" s="6">
        <f>IFERROR(VLOOKUP(B:B,TopSport!A:B,2,0),"")</f>
        <v>2.69</v>
      </c>
      <c r="H4" s="4">
        <f t="shared" si="0"/>
        <v>2.69</v>
      </c>
      <c r="I4">
        <f>IFERROR(VLOOKUP(B:B,Empirical!A:B,2,0),"")</f>
        <v>2.59</v>
      </c>
      <c r="J4">
        <f>IFERROR(VLOOKUP(B:B,Model!A:B,2,0),"")</f>
        <v>2.98</v>
      </c>
      <c r="K4" s="2">
        <f t="shared" si="2"/>
        <v>1.0386100386100388</v>
      </c>
      <c r="L4" s="2">
        <f t="shared" si="1"/>
        <v>0.90268456375838924</v>
      </c>
      <c r="M4" t="s">
        <v>37</v>
      </c>
      <c r="N4" t="s">
        <v>615</v>
      </c>
      <c r="O4" t="s">
        <v>130</v>
      </c>
    </row>
    <row r="5" spans="1:15" ht="15" customHeight="1" x14ac:dyDescent="0.3">
      <c r="A5">
        <v>4</v>
      </c>
      <c r="B5" t="s">
        <v>38</v>
      </c>
      <c r="C5" s="6">
        <f>IFERROR(VLOOKUP(B:B,SB!A:B,2,0),"")</f>
        <v>3.5</v>
      </c>
      <c r="D5" s="8">
        <f>IFERROR(VLOOKUP(B:B,BetEasy!A:B,2,0),"")</f>
        <v>2.25</v>
      </c>
      <c r="E5" s="17">
        <f>IFERROR(VLOOKUP(B:B,Neds!A:B,2,0),"")</f>
        <v>3.1</v>
      </c>
      <c r="F5" s="8">
        <f>IFERROR(VLOOKUP(B:B,PointsBet!A:B,2,0),"")</f>
        <v>3.25</v>
      </c>
      <c r="G5" s="6">
        <f>IFERROR(VLOOKUP(B:B,TopSport!A:B,2,0),"")</f>
        <v>3.25</v>
      </c>
      <c r="H5" s="4">
        <f t="shared" si="0"/>
        <v>3.5</v>
      </c>
      <c r="I5">
        <f>IFERROR(VLOOKUP(B:B,Empirical!A:B,2,0),"")</f>
        <v>3.5</v>
      </c>
      <c r="J5">
        <f>IFERROR(VLOOKUP(B:B,Model!A:B,2,0),"")</f>
        <v>3.28</v>
      </c>
      <c r="K5" s="2">
        <f t="shared" si="2"/>
        <v>1</v>
      </c>
      <c r="L5" s="2">
        <f t="shared" si="1"/>
        <v>1.0670731707317074</v>
      </c>
      <c r="M5" t="s">
        <v>38</v>
      </c>
      <c r="N5" t="s">
        <v>615</v>
      </c>
      <c r="O5" t="s">
        <v>130</v>
      </c>
    </row>
    <row r="6" spans="1:15" ht="15" customHeight="1" x14ac:dyDescent="0.3">
      <c r="A6">
        <v>5</v>
      </c>
      <c r="B6" t="s">
        <v>35</v>
      </c>
      <c r="C6" s="6">
        <f>IFERROR(VLOOKUP(B:B,SB!A:B,2,0),"")</f>
        <v>2.25</v>
      </c>
      <c r="D6" s="8">
        <f>IFERROR(VLOOKUP(B:B,BetEasy!A:B,2,0),"")</f>
        <v>2.1</v>
      </c>
      <c r="E6" s="17">
        <f>IFERROR(VLOOKUP(B:B,Neds!A:B,2,0),"")</f>
        <v>2.25</v>
      </c>
      <c r="F6" s="8">
        <f>IFERROR(VLOOKUP(B:B,PointsBet!A:B,2,0),"")</f>
        <v>2.2999999999999998</v>
      </c>
      <c r="G6" s="6">
        <f>IFERROR(VLOOKUP(B:B,TopSport!A:B,2,0),"")</f>
        <v>2.39</v>
      </c>
      <c r="H6" s="4">
        <f t="shared" si="0"/>
        <v>2.39</v>
      </c>
      <c r="I6">
        <f>IFERROR(VLOOKUP(B:B,Empirical!A:B,2,0),"")</f>
        <v>3.33</v>
      </c>
      <c r="J6">
        <f>IFERROR(VLOOKUP(B:B,Model!A:B,2,0),"")</f>
        <v>2.42</v>
      </c>
      <c r="K6" s="2">
        <f t="shared" si="2"/>
        <v>0.71771771771771775</v>
      </c>
      <c r="L6" s="2">
        <f t="shared" si="1"/>
        <v>0.98760330578512401</v>
      </c>
      <c r="M6" t="s">
        <v>35</v>
      </c>
      <c r="N6" t="s">
        <v>615</v>
      </c>
      <c r="O6" t="s">
        <v>130</v>
      </c>
    </row>
    <row r="7" spans="1:15" ht="15" customHeight="1" x14ac:dyDescent="0.3">
      <c r="A7">
        <v>6</v>
      </c>
      <c r="B7" t="s">
        <v>42</v>
      </c>
      <c r="C7" s="6">
        <f>IFERROR(VLOOKUP(B:B,SB!A:B,2,0),"")</f>
        <v>5</v>
      </c>
      <c r="D7" s="8">
        <f>IFERROR(VLOOKUP(B:B,BetEasy!A:B,2,0),"")</f>
        <v>3.65</v>
      </c>
      <c r="E7" s="17">
        <f>IFERROR(VLOOKUP(B:B,Neds!A:B,2,0),"")</f>
        <v>4</v>
      </c>
      <c r="F7" s="8">
        <f>IFERROR(VLOOKUP(B:B,PointsBet!A:B,2,0),"")</f>
        <v>4</v>
      </c>
      <c r="G7" s="6">
        <f>IFERROR(VLOOKUP(B:B,TopSport!A:B,2,0),"")</f>
        <v>4</v>
      </c>
      <c r="H7" s="4">
        <f t="shared" si="0"/>
        <v>5</v>
      </c>
      <c r="I7">
        <f>IFERROR(VLOOKUP(B:B,Empirical!A:B,2,0),"")</f>
        <v>5.07</v>
      </c>
      <c r="J7">
        <f>IFERROR(VLOOKUP(B:B,Model!A:B,2,0),"")</f>
        <v>5.29</v>
      </c>
      <c r="K7" s="2">
        <f t="shared" si="2"/>
        <v>0.98619329388560151</v>
      </c>
      <c r="L7" s="2">
        <f t="shared" si="1"/>
        <v>0.94517958412098302</v>
      </c>
      <c r="M7" t="s">
        <v>42</v>
      </c>
      <c r="N7" t="s">
        <v>615</v>
      </c>
      <c r="O7" t="s">
        <v>130</v>
      </c>
    </row>
    <row r="8" spans="1:15" ht="15" customHeight="1" x14ac:dyDescent="0.3">
      <c r="A8">
        <v>7</v>
      </c>
      <c r="B8" t="s">
        <v>198</v>
      </c>
      <c r="C8" s="6">
        <f>IFERROR(VLOOKUP(B:B,SB!A:B,2,0),"")</f>
        <v>4.5</v>
      </c>
      <c r="D8" s="8">
        <f>IFERROR(VLOOKUP(B:B,BetEasy!A:B,2,0),"")</f>
        <v>3.25</v>
      </c>
      <c r="E8" s="17">
        <f>IFERROR(VLOOKUP(B:B,Neds!A:B,2,0),"")</f>
        <v>4.5</v>
      </c>
      <c r="F8" s="8">
        <f>IFERROR(VLOOKUP(B:B,PointsBet!A:B,2,0),"")</f>
        <v>4.5</v>
      </c>
      <c r="G8" s="6">
        <f>IFERROR(VLOOKUP(B:B,TopSport!A:B,2,0),"")</f>
        <v>4.4000000000000004</v>
      </c>
      <c r="H8" s="4">
        <f t="shared" si="0"/>
        <v>4.5</v>
      </c>
      <c r="I8">
        <f>IFERROR(VLOOKUP(B:B,Empirical!A:B,2,0),"")</f>
        <v>0</v>
      </c>
      <c r="J8">
        <f>IFERROR(VLOOKUP(B:B,Model!A:B,2,0),"")</f>
        <v>5.59</v>
      </c>
      <c r="K8" s="2" t="e">
        <f t="shared" si="2"/>
        <v>#DIV/0!</v>
      </c>
      <c r="L8" s="2">
        <f t="shared" si="1"/>
        <v>0.80500894454382832</v>
      </c>
      <c r="M8" t="s">
        <v>198</v>
      </c>
      <c r="N8" t="s">
        <v>615</v>
      </c>
      <c r="O8" t="s">
        <v>130</v>
      </c>
    </row>
    <row r="9" spans="1:15" ht="15" customHeight="1" x14ac:dyDescent="0.3">
      <c r="A9">
        <v>8</v>
      </c>
      <c r="B9" t="s">
        <v>49</v>
      </c>
      <c r="C9" s="6">
        <f>IFERROR(VLOOKUP(B:B,SB!A:B,2,0),"")</f>
        <v>9.5</v>
      </c>
      <c r="D9" s="8">
        <f>IFERROR(VLOOKUP(B:B,BetEasy!A:B,2,0),"")</f>
        <v>9.5</v>
      </c>
      <c r="E9" s="17">
        <f>IFERROR(VLOOKUP(B:B,Neds!A:B,2,0),"")</f>
        <v>9</v>
      </c>
      <c r="F9" s="8">
        <f>IFERROR(VLOOKUP(B:B,PointsBet!A:B,2,0),"")</f>
        <v>9</v>
      </c>
      <c r="G9" s="6">
        <f>IFERROR(VLOOKUP(B:B,TopSport!A:B,2,0),"")</f>
        <v>8.25</v>
      </c>
      <c r="H9" s="4">
        <f t="shared" si="0"/>
        <v>9.5</v>
      </c>
      <c r="I9">
        <f>IFERROR(VLOOKUP(B:B,Empirical!A:B,2,0),"")</f>
        <v>18</v>
      </c>
      <c r="J9">
        <f>IFERROR(VLOOKUP(B:B,Model!A:B,2,0),"")</f>
        <v>19.82</v>
      </c>
      <c r="K9" s="2">
        <f t="shared" si="2"/>
        <v>0.52777777777777779</v>
      </c>
      <c r="L9" s="2">
        <f t="shared" si="1"/>
        <v>0.47931382441977799</v>
      </c>
      <c r="M9" t="s">
        <v>49</v>
      </c>
      <c r="N9" t="s">
        <v>615</v>
      </c>
      <c r="O9" t="s">
        <v>130</v>
      </c>
    </row>
    <row r="10" spans="1:15" ht="15" customHeight="1" x14ac:dyDescent="0.3">
      <c r="A10">
        <v>9</v>
      </c>
      <c r="B10" t="s">
        <v>43</v>
      </c>
      <c r="C10" s="6">
        <f>IFERROR(VLOOKUP(B:B,SB!A:B,2,0),"")</f>
        <v>6.5</v>
      </c>
      <c r="D10" s="8">
        <f>IFERROR(VLOOKUP(B:B,BetEasy!A:B,2,0),"")</f>
        <v>7.5</v>
      </c>
      <c r="E10" s="17">
        <f>IFERROR(VLOOKUP(B:B,Neds!A:B,2,0),"")</f>
        <v>5.75</v>
      </c>
      <c r="F10" s="8">
        <f>IFERROR(VLOOKUP(B:B,PointsBet!A:B,2,0),"")</f>
        <v>6.5</v>
      </c>
      <c r="G10" s="6">
        <f>IFERROR(VLOOKUP(B:B,TopSport!A:B,2,0),"")</f>
        <v>5.4</v>
      </c>
      <c r="H10" s="4">
        <f t="shared" si="0"/>
        <v>7.5</v>
      </c>
      <c r="I10">
        <f>IFERROR(VLOOKUP(B:B,Empirical!A:B,2,0),"")</f>
        <v>9.8800000000000008</v>
      </c>
      <c r="J10">
        <f>IFERROR(VLOOKUP(B:B,Model!A:B,2,0),"")</f>
        <v>10.130000000000001</v>
      </c>
      <c r="K10" s="2">
        <f t="shared" si="2"/>
        <v>0.75910931174089058</v>
      </c>
      <c r="L10" s="2">
        <f t="shared" si="1"/>
        <v>0.74037512339585387</v>
      </c>
      <c r="M10" t="s">
        <v>43</v>
      </c>
      <c r="N10" t="s">
        <v>615</v>
      </c>
      <c r="O10" t="s">
        <v>130</v>
      </c>
    </row>
    <row r="11" spans="1:15" ht="15" customHeight="1" x14ac:dyDescent="0.3">
      <c r="A11">
        <v>10</v>
      </c>
      <c r="B11" t="s">
        <v>47</v>
      </c>
      <c r="C11" s="6">
        <f>IFERROR(VLOOKUP(B:B,SB!A:B,2,0),"")</f>
        <v>9</v>
      </c>
      <c r="D11" s="8">
        <f>IFERROR(VLOOKUP(B:B,BetEasy!A:B,2,0),"")</f>
        <v>7.5</v>
      </c>
      <c r="E11" s="17">
        <f>IFERROR(VLOOKUP(B:B,Neds!A:B,2,0),"")</f>
        <v>8</v>
      </c>
      <c r="F11" s="8">
        <f>IFERROR(VLOOKUP(B:B,PointsBet!A:B,2,0),"")</f>
        <v>8</v>
      </c>
      <c r="G11" s="6">
        <f>IFERROR(VLOOKUP(B:B,TopSport!A:B,2,0),"")</f>
        <v>9.25</v>
      </c>
      <c r="H11" s="4">
        <f t="shared" si="0"/>
        <v>9.25</v>
      </c>
      <c r="I11">
        <f>IFERROR(VLOOKUP(B:B,Empirical!A:B,2,0),"")</f>
        <v>11.09</v>
      </c>
      <c r="J11">
        <f>IFERROR(VLOOKUP(B:B,Model!A:B,2,0),"")</f>
        <v>16.579999999999998</v>
      </c>
      <c r="K11" s="2">
        <f t="shared" si="2"/>
        <v>0.83408476104598739</v>
      </c>
      <c r="L11" s="2">
        <f t="shared" si="1"/>
        <v>0.5579010856453559</v>
      </c>
      <c r="M11" t="s">
        <v>47</v>
      </c>
      <c r="N11" t="s">
        <v>615</v>
      </c>
      <c r="O11" t="s">
        <v>130</v>
      </c>
    </row>
    <row r="12" spans="1:15" ht="15" customHeight="1" x14ac:dyDescent="0.3">
      <c r="A12">
        <v>11</v>
      </c>
      <c r="B12" t="s">
        <v>39</v>
      </c>
      <c r="C12" s="6">
        <f>IFERROR(VLOOKUP(B:B,SB!A:B,2,0),"")</f>
        <v>4.5</v>
      </c>
      <c r="D12" s="8">
        <f>IFERROR(VLOOKUP(B:B,BetEasy!A:B,2,0),"")</f>
        <v>4.5</v>
      </c>
      <c r="E12" s="17">
        <f>IFERROR(VLOOKUP(B:B,Neds!A:B,2,0),"")</f>
        <v>5.25</v>
      </c>
      <c r="F12" s="8">
        <f>IFERROR(VLOOKUP(B:B,PointsBet!A:B,2,0),"")</f>
        <v>4.5</v>
      </c>
      <c r="G12" s="6">
        <f>IFERROR(VLOOKUP(B:B,TopSport!A:B,2,0),"")</f>
        <v>4.5</v>
      </c>
      <c r="H12" s="4">
        <f t="shared" si="0"/>
        <v>5.25</v>
      </c>
      <c r="I12">
        <f>IFERROR(VLOOKUP(B:B,Empirical!A:B,2,0),"")</f>
        <v>7</v>
      </c>
      <c r="J12">
        <f>IFERROR(VLOOKUP(B:B,Model!A:B,2,0),"")</f>
        <v>5.64</v>
      </c>
      <c r="K12" s="2">
        <f t="shared" si="2"/>
        <v>0.75</v>
      </c>
      <c r="L12" s="2">
        <f t="shared" si="1"/>
        <v>0.93085106382978733</v>
      </c>
      <c r="M12" t="s">
        <v>39</v>
      </c>
      <c r="N12" t="s">
        <v>615</v>
      </c>
      <c r="O12" t="s">
        <v>130</v>
      </c>
    </row>
    <row r="13" spans="1:15" ht="15" customHeight="1" x14ac:dyDescent="0.3">
      <c r="A13">
        <v>12</v>
      </c>
      <c r="B13" t="s">
        <v>323</v>
      </c>
      <c r="C13" s="6">
        <f>IFERROR(VLOOKUP(B:B,SB!A:B,2,0),"")</f>
        <v>4.5</v>
      </c>
      <c r="D13" s="8">
        <f>IFERROR(VLOOKUP(B:B,BetEasy!A:B,2,0),"")</f>
        <v>5</v>
      </c>
      <c r="E13" s="17">
        <f>IFERROR(VLOOKUP(B:B,Neds!A:B,2,0),"")</f>
        <v>5.75</v>
      </c>
      <c r="F13" s="8">
        <f>IFERROR(VLOOKUP(B:B,PointsBet!A:B,2,0),"")</f>
        <v>4.5</v>
      </c>
      <c r="G13" s="6">
        <f>IFERROR(VLOOKUP(B:B,TopSport!A:B,2,0),"")</f>
        <v>4.4000000000000004</v>
      </c>
      <c r="H13" s="4">
        <f t="shared" si="0"/>
        <v>5.75</v>
      </c>
      <c r="I13">
        <f>IFERROR(VLOOKUP(B:B,Empirical!A:B,2,0),"")</f>
        <v>5.04</v>
      </c>
      <c r="J13">
        <f>IFERROR(VLOOKUP(B:B,Model!A:B,2,0),"")</f>
        <v>4.88</v>
      </c>
      <c r="K13" s="2">
        <f t="shared" si="2"/>
        <v>1.1408730158730158</v>
      </c>
      <c r="L13" s="2">
        <f t="shared" si="1"/>
        <v>1.1782786885245902</v>
      </c>
      <c r="M13" t="s">
        <v>323</v>
      </c>
      <c r="N13" t="s">
        <v>615</v>
      </c>
      <c r="O13" t="s">
        <v>130</v>
      </c>
    </row>
    <row r="14" spans="1:15" ht="15" customHeight="1" x14ac:dyDescent="0.3">
      <c r="A14">
        <v>13</v>
      </c>
      <c r="B14" t="s">
        <v>181</v>
      </c>
      <c r="C14" s="6">
        <f>IFERROR(VLOOKUP(B:B,SB!A:B,2,0),"")</f>
        <v>9.5</v>
      </c>
      <c r="D14" s="8">
        <f>IFERROR(VLOOKUP(B:B,BetEasy!A:B,2,0),"")</f>
        <v>9.5</v>
      </c>
      <c r="E14" s="17">
        <f>IFERROR(VLOOKUP(B:B,Neds!A:B,2,0),"")</f>
        <v>7.5</v>
      </c>
      <c r="F14" s="8">
        <f>IFERROR(VLOOKUP(B:B,PointsBet!A:B,2,0),"")</f>
        <v>8</v>
      </c>
      <c r="G14" s="6">
        <f>IFERROR(VLOOKUP(B:B,TopSport!A:B,2,0),"")</f>
        <v>8.25</v>
      </c>
      <c r="H14" s="4">
        <f t="shared" si="0"/>
        <v>9.5</v>
      </c>
      <c r="I14">
        <f>IFERROR(VLOOKUP(B:B,Empirical!A:B,2,0),"")</f>
        <v>13</v>
      </c>
      <c r="J14">
        <f>IFERROR(VLOOKUP(B:B,Model!A:B,2,0),"")</f>
        <v>16.350000000000001</v>
      </c>
      <c r="K14" s="2">
        <f t="shared" si="2"/>
        <v>0.73076923076923073</v>
      </c>
      <c r="L14" s="2">
        <f t="shared" si="1"/>
        <v>0.58103975535168195</v>
      </c>
      <c r="M14" t="s">
        <v>181</v>
      </c>
      <c r="N14" t="s">
        <v>615</v>
      </c>
      <c r="O14" t="s">
        <v>130</v>
      </c>
    </row>
    <row r="15" spans="1:15" ht="15" customHeight="1" x14ac:dyDescent="0.3">
      <c r="A15">
        <v>14</v>
      </c>
      <c r="B15" t="s">
        <v>268</v>
      </c>
      <c r="C15" s="6">
        <f>IFERROR(VLOOKUP(B:B,SB!A:B,2,0),"")</f>
        <v>9.5</v>
      </c>
      <c r="D15" s="8">
        <f>IFERROR(VLOOKUP(B:B,BetEasy!A:B,2,0),"")</f>
        <v>7</v>
      </c>
      <c r="E15" s="17">
        <f>IFERROR(VLOOKUP(B:B,Neds!A:B,2,0),"")</f>
        <v>4.75</v>
      </c>
      <c r="F15" s="8">
        <f>IFERROR(VLOOKUP(B:B,PointsBet!A:B,2,0),"")</f>
        <v>9</v>
      </c>
      <c r="G15" s="6">
        <f>IFERROR(VLOOKUP(B:B,TopSport!A:B,2,0),"")</f>
        <v>11</v>
      </c>
      <c r="H15" s="4">
        <f t="shared" si="0"/>
        <v>11</v>
      </c>
      <c r="I15">
        <f>IFERROR(VLOOKUP(B:B,Empirical!A:B,2,0),"")</f>
        <v>4.5</v>
      </c>
      <c r="J15">
        <f>IFERROR(VLOOKUP(B:B,Model!A:B,2,0),"")</f>
        <v>12.5</v>
      </c>
      <c r="K15" s="2">
        <f t="shared" si="2"/>
        <v>2.4444444444444446</v>
      </c>
      <c r="L15" s="2">
        <f t="shared" si="1"/>
        <v>0.88</v>
      </c>
      <c r="M15" t="s">
        <v>268</v>
      </c>
      <c r="N15" t="s">
        <v>615</v>
      </c>
      <c r="O15" t="s">
        <v>130</v>
      </c>
    </row>
    <row r="16" spans="1:15" ht="15" customHeight="1" x14ac:dyDescent="0.3">
      <c r="A16">
        <v>15</v>
      </c>
      <c r="B16" t="s">
        <v>45</v>
      </c>
      <c r="C16" s="6">
        <f>IFERROR(VLOOKUP(B:B,SB!A:B,2,0),"")</f>
        <v>4.5</v>
      </c>
      <c r="D16" s="8">
        <f>IFERROR(VLOOKUP(B:B,BetEasy!A:B,2,0),"")</f>
        <v>4.5</v>
      </c>
      <c r="E16" s="17">
        <f>IFERROR(VLOOKUP(B:B,Neds!A:B,2,0),"")</f>
        <v>4.75</v>
      </c>
      <c r="F16" s="8">
        <f>IFERROR(VLOOKUP(B:B,PointsBet!A:B,2,0),"")</f>
        <v>5</v>
      </c>
      <c r="G16" s="6">
        <f>IFERROR(VLOOKUP(B:B,TopSport!A:B,2,0),"")</f>
        <v>7.5</v>
      </c>
      <c r="H16" s="4">
        <f t="shared" si="0"/>
        <v>7.5</v>
      </c>
      <c r="I16">
        <f>IFERROR(VLOOKUP(B:B,Empirical!A:B,2,0),"")</f>
        <v>23</v>
      </c>
      <c r="J16">
        <f>IFERROR(VLOOKUP(B:B,Model!A:B,2,0),"")</f>
        <v>24.35</v>
      </c>
      <c r="K16" s="2">
        <f t="shared" si="2"/>
        <v>0.32608695652173914</v>
      </c>
      <c r="L16" s="2">
        <f t="shared" si="1"/>
        <v>0.30800821355236135</v>
      </c>
      <c r="M16" t="s">
        <v>45</v>
      </c>
      <c r="N16" t="s">
        <v>615</v>
      </c>
      <c r="O16" t="s">
        <v>130</v>
      </c>
    </row>
    <row r="17" spans="1:15" ht="15" customHeight="1" x14ac:dyDescent="0.3">
      <c r="A17">
        <v>16</v>
      </c>
      <c r="B17" t="s">
        <v>222</v>
      </c>
      <c r="C17" s="6">
        <f>IFERROR(VLOOKUP(B:B,SB!A:B,2,0),"")</f>
        <v>6.5</v>
      </c>
      <c r="D17" s="8">
        <f>IFERROR(VLOOKUP(B:B,BetEasy!A:B,2,0),"")</f>
        <v>8</v>
      </c>
      <c r="E17" s="17">
        <f>IFERROR(VLOOKUP(B:B,Neds!A:B,2,0),"")</f>
        <v>4.5</v>
      </c>
      <c r="F17" s="8">
        <f>IFERROR(VLOOKUP(B:B,PointsBet!A:B,2,0),"")</f>
        <v>7</v>
      </c>
      <c r="G17" s="6">
        <f>IFERROR(VLOOKUP(B:B,TopSport!A:B,2,0),"")</f>
        <v>6.75</v>
      </c>
      <c r="H17" s="4">
        <f t="shared" si="0"/>
        <v>8</v>
      </c>
      <c r="I17">
        <f>IFERROR(VLOOKUP(B:B,Empirical!A:B,2,0),"")</f>
        <v>16.329999999999998</v>
      </c>
      <c r="J17">
        <f>IFERROR(VLOOKUP(B:B,Model!A:B,2,0),"")</f>
        <v>20.94</v>
      </c>
      <c r="K17" s="2">
        <f t="shared" si="2"/>
        <v>0.48989589712186166</v>
      </c>
      <c r="L17" s="2">
        <f t="shared" si="1"/>
        <v>0.38204393505253104</v>
      </c>
      <c r="M17" t="s">
        <v>222</v>
      </c>
      <c r="N17" t="s">
        <v>615</v>
      </c>
      <c r="O17" t="s">
        <v>130</v>
      </c>
    </row>
    <row r="18" spans="1:15" ht="15" customHeight="1" x14ac:dyDescent="0.3">
      <c r="A18">
        <v>17</v>
      </c>
      <c r="B18" t="s">
        <v>224</v>
      </c>
      <c r="C18" s="6">
        <f>IFERROR(VLOOKUP(B:B,SB!A:B,2,0),"")</f>
        <v>9.5</v>
      </c>
      <c r="D18" s="8">
        <f>IFERROR(VLOOKUP(B:B,BetEasy!A:B,2,0),"")</f>
        <v>8</v>
      </c>
      <c r="E18" s="17">
        <f>IFERROR(VLOOKUP(B:B,Neds!A:B,2,0),"")</f>
        <v>7.5</v>
      </c>
      <c r="F18" s="8">
        <f>IFERROR(VLOOKUP(B:B,PointsBet!A:B,2,0),"")</f>
        <v>9</v>
      </c>
      <c r="G18" s="6">
        <f>IFERROR(VLOOKUP(B:B,TopSport!A:B,2,0),"")</f>
        <v>6.75</v>
      </c>
      <c r="H18" s="4">
        <f t="shared" si="0"/>
        <v>9.5</v>
      </c>
      <c r="I18">
        <f>IFERROR(VLOOKUP(B:B,Empirical!A:B,2,0),"")</f>
        <v>0</v>
      </c>
      <c r="J18">
        <f>IFERROR(VLOOKUP(B:B,Model!A:B,2,0),"")</f>
        <v>14.62</v>
      </c>
      <c r="K18" s="2" t="e">
        <f t="shared" si="2"/>
        <v>#DIV/0!</v>
      </c>
      <c r="L18" s="2">
        <f t="shared" si="1"/>
        <v>0.64979480164158687</v>
      </c>
      <c r="M18" t="s">
        <v>224</v>
      </c>
      <c r="N18" t="s">
        <v>615</v>
      </c>
      <c r="O18" t="s">
        <v>130</v>
      </c>
    </row>
    <row r="19" spans="1:15" ht="15" customHeight="1" x14ac:dyDescent="0.3">
      <c r="A19">
        <v>1</v>
      </c>
      <c r="B19" t="s">
        <v>320</v>
      </c>
      <c r="C19" s="6">
        <f>IFERROR(VLOOKUP(B:B,SB!A:B,2,0),"")</f>
        <v>2.8</v>
      </c>
      <c r="D19" s="8">
        <f>IFERROR(VLOOKUP(B:B,BetEasy!A:B,2,0),"")</f>
        <v>2.65</v>
      </c>
      <c r="E19" s="17">
        <f>IFERROR(VLOOKUP(B:B,Neds!A:B,2,0),"")</f>
        <v>3.4</v>
      </c>
      <c r="F19" s="8">
        <f>IFERROR(VLOOKUP(B:B,PointsBet!A:B,2,0),"")</f>
        <v>2.8</v>
      </c>
      <c r="G19" s="6">
        <f>IFERROR(VLOOKUP(B:B,TopSport!A:B,2,0),"")</f>
        <v>3</v>
      </c>
      <c r="H19" s="4">
        <f t="shared" si="0"/>
        <v>3.4</v>
      </c>
      <c r="I19">
        <f>IFERROR(VLOOKUP(B:B,Empirical!A:B,2,0),"")</f>
        <v>2.5</v>
      </c>
      <c r="J19">
        <f>IFERROR(VLOOKUP(B:B,Model!A:B,2,0),"")</f>
        <v>3.91</v>
      </c>
      <c r="K19" s="2">
        <f t="shared" si="2"/>
        <v>1.3599999999999999</v>
      </c>
      <c r="L19" s="2">
        <f t="shared" si="1"/>
        <v>0.86956521739130432</v>
      </c>
      <c r="M19" t="s">
        <v>320</v>
      </c>
      <c r="N19" t="s">
        <v>615</v>
      </c>
      <c r="O19" t="s">
        <v>128</v>
      </c>
    </row>
    <row r="20" spans="1:15" ht="15" customHeight="1" x14ac:dyDescent="0.3">
      <c r="A20">
        <v>2</v>
      </c>
      <c r="B20" t="s">
        <v>587</v>
      </c>
      <c r="C20" s="6">
        <f>IFERROR(VLOOKUP(B:B,SB!A:B,2,0),"")</f>
        <v>2.5</v>
      </c>
      <c r="D20" s="8">
        <f>IFERROR(VLOOKUP(B:B,BetEasy!A:B,2,0),"")</f>
        <v>2.5</v>
      </c>
      <c r="E20" s="17">
        <f>IFERROR(VLOOKUP(B:B,Neds!A:B,2,0),"")</f>
        <v>2.7</v>
      </c>
      <c r="F20" s="8">
        <f>IFERROR(VLOOKUP(B:B,PointsBet!A:B,2,0),"")</f>
        <v>2.5</v>
      </c>
      <c r="G20" s="6">
        <f>IFERROR(VLOOKUP(B:B,TopSport!A:B,2,0),"")</f>
        <v>2.61</v>
      </c>
      <c r="H20" s="4">
        <f t="shared" si="0"/>
        <v>2.7</v>
      </c>
      <c r="I20">
        <f>IFERROR(VLOOKUP(B:B,Empirical!A:B,2,0),"")</f>
        <v>2.02</v>
      </c>
      <c r="J20">
        <f>IFERROR(VLOOKUP(B:B,Model!A:B,2,0),"")</f>
        <v>2.39</v>
      </c>
      <c r="K20" s="2">
        <f t="shared" si="2"/>
        <v>1.3366336633663367</v>
      </c>
      <c r="L20" s="2">
        <f t="shared" si="1"/>
        <v>1.1297071129707112</v>
      </c>
      <c r="M20" t="s">
        <v>587</v>
      </c>
      <c r="N20" t="s">
        <v>615</v>
      </c>
      <c r="O20" t="s">
        <v>128</v>
      </c>
    </row>
    <row r="21" spans="1:15" ht="15" customHeight="1" x14ac:dyDescent="0.3">
      <c r="A21">
        <v>3</v>
      </c>
      <c r="B21" t="s">
        <v>588</v>
      </c>
      <c r="C21" s="6">
        <f>IFERROR(VLOOKUP(B:B,SB!A:B,2,0),"")</f>
        <v>4.5</v>
      </c>
      <c r="D21" s="8">
        <f>IFERROR(VLOOKUP(B:B,BetEasy!A:B,2,0),"")</f>
        <v>3.25</v>
      </c>
      <c r="E21" s="17">
        <f>IFERROR(VLOOKUP(B:B,Neds!A:B,2,0),"")</f>
        <v>3.4</v>
      </c>
      <c r="F21" s="8">
        <f>IFERROR(VLOOKUP(B:B,PointsBet!A:B,2,0),"")</f>
        <v>4.5</v>
      </c>
      <c r="G21" s="6">
        <f>IFERROR(VLOOKUP(B:B,TopSport!A:B,2,0),"")</f>
        <v>4.8</v>
      </c>
      <c r="H21" s="4">
        <f t="shared" si="0"/>
        <v>4.8</v>
      </c>
      <c r="I21">
        <f>IFERROR(VLOOKUP(B:B,Empirical!A:B,2,0),"")</f>
        <v>13</v>
      </c>
      <c r="J21">
        <f>IFERROR(VLOOKUP(B:B,Model!A:B,2,0),"")</f>
        <v>6.29</v>
      </c>
      <c r="K21" s="2">
        <f t="shared" si="2"/>
        <v>0.3692307692307692</v>
      </c>
      <c r="L21" s="2">
        <f t="shared" si="1"/>
        <v>0.76311605723370424</v>
      </c>
      <c r="M21" t="s">
        <v>588</v>
      </c>
      <c r="N21" t="s">
        <v>615</v>
      </c>
      <c r="O21" t="s">
        <v>128</v>
      </c>
    </row>
    <row r="22" spans="1:15" ht="15" customHeight="1" x14ac:dyDescent="0.3">
      <c r="A22">
        <v>4</v>
      </c>
      <c r="B22" t="s">
        <v>25</v>
      </c>
      <c r="C22" s="6">
        <f>IFERROR(VLOOKUP(B:B,SB!A:B,2,0),"")</f>
        <v>3.75</v>
      </c>
      <c r="D22" s="8">
        <f>IFERROR(VLOOKUP(B:B,BetEasy!A:B,2,0),"")</f>
        <v>3.5</v>
      </c>
      <c r="E22" s="17">
        <f>IFERROR(VLOOKUP(B:B,Neds!A:B,2,0),"")</f>
        <v>3.3</v>
      </c>
      <c r="F22" s="8">
        <f>IFERROR(VLOOKUP(B:B,PointsBet!A:B,2,0),"")</f>
        <v>3.5</v>
      </c>
      <c r="G22" s="6">
        <f>IFERROR(VLOOKUP(B:B,TopSport!A:B,2,0),"")</f>
        <v>3.95</v>
      </c>
      <c r="H22" s="4">
        <f t="shared" si="0"/>
        <v>3.95</v>
      </c>
      <c r="I22">
        <f>IFERROR(VLOOKUP(B:B,Empirical!A:B,2,0),"")</f>
        <v>4.1399999999999997</v>
      </c>
      <c r="J22">
        <f>IFERROR(VLOOKUP(B:B,Model!A:B,2,0),"")</f>
        <v>5.05</v>
      </c>
      <c r="K22" s="2">
        <f t="shared" si="2"/>
        <v>0.95410628019323684</v>
      </c>
      <c r="L22" s="2">
        <f t="shared" si="1"/>
        <v>0.78217821782178221</v>
      </c>
      <c r="M22" t="s">
        <v>25</v>
      </c>
      <c r="N22" t="s">
        <v>615</v>
      </c>
      <c r="O22" t="s">
        <v>128</v>
      </c>
    </row>
    <row r="23" spans="1:15" ht="15" customHeight="1" x14ac:dyDescent="0.3">
      <c r="A23">
        <v>5</v>
      </c>
      <c r="B23" t="s">
        <v>22</v>
      </c>
      <c r="C23" s="6">
        <f>IFERROR(VLOOKUP(B:B,SB!A:B,2,0),"")</f>
        <v>2</v>
      </c>
      <c r="D23" s="8">
        <f>IFERROR(VLOOKUP(B:B,BetEasy!A:B,2,0),"")</f>
        <v>2.2999999999999998</v>
      </c>
      <c r="E23" s="17">
        <f>IFERROR(VLOOKUP(B:B,Neds!A:B,2,0),"")</f>
        <v>2.5</v>
      </c>
      <c r="F23" s="8">
        <f>IFERROR(VLOOKUP(B:B,PointsBet!A:B,2,0),"")</f>
        <v>2</v>
      </c>
      <c r="G23" s="6">
        <f>IFERROR(VLOOKUP(B:B,TopSport!A:B,2,0),"")</f>
        <v>2.2200000000000002</v>
      </c>
      <c r="H23" s="4">
        <f t="shared" si="0"/>
        <v>2.5</v>
      </c>
      <c r="I23">
        <f>IFERROR(VLOOKUP(B:B,Empirical!A:B,2,0),"")</f>
        <v>1.88</v>
      </c>
      <c r="J23">
        <f>IFERROR(VLOOKUP(B:B,Model!A:B,2,0),"")</f>
        <v>2.3199999999999998</v>
      </c>
      <c r="K23" s="2">
        <f t="shared" si="2"/>
        <v>1.3297872340425532</v>
      </c>
      <c r="L23" s="2">
        <f t="shared" si="1"/>
        <v>1.0775862068965518</v>
      </c>
      <c r="M23" t="s">
        <v>22</v>
      </c>
      <c r="N23" t="s">
        <v>615</v>
      </c>
      <c r="O23" t="s">
        <v>128</v>
      </c>
    </row>
    <row r="24" spans="1:15" ht="15" customHeight="1" x14ac:dyDescent="0.3">
      <c r="A24">
        <v>6</v>
      </c>
      <c r="B24" t="s">
        <v>244</v>
      </c>
      <c r="C24" s="6">
        <f>IFERROR(VLOOKUP(B:B,SB!A:B,2,0),"")</f>
        <v>6</v>
      </c>
      <c r="D24" s="8">
        <f>IFERROR(VLOOKUP(B:B,BetEasy!A:B,2,0),"")</f>
        <v>5.75</v>
      </c>
      <c r="E24" s="17">
        <f>IFERROR(VLOOKUP(B:B,Neds!A:B,2,0),"")</f>
        <v>5.75</v>
      </c>
      <c r="F24" s="8">
        <f>IFERROR(VLOOKUP(B:B,PointsBet!A:B,2,0),"")</f>
        <v>6</v>
      </c>
      <c r="G24" s="6">
        <f>IFERROR(VLOOKUP(B:B,TopSport!A:B,2,0),"")</f>
        <v>5.7</v>
      </c>
      <c r="H24" s="4">
        <f t="shared" si="0"/>
        <v>6</v>
      </c>
      <c r="I24">
        <f>IFERROR(VLOOKUP(B:B,Empirical!A:B,2,0),"")</f>
        <v>4.3</v>
      </c>
      <c r="J24">
        <f>IFERROR(VLOOKUP(B:B,Model!A:B,2,0),"")</f>
        <v>7.69</v>
      </c>
      <c r="K24" s="2">
        <f t="shared" si="2"/>
        <v>1.3953488372093024</v>
      </c>
      <c r="L24" s="2">
        <f t="shared" si="1"/>
        <v>0.78023407022106628</v>
      </c>
      <c r="M24" t="s">
        <v>244</v>
      </c>
      <c r="N24" t="s">
        <v>615</v>
      </c>
      <c r="O24" t="s">
        <v>128</v>
      </c>
    </row>
    <row r="25" spans="1:15" ht="15" customHeight="1" x14ac:dyDescent="0.3">
      <c r="A25">
        <v>7</v>
      </c>
      <c r="B25" t="s">
        <v>162</v>
      </c>
      <c r="C25" s="6">
        <f>IFERROR(VLOOKUP(B:B,SB!A:B,2,0),"")</f>
        <v>5</v>
      </c>
      <c r="D25" s="8">
        <f>IFERROR(VLOOKUP(B:B,BetEasy!A:B,2,0),"")</f>
        <v>4</v>
      </c>
      <c r="E25" s="17">
        <f>IFERROR(VLOOKUP(B:B,Neds!A:B,2,0),"")</f>
        <v>5.5</v>
      </c>
      <c r="F25" s="8">
        <f>IFERROR(VLOOKUP(B:B,PointsBet!A:B,2,0),"")</f>
        <v>4.75</v>
      </c>
      <c r="G25" s="6">
        <f>IFERROR(VLOOKUP(B:B,TopSport!A:B,2,0),"")</f>
        <v>4.4000000000000004</v>
      </c>
      <c r="H25" s="4">
        <f t="shared" si="0"/>
        <v>5.5</v>
      </c>
      <c r="I25">
        <f>IFERROR(VLOOKUP(B:B,Empirical!A:B,2,0),"")</f>
        <v>3.25</v>
      </c>
      <c r="J25">
        <f>IFERROR(VLOOKUP(B:B,Model!A:B,2,0),"")</f>
        <v>5.68</v>
      </c>
      <c r="K25" s="2">
        <f t="shared" si="2"/>
        <v>1.6923076923076923</v>
      </c>
      <c r="L25" s="2">
        <f t="shared" si="1"/>
        <v>0.96830985915492962</v>
      </c>
      <c r="M25" t="s">
        <v>162</v>
      </c>
      <c r="N25" t="s">
        <v>615</v>
      </c>
      <c r="O25" t="s">
        <v>128</v>
      </c>
    </row>
    <row r="26" spans="1:15" ht="15" customHeight="1" x14ac:dyDescent="0.3">
      <c r="A26">
        <v>8</v>
      </c>
      <c r="B26" t="s">
        <v>247</v>
      </c>
      <c r="C26" s="6">
        <f>IFERROR(VLOOKUP(B:B,SB!A:B,2,0),"")</f>
        <v>13</v>
      </c>
      <c r="D26" s="8" t="str">
        <f>IFERROR(VLOOKUP(B:B,BetEasy!A:B,2,0),"")</f>
        <v/>
      </c>
      <c r="E26" s="17">
        <f>IFERROR(VLOOKUP(B:B,Neds!A:B,2,0),"")</f>
        <v>9</v>
      </c>
      <c r="F26" s="8">
        <f>IFERROR(VLOOKUP(B:B,PointsBet!A:B,2,0),"")</f>
        <v>11</v>
      </c>
      <c r="G26" s="6">
        <f>IFERROR(VLOOKUP(B:B,TopSport!A:B,2,0),"")</f>
        <v>10</v>
      </c>
      <c r="H26" s="4">
        <f t="shared" si="0"/>
        <v>13</v>
      </c>
      <c r="I26">
        <f>IFERROR(VLOOKUP(B:B,Empirical!A:B,2,0),"")</f>
        <v>8.57</v>
      </c>
      <c r="J26">
        <f>IFERROR(VLOOKUP(B:B,Model!A:B,2,0),"")</f>
        <v>21.98</v>
      </c>
      <c r="K26" s="2">
        <f t="shared" si="2"/>
        <v>1.5169194865810969</v>
      </c>
      <c r="L26" s="2">
        <f t="shared" si="1"/>
        <v>0.59144676979071886</v>
      </c>
      <c r="M26" t="s">
        <v>247</v>
      </c>
      <c r="N26" t="s">
        <v>615</v>
      </c>
      <c r="O26" t="s">
        <v>128</v>
      </c>
    </row>
    <row r="27" spans="1:15" ht="15" customHeight="1" x14ac:dyDescent="0.3">
      <c r="A27">
        <v>9</v>
      </c>
      <c r="B27" t="s">
        <v>26</v>
      </c>
      <c r="C27" s="6">
        <f>IFERROR(VLOOKUP(B:B,SB!A:B,2,0),"")</f>
        <v>6</v>
      </c>
      <c r="D27" s="8">
        <f>IFERROR(VLOOKUP(B:B,BetEasy!A:B,2,0),"")</f>
        <v>5.75</v>
      </c>
      <c r="E27" s="17">
        <f>IFERROR(VLOOKUP(B:B,Neds!A:B,2,0),"")</f>
        <v>6</v>
      </c>
      <c r="F27" s="8">
        <f>IFERROR(VLOOKUP(B:B,PointsBet!A:B,2,0),"")</f>
        <v>6</v>
      </c>
      <c r="G27" s="6">
        <f>IFERROR(VLOOKUP(B:B,TopSport!A:B,2,0),"")</f>
        <v>4.8</v>
      </c>
      <c r="H27" s="4">
        <f t="shared" si="0"/>
        <v>6</v>
      </c>
      <c r="I27">
        <f>IFERROR(VLOOKUP(B:B,Empirical!A:B,2,0),"")</f>
        <v>7.86</v>
      </c>
      <c r="J27">
        <f>IFERROR(VLOOKUP(B:B,Model!A:B,2,0),"")</f>
        <v>10.32</v>
      </c>
      <c r="K27" s="2">
        <f t="shared" si="2"/>
        <v>0.76335877862595414</v>
      </c>
      <c r="L27" s="2">
        <f t="shared" si="1"/>
        <v>0.58139534883720934</v>
      </c>
      <c r="M27" t="s">
        <v>26</v>
      </c>
      <c r="N27" t="s">
        <v>615</v>
      </c>
      <c r="O27" t="s">
        <v>128</v>
      </c>
    </row>
    <row r="28" spans="1:15" ht="15" customHeight="1" x14ac:dyDescent="0.3">
      <c r="A28">
        <v>10</v>
      </c>
      <c r="B28" t="s">
        <v>32</v>
      </c>
      <c r="C28" s="6">
        <f>IFERROR(VLOOKUP(B:B,SB!A:B,2,0),"")</f>
        <v>14</v>
      </c>
      <c r="D28" s="8">
        <f>IFERROR(VLOOKUP(B:B,BetEasy!A:B,2,0),"")</f>
        <v>11</v>
      </c>
      <c r="E28" s="17">
        <f>IFERROR(VLOOKUP(B:B,Neds!A:B,2,0),"")</f>
        <v>9</v>
      </c>
      <c r="F28" s="8">
        <f>IFERROR(VLOOKUP(B:B,PointsBet!A:B,2,0),"")</f>
        <v>13</v>
      </c>
      <c r="G28" s="6">
        <f>IFERROR(VLOOKUP(B:B,TopSport!A:B,2,0),"")</f>
        <v>14</v>
      </c>
      <c r="H28" s="4">
        <f t="shared" si="0"/>
        <v>14</v>
      </c>
      <c r="I28">
        <f>IFERROR(VLOOKUP(B:B,Empirical!A:B,2,0),"")</f>
        <v>29.33</v>
      </c>
      <c r="J28">
        <f>IFERROR(VLOOKUP(B:B,Model!A:B,2,0),"")</f>
        <v>29.08</v>
      </c>
      <c r="K28" s="2">
        <f t="shared" si="2"/>
        <v>0.47732696897374705</v>
      </c>
      <c r="L28" s="2">
        <f t="shared" si="1"/>
        <v>0.48143053645116923</v>
      </c>
      <c r="M28" t="s">
        <v>32</v>
      </c>
      <c r="N28" t="s">
        <v>615</v>
      </c>
      <c r="O28" t="s">
        <v>128</v>
      </c>
    </row>
    <row r="29" spans="1:15" ht="15" customHeight="1" x14ac:dyDescent="0.3">
      <c r="A29">
        <v>11</v>
      </c>
      <c r="B29" t="s">
        <v>29</v>
      </c>
      <c r="C29" s="6">
        <f>IFERROR(VLOOKUP(B:B,SB!A:B,2,0),"")</f>
        <v>6.5</v>
      </c>
      <c r="D29" s="8">
        <f>IFERROR(VLOOKUP(B:B,BetEasy!A:B,2,0),"")</f>
        <v>5</v>
      </c>
      <c r="E29" s="17">
        <f>IFERROR(VLOOKUP(B:B,Neds!A:B,2,0),"")</f>
        <v>5.75</v>
      </c>
      <c r="F29" s="8">
        <f>IFERROR(VLOOKUP(B:B,PointsBet!A:B,2,0),"")</f>
        <v>6.5</v>
      </c>
      <c r="G29" s="6">
        <f>IFERROR(VLOOKUP(B:B,TopSport!A:B,2,0),"")</f>
        <v>6</v>
      </c>
      <c r="H29" s="4">
        <f t="shared" si="0"/>
        <v>6.5</v>
      </c>
      <c r="I29">
        <f>IFERROR(VLOOKUP(B:B,Empirical!A:B,2,0),"")</f>
        <v>6.47</v>
      </c>
      <c r="J29">
        <f>IFERROR(VLOOKUP(B:B,Model!A:B,2,0),"")</f>
        <v>8.61</v>
      </c>
      <c r="K29" s="2">
        <f t="shared" si="2"/>
        <v>1.0046367851622875</v>
      </c>
      <c r="L29" s="2">
        <f t="shared" si="1"/>
        <v>0.75493612078977934</v>
      </c>
      <c r="M29" t="s">
        <v>29</v>
      </c>
      <c r="N29" t="s">
        <v>615</v>
      </c>
      <c r="O29" t="s">
        <v>128</v>
      </c>
    </row>
    <row r="30" spans="1:15" ht="15" customHeight="1" x14ac:dyDescent="0.3">
      <c r="A30">
        <v>12</v>
      </c>
      <c r="B30" t="s">
        <v>105</v>
      </c>
      <c r="C30" s="6">
        <v>6.5</v>
      </c>
      <c r="D30" s="8">
        <f>IFERROR(VLOOKUP(B:B,BetEasy!A:B,2,0),"")</f>
        <v>5.75</v>
      </c>
      <c r="E30" s="17">
        <f>IFERROR(VLOOKUP(B:B,Neds!A:B,2,0),"")</f>
        <v>5.5</v>
      </c>
      <c r="F30" s="8">
        <f>IFERROR(VLOOKUP(B:B,PointsBet!A:B,2,0),"")</f>
        <v>6</v>
      </c>
      <c r="G30" s="6">
        <f>IFERROR(VLOOKUP(B:B,TopSport!A:B,2,0),"")</f>
        <v>6</v>
      </c>
      <c r="H30" s="4">
        <f t="shared" si="0"/>
        <v>6.5</v>
      </c>
      <c r="I30">
        <f>IFERROR(VLOOKUP(B:B,Empirical!A:B,2,0),"")</f>
        <v>9.06</v>
      </c>
      <c r="J30">
        <f>IFERROR(VLOOKUP(B:B,Model!A:B,2,0),"")</f>
        <v>7.59</v>
      </c>
      <c r="K30" s="2">
        <f t="shared" si="2"/>
        <v>0.717439293598234</v>
      </c>
      <c r="L30" s="2">
        <f t="shared" si="1"/>
        <v>0.85638998682476941</v>
      </c>
      <c r="M30" t="s">
        <v>105</v>
      </c>
      <c r="N30" t="s">
        <v>615</v>
      </c>
      <c r="O30" t="s">
        <v>128</v>
      </c>
    </row>
    <row r="31" spans="1:15" ht="15" customHeight="1" x14ac:dyDescent="0.3">
      <c r="A31">
        <v>13</v>
      </c>
      <c r="B31" t="s">
        <v>119</v>
      </c>
      <c r="C31" s="6" t="str">
        <f>IFERROR(VLOOKUP(B:B,SB!A:B,2,0),"")</f>
        <v/>
      </c>
      <c r="D31" s="8" t="str">
        <f>IFERROR(VLOOKUP(B:B,BetEasy!A:B,2,0),"")</f>
        <v/>
      </c>
      <c r="E31" s="17">
        <f>IFERROR(VLOOKUP(B:B,Neds!A:B,2,0),"")</f>
        <v>5.25</v>
      </c>
      <c r="F31" s="8" t="str">
        <f>IFERROR(VLOOKUP(B:B,PointsBet!A:B,2,0),"")</f>
        <v/>
      </c>
      <c r="G31" s="6" t="str">
        <f>IFERROR(VLOOKUP(B:B,TopSport!A:B,2,0),"")</f>
        <v/>
      </c>
      <c r="H31" s="4">
        <f t="shared" si="0"/>
        <v>5.25</v>
      </c>
      <c r="I31">
        <f>IFERROR(VLOOKUP(B:B,Empirical!A:B,2,0),"")</f>
        <v>15.23</v>
      </c>
      <c r="J31">
        <f>IFERROR(VLOOKUP(B:B,Model!A:B,2,0),"")</f>
        <v>18.440000000000001</v>
      </c>
      <c r="K31" s="2">
        <f t="shared" si="2"/>
        <v>0.34471437951411688</v>
      </c>
      <c r="L31" s="2">
        <f t="shared" si="1"/>
        <v>0.28470715835140997</v>
      </c>
      <c r="M31" t="s">
        <v>119</v>
      </c>
      <c r="N31" t="s">
        <v>615</v>
      </c>
      <c r="O31" t="s">
        <v>128</v>
      </c>
    </row>
    <row r="32" spans="1:15" ht="15" customHeight="1" x14ac:dyDescent="0.3">
      <c r="A32">
        <v>14</v>
      </c>
      <c r="B32" t="s">
        <v>241</v>
      </c>
      <c r="C32" s="6">
        <f>IFERROR(VLOOKUP(B:B,SB!A:B,2,0),"")</f>
        <v>3.75</v>
      </c>
      <c r="D32" s="8">
        <f>IFERROR(VLOOKUP(B:B,BetEasy!A:B,2,0),"")</f>
        <v>4</v>
      </c>
      <c r="E32" s="17">
        <f>IFERROR(VLOOKUP(B:B,Neds!A:B,2,0),"")</f>
        <v>2.8</v>
      </c>
      <c r="F32" s="8" t="str">
        <f>IFERROR(VLOOKUP(B:B,PointsBet!A:B,2,0),"")</f>
        <v/>
      </c>
      <c r="G32" s="6" t="str">
        <f>IFERROR(VLOOKUP(B:B,TopSport!A:B,2,0),"")</f>
        <v/>
      </c>
      <c r="H32" s="4">
        <f t="shared" si="0"/>
        <v>4</v>
      </c>
      <c r="I32">
        <f>IFERROR(VLOOKUP(B:B,Empirical!A:B,2,0),"")</f>
        <v>4</v>
      </c>
      <c r="J32">
        <f>IFERROR(VLOOKUP(B:B,Model!A:B,2,0),"")</f>
        <v>13.29</v>
      </c>
      <c r="K32" s="2">
        <f t="shared" si="2"/>
        <v>1</v>
      </c>
      <c r="L32" s="2">
        <f t="shared" si="1"/>
        <v>0.30097817908201657</v>
      </c>
      <c r="M32" t="s">
        <v>241</v>
      </c>
      <c r="N32" t="s">
        <v>615</v>
      </c>
      <c r="O32" t="s">
        <v>128</v>
      </c>
    </row>
    <row r="33" spans="1:15" ht="15" customHeight="1" x14ac:dyDescent="0.3">
      <c r="A33">
        <v>15</v>
      </c>
      <c r="B33" t="s">
        <v>226</v>
      </c>
      <c r="C33" s="6">
        <f>IFERROR(VLOOKUP(B:B,SB!A:B,2,0),"")</f>
        <v>4.5</v>
      </c>
      <c r="D33" s="8">
        <f>IFERROR(VLOOKUP(B:B,BetEasy!A:B,2,0),"")</f>
        <v>3.25</v>
      </c>
      <c r="E33" s="17">
        <f>IFERROR(VLOOKUP(B:B,Neds!A:B,2,0),"")</f>
        <v>3.4</v>
      </c>
      <c r="F33" s="8">
        <f>IFERROR(VLOOKUP(B:B,PointsBet!A:B,2,0),"")</f>
        <v>4.5</v>
      </c>
      <c r="G33" s="6">
        <f>IFERROR(VLOOKUP(B:B,TopSport!A:B,2,0),"")</f>
        <v>6.25</v>
      </c>
      <c r="H33" s="4">
        <f t="shared" si="0"/>
        <v>6.25</v>
      </c>
      <c r="I33">
        <f>IFERROR(VLOOKUP(B:B,Empirical!A:B,2,0),"")</f>
        <v>6</v>
      </c>
      <c r="J33">
        <f>IFERROR(VLOOKUP(B:B,Model!A:B,2,0),"")</f>
        <v>17.43</v>
      </c>
      <c r="K33" s="2">
        <f t="shared" si="2"/>
        <v>1.0416666666666667</v>
      </c>
      <c r="L33" s="2">
        <f t="shared" si="1"/>
        <v>0.35857716580608145</v>
      </c>
      <c r="M33" t="s">
        <v>226</v>
      </c>
      <c r="N33" t="s">
        <v>615</v>
      </c>
      <c r="O33" t="s">
        <v>128</v>
      </c>
    </row>
    <row r="34" spans="1:15" ht="15" customHeight="1" x14ac:dyDescent="0.3">
      <c r="A34">
        <v>16</v>
      </c>
      <c r="B34" t="s">
        <v>201</v>
      </c>
      <c r="C34" s="6">
        <f>IFERROR(VLOOKUP(B:B,SB!A:B,2,0),"")</f>
        <v>13</v>
      </c>
      <c r="D34" s="8">
        <f>IFERROR(VLOOKUP(B:B,BetEasy!A:B,2,0),"")</f>
        <v>10</v>
      </c>
      <c r="E34" s="17">
        <f>IFERROR(VLOOKUP(B:B,Neds!A:B,2,0),"")</f>
        <v>7</v>
      </c>
      <c r="F34" s="8">
        <f>IFERROR(VLOOKUP(B:B,PointsBet!A:B,2,0),"")</f>
        <v>11</v>
      </c>
      <c r="G34" s="6">
        <f>IFERROR(VLOOKUP(B:B,TopSport!A:B,2,0),"")</f>
        <v>17</v>
      </c>
      <c r="H34" s="4">
        <f t="shared" si="0"/>
        <v>17</v>
      </c>
      <c r="I34">
        <f>IFERROR(VLOOKUP(B:B,Empirical!A:B,2,0),"")</f>
        <v>17</v>
      </c>
      <c r="J34">
        <f>IFERROR(VLOOKUP(B:B,Model!A:B,2,0),"")</f>
        <v>46.61</v>
      </c>
      <c r="K34" s="2">
        <f t="shared" si="2"/>
        <v>1</v>
      </c>
      <c r="L34" s="2">
        <f t="shared" si="1"/>
        <v>0.36472859901308735</v>
      </c>
      <c r="M34" t="s">
        <v>201</v>
      </c>
      <c r="N34" t="s">
        <v>615</v>
      </c>
      <c r="O34" t="s">
        <v>128</v>
      </c>
    </row>
    <row r="35" spans="1:15" ht="15" customHeight="1" x14ac:dyDescent="0.3">
      <c r="A35">
        <v>17</v>
      </c>
      <c r="B35" t="s">
        <v>146</v>
      </c>
      <c r="C35" s="6">
        <f>IFERROR(VLOOKUP(B:B,SB!A:B,2,0),"")</f>
        <v>6.5</v>
      </c>
      <c r="D35" s="8">
        <f>IFERROR(VLOOKUP(B:B,BetEasy!A:B,2,0),"")</f>
        <v>8</v>
      </c>
      <c r="E35" s="17">
        <f>IFERROR(VLOOKUP(B:B,Neds!A:B,2,0),"")</f>
        <v>6.5</v>
      </c>
      <c r="F35" s="8">
        <f>IFERROR(VLOOKUP(B:B,PointsBet!A:B,2,0),"")</f>
        <v>6.5</v>
      </c>
      <c r="G35" s="6">
        <f>IFERROR(VLOOKUP(B:B,TopSport!A:B,2,0),"")</f>
        <v>9</v>
      </c>
      <c r="H35" s="4">
        <f t="shared" si="0"/>
        <v>9</v>
      </c>
      <c r="I35">
        <f>IFERROR(VLOOKUP(B:B,Empirical!A:B,2,0),"")</f>
        <v>7.25</v>
      </c>
      <c r="J35">
        <f>IFERROR(VLOOKUP(B:B,Model!A:B,2,0),"")</f>
        <v>18.72</v>
      </c>
      <c r="K35" s="2">
        <f t="shared" si="2"/>
        <v>1.2413793103448276</v>
      </c>
      <c r="L35" s="2">
        <f t="shared" si="1"/>
        <v>0.48076923076923078</v>
      </c>
      <c r="M35" t="s">
        <v>146</v>
      </c>
      <c r="N35" t="s">
        <v>615</v>
      </c>
      <c r="O35" t="s">
        <v>128</v>
      </c>
    </row>
    <row r="36" spans="1:15" ht="15" customHeight="1" x14ac:dyDescent="0.3">
      <c r="A36">
        <v>1</v>
      </c>
      <c r="B36" t="s">
        <v>589</v>
      </c>
      <c r="C36" s="6">
        <f>IFERROR(VLOOKUP(B:B,SB!A:B,2,0),"")</f>
        <v>2.7</v>
      </c>
      <c r="D36" s="8">
        <f>IFERROR(VLOOKUP(B:B,BetEasy!A:B,2,0),"")</f>
        <v>2.25</v>
      </c>
      <c r="E36" s="17">
        <f>IFERROR(VLOOKUP(B:B,Neds!A:B,2,0),"")</f>
        <v>2.6</v>
      </c>
      <c r="F36" s="8">
        <f>IFERROR(VLOOKUP(B:B,PointsBet!A:B,2,0),"")</f>
        <v>2.25</v>
      </c>
      <c r="G36" s="6">
        <f>IFERROR(VLOOKUP(B:B,TopSport!A:B,2,0),"")</f>
        <v>2.36</v>
      </c>
      <c r="H36" s="4">
        <f t="shared" si="0"/>
        <v>2.7</v>
      </c>
      <c r="I36">
        <f>IFERROR(VLOOKUP(B:B,Empirical!A:B,2,0),"")</f>
        <v>4</v>
      </c>
      <c r="J36">
        <f>IFERROR(VLOOKUP(B:B,Model!A:B,2,0),"")</f>
        <v>6.31</v>
      </c>
      <c r="K36" s="2">
        <f t="shared" si="2"/>
        <v>0.67500000000000004</v>
      </c>
      <c r="L36" s="2">
        <f t="shared" si="1"/>
        <v>0.42789223454833603</v>
      </c>
      <c r="M36" t="s">
        <v>589</v>
      </c>
      <c r="N36" t="s">
        <v>616</v>
      </c>
      <c r="O36" t="s">
        <v>126</v>
      </c>
    </row>
    <row r="37" spans="1:15" ht="15" customHeight="1" x14ac:dyDescent="0.3">
      <c r="A37">
        <v>2</v>
      </c>
      <c r="B37" t="s">
        <v>8</v>
      </c>
      <c r="C37" s="6">
        <f>IFERROR(VLOOKUP(B:B,SB!A:B,2,0),"")</f>
        <v>2</v>
      </c>
      <c r="D37" s="8">
        <f>IFERROR(VLOOKUP(B:B,BetEasy!A:B,2,0),"")</f>
        <v>2.0499999999999998</v>
      </c>
      <c r="E37" s="17">
        <f>IFERROR(VLOOKUP(B:B,Neds!A:B,2,0),"")</f>
        <v>1.85</v>
      </c>
      <c r="F37" s="8">
        <f>IFERROR(VLOOKUP(B:B,PointsBet!A:B,2,0),"")</f>
        <v>2</v>
      </c>
      <c r="G37" s="6">
        <f>IFERROR(VLOOKUP(B:B,TopSport!A:B,2,0),"")</f>
        <v>2.15</v>
      </c>
      <c r="H37" s="4">
        <f t="shared" si="0"/>
        <v>2.15</v>
      </c>
      <c r="I37">
        <f>IFERROR(VLOOKUP(B:B,Empirical!A:B,2,0),"")</f>
        <v>3.17</v>
      </c>
      <c r="J37">
        <f>IFERROR(VLOOKUP(B:B,Model!A:B,2,0),"")</f>
        <v>3.73</v>
      </c>
      <c r="K37" s="2">
        <f t="shared" si="2"/>
        <v>0.67823343848580442</v>
      </c>
      <c r="L37" s="2">
        <f t="shared" si="1"/>
        <v>0.57640750670241281</v>
      </c>
      <c r="M37" t="s">
        <v>8</v>
      </c>
      <c r="N37" t="s">
        <v>616</v>
      </c>
      <c r="O37" t="s">
        <v>126</v>
      </c>
    </row>
    <row r="38" spans="1:15" ht="15" customHeight="1" x14ac:dyDescent="0.3">
      <c r="A38">
        <v>3</v>
      </c>
      <c r="B38" t="s">
        <v>177</v>
      </c>
      <c r="C38" s="6">
        <f>IFERROR(VLOOKUP(B:B,SB!A:B,2,0),"")</f>
        <v>3.2</v>
      </c>
      <c r="D38" s="8">
        <f>IFERROR(VLOOKUP(B:B,BetEasy!A:B,2,0),"")</f>
        <v>2.15</v>
      </c>
      <c r="E38" s="17">
        <f>IFERROR(VLOOKUP(B:B,Neds!A:B,2,0),"")</f>
        <v>2.6</v>
      </c>
      <c r="F38" s="8">
        <f>IFERROR(VLOOKUP(B:B,PointsBet!A:B,2,0),"")</f>
        <v>2.7</v>
      </c>
      <c r="G38" s="6">
        <f>IFERROR(VLOOKUP(B:B,TopSport!A:B,2,0),"")</f>
        <v>3</v>
      </c>
      <c r="H38" s="4">
        <f t="shared" si="0"/>
        <v>3.2</v>
      </c>
      <c r="I38">
        <f>IFERROR(VLOOKUP(B:B,Empirical!A:B,2,0),"")</f>
        <v>3.67</v>
      </c>
      <c r="J38">
        <f>IFERROR(VLOOKUP(B:B,Model!A:B,2,0),"")</f>
        <v>5.45</v>
      </c>
      <c r="K38" s="2">
        <f t="shared" si="2"/>
        <v>0.87193460490463226</v>
      </c>
      <c r="L38" s="2">
        <f t="shared" si="1"/>
        <v>0.58715596330275233</v>
      </c>
      <c r="M38" t="s">
        <v>177</v>
      </c>
      <c r="N38" t="s">
        <v>616</v>
      </c>
      <c r="O38" t="s">
        <v>126</v>
      </c>
    </row>
    <row r="39" spans="1:15" ht="15" customHeight="1" x14ac:dyDescent="0.3">
      <c r="A39">
        <v>4</v>
      </c>
      <c r="B39" t="s">
        <v>11</v>
      </c>
      <c r="C39" s="6">
        <f>IFERROR(VLOOKUP(B:B,SB!A:B,2,0),"")</f>
        <v>1.72</v>
      </c>
      <c r="D39" s="8">
        <f>IFERROR(VLOOKUP(B:B,BetEasy!A:B,2,0),"")</f>
        <v>1.85</v>
      </c>
      <c r="E39" s="17">
        <f>IFERROR(VLOOKUP(B:B,Neds!A:B,2,0),"")</f>
        <v>2.0499999999999998</v>
      </c>
      <c r="F39" s="8">
        <f>IFERROR(VLOOKUP(B:B,PointsBet!A:B,2,0),"")</f>
        <v>1.7</v>
      </c>
      <c r="G39" s="6">
        <f>IFERROR(VLOOKUP(B:B,TopSport!A:B,2,0),"")</f>
        <v>1.95</v>
      </c>
      <c r="H39" s="4">
        <f t="shared" si="0"/>
        <v>2.0499999999999998</v>
      </c>
      <c r="I39">
        <f>IFERROR(VLOOKUP(B:B,Empirical!A:B,2,0),"")</f>
        <v>3.61</v>
      </c>
      <c r="J39">
        <f>IFERROR(VLOOKUP(B:B,Model!A:B,2,0),"")</f>
        <v>5.4</v>
      </c>
      <c r="K39" s="2">
        <f t="shared" si="2"/>
        <v>0.56786703601108035</v>
      </c>
      <c r="L39" s="2">
        <f t="shared" si="1"/>
        <v>0.37962962962962959</v>
      </c>
      <c r="M39" t="s">
        <v>11</v>
      </c>
      <c r="N39" t="s">
        <v>616</v>
      </c>
      <c r="O39" t="s">
        <v>126</v>
      </c>
    </row>
    <row r="40" spans="1:15" ht="15" customHeight="1" x14ac:dyDescent="0.3">
      <c r="A40">
        <v>5</v>
      </c>
      <c r="B40" t="s">
        <v>175</v>
      </c>
      <c r="C40" s="6">
        <f>IFERROR(VLOOKUP(B:B,SB!A:B,2,0),"")</f>
        <v>1.67</v>
      </c>
      <c r="D40" s="8">
        <f>IFERROR(VLOOKUP(B:B,BetEasy!A:B,2,0),"")</f>
        <v>1.75</v>
      </c>
      <c r="E40" s="17">
        <f>IFERROR(VLOOKUP(B:B,Neds!A:B,2,0),"")</f>
        <v>1.75</v>
      </c>
      <c r="F40" s="8">
        <f>IFERROR(VLOOKUP(B:B,PointsBet!A:B,2,0),"")</f>
        <v>1.7</v>
      </c>
      <c r="G40" s="6">
        <f>IFERROR(VLOOKUP(B:B,TopSport!A:B,2,0),"")</f>
        <v>1.74</v>
      </c>
      <c r="H40" s="4">
        <f t="shared" si="0"/>
        <v>1.75</v>
      </c>
      <c r="I40">
        <f>IFERROR(VLOOKUP(B:B,Empirical!A:B,2,0),"")</f>
        <v>2.5</v>
      </c>
      <c r="J40">
        <f>IFERROR(VLOOKUP(B:B,Model!A:B,2,0),"")</f>
        <v>3.49</v>
      </c>
      <c r="K40" s="2">
        <f t="shared" si="2"/>
        <v>0.7</v>
      </c>
      <c r="L40" s="2">
        <f t="shared" si="1"/>
        <v>0.50143266475644699</v>
      </c>
      <c r="M40" t="s">
        <v>175</v>
      </c>
      <c r="N40" t="s">
        <v>616</v>
      </c>
      <c r="O40" t="s">
        <v>126</v>
      </c>
    </row>
    <row r="41" spans="1:15" ht="15" customHeight="1" x14ac:dyDescent="0.3">
      <c r="A41">
        <v>6</v>
      </c>
      <c r="B41" t="s">
        <v>13</v>
      </c>
      <c r="C41" s="6">
        <f>IFERROR(VLOOKUP(B:B,SB!A:B,2,0),"")</f>
        <v>4.33</v>
      </c>
      <c r="D41" s="8">
        <f>IFERROR(VLOOKUP(B:B,BetEasy!A:B,2,0),"")</f>
        <v>3</v>
      </c>
      <c r="E41" s="17">
        <f>IFERROR(VLOOKUP(B:B,Neds!A:B,2,0),"")</f>
        <v>3.6</v>
      </c>
      <c r="F41" s="8">
        <f>IFERROR(VLOOKUP(B:B,PointsBet!A:B,2,0),"")</f>
        <v>4</v>
      </c>
      <c r="G41" s="6">
        <f>IFERROR(VLOOKUP(B:B,TopSport!A:B,2,0),"")</f>
        <v>4.7</v>
      </c>
      <c r="H41" s="4">
        <f t="shared" si="0"/>
        <v>4.7</v>
      </c>
      <c r="I41">
        <f>IFERROR(VLOOKUP(B:B,Empirical!A:B,2,0),"")</f>
        <v>4.4800000000000004</v>
      </c>
      <c r="J41">
        <f>IFERROR(VLOOKUP(B:B,Model!A:B,2,0),"")</f>
        <v>8.0399999999999991</v>
      </c>
      <c r="K41" s="2">
        <f t="shared" si="2"/>
        <v>1.0491071428571428</v>
      </c>
      <c r="L41" s="2">
        <f t="shared" si="1"/>
        <v>0.58457711442786076</v>
      </c>
      <c r="M41" t="s">
        <v>13</v>
      </c>
      <c r="N41" t="s">
        <v>616</v>
      </c>
      <c r="O41" t="s">
        <v>126</v>
      </c>
    </row>
    <row r="42" spans="1:15" ht="15" customHeight="1" x14ac:dyDescent="0.3">
      <c r="A42">
        <v>7</v>
      </c>
      <c r="B42" t="s">
        <v>143</v>
      </c>
      <c r="C42" s="6">
        <f>IFERROR(VLOOKUP(B:B,SB!A:B,2,0),"")</f>
        <v>3.5</v>
      </c>
      <c r="D42" s="8">
        <f>IFERROR(VLOOKUP(B:B,BetEasy!A:B,2,0),"")</f>
        <v>3.25</v>
      </c>
      <c r="E42" s="17">
        <f>IFERROR(VLOOKUP(B:B,Neds!A:B,2,0),"")</f>
        <v>3.6</v>
      </c>
      <c r="F42" s="8">
        <f>IFERROR(VLOOKUP(B:B,PointsBet!A:B,2,0),"")</f>
        <v>3.5</v>
      </c>
      <c r="G42" s="6">
        <f>IFERROR(VLOOKUP(B:B,TopSport!A:B,2,0),"")</f>
        <v>3</v>
      </c>
      <c r="H42" s="4">
        <f t="shared" si="0"/>
        <v>3.6</v>
      </c>
      <c r="I42">
        <f>IFERROR(VLOOKUP(B:B,Empirical!A:B,2,0),"")</f>
        <v>20</v>
      </c>
      <c r="J42">
        <f>IFERROR(VLOOKUP(B:B,Model!A:B,2,0),"")</f>
        <v>10.4</v>
      </c>
      <c r="K42" s="2">
        <f t="shared" si="2"/>
        <v>0.18</v>
      </c>
      <c r="L42" s="2">
        <f t="shared" si="1"/>
        <v>0.34615384615384615</v>
      </c>
      <c r="M42" t="s">
        <v>143</v>
      </c>
      <c r="N42" t="s">
        <v>616</v>
      </c>
      <c r="O42" t="s">
        <v>126</v>
      </c>
    </row>
    <row r="43" spans="1:15" ht="15" customHeight="1" x14ac:dyDescent="0.3">
      <c r="A43">
        <v>8</v>
      </c>
      <c r="B43" t="s">
        <v>21</v>
      </c>
      <c r="C43" s="6">
        <f>IFERROR(VLOOKUP(B:B,SB!A:B,2,0),"")</f>
        <v>9</v>
      </c>
      <c r="D43" s="8">
        <f>IFERROR(VLOOKUP(B:B,BetEasy!A:B,2,0),"")</f>
        <v>5.5</v>
      </c>
      <c r="E43" s="17">
        <f>IFERROR(VLOOKUP(B:B,Neds!A:B,2,0),"")</f>
        <v>6.5</v>
      </c>
      <c r="F43" s="8">
        <f>IFERROR(VLOOKUP(B:B,PointsBet!A:B,2,0),"")</f>
        <v>9</v>
      </c>
      <c r="G43" s="6">
        <f>IFERROR(VLOOKUP(B:B,TopSport!A:B,2,0),"")</f>
        <v>7.5</v>
      </c>
      <c r="H43" s="4">
        <f t="shared" si="0"/>
        <v>9</v>
      </c>
      <c r="I43">
        <f>IFERROR(VLOOKUP(B:B,Empirical!A:B,2,0),"")</f>
        <v>13</v>
      </c>
      <c r="J43">
        <f>IFERROR(VLOOKUP(B:B,Model!A:B,2,0),"")</f>
        <v>38.43</v>
      </c>
      <c r="K43" s="2">
        <f t="shared" si="2"/>
        <v>0.69230769230769229</v>
      </c>
      <c r="L43" s="2">
        <f t="shared" si="1"/>
        <v>0.23419203747072601</v>
      </c>
      <c r="M43" t="s">
        <v>21</v>
      </c>
      <c r="N43" t="s">
        <v>616</v>
      </c>
      <c r="O43" t="s">
        <v>126</v>
      </c>
    </row>
    <row r="44" spans="1:15" ht="15" customHeight="1" x14ac:dyDescent="0.3">
      <c r="A44">
        <v>9</v>
      </c>
      <c r="B44" t="s">
        <v>271</v>
      </c>
      <c r="C44" s="6" t="str">
        <f>IFERROR(VLOOKUP(B:B,SB!A:B,2,0),"")</f>
        <v/>
      </c>
      <c r="D44" s="8">
        <f>IFERROR(VLOOKUP(B:B,BetEasy!A:B,2,0),"")</f>
        <v>5</v>
      </c>
      <c r="E44" s="17">
        <f>IFERROR(VLOOKUP(B:B,Neds!A:B,2,0),"")</f>
        <v>5</v>
      </c>
      <c r="F44" s="8">
        <f>IFERROR(VLOOKUP(B:B,PointsBet!A:B,2,0),"")</f>
        <v>4</v>
      </c>
      <c r="G44" s="6">
        <f>IFERROR(VLOOKUP(B:B,TopSport!A:B,2,0),"")</f>
        <v>4.5999999999999996</v>
      </c>
      <c r="H44" s="4">
        <f t="shared" si="0"/>
        <v>5</v>
      </c>
      <c r="I44">
        <f>IFERROR(VLOOKUP(B:B,Empirical!A:B,2,0),"")</f>
        <v>5.57</v>
      </c>
      <c r="J44">
        <f>IFERROR(VLOOKUP(B:B,Model!A:B,2,0),"")</f>
        <v>14.11</v>
      </c>
      <c r="K44" s="2">
        <f t="shared" si="2"/>
        <v>0.89766606822262118</v>
      </c>
      <c r="L44" s="2">
        <f t="shared" si="1"/>
        <v>0.35435861091424525</v>
      </c>
      <c r="M44" t="s">
        <v>271</v>
      </c>
      <c r="N44" t="s">
        <v>616</v>
      </c>
      <c r="O44" t="s">
        <v>126</v>
      </c>
    </row>
    <row r="45" spans="1:15" ht="15" customHeight="1" x14ac:dyDescent="0.3">
      <c r="A45">
        <v>10</v>
      </c>
      <c r="B45" t="s">
        <v>18</v>
      </c>
      <c r="C45" s="6">
        <f>IFERROR(VLOOKUP(B:B,SB!A:B,2,0),"")</f>
        <v>9</v>
      </c>
      <c r="D45" s="8">
        <f>IFERROR(VLOOKUP(B:B,BetEasy!A:B,2,0),"")</f>
        <v>5.5</v>
      </c>
      <c r="E45" s="17">
        <f>IFERROR(VLOOKUP(B:B,Neds!A:B,2,0),"")</f>
        <v>6.5</v>
      </c>
      <c r="F45" s="8">
        <f>IFERROR(VLOOKUP(B:B,PointsBet!A:B,2,0),"")</f>
        <v>8</v>
      </c>
      <c r="G45" s="6">
        <f>IFERROR(VLOOKUP(B:B,TopSport!A:B,2,0),"")</f>
        <v>7.5</v>
      </c>
      <c r="H45" s="4">
        <f t="shared" si="0"/>
        <v>9</v>
      </c>
      <c r="I45">
        <f>IFERROR(VLOOKUP(B:B,Empirical!A:B,2,0),"")</f>
        <v>27</v>
      </c>
      <c r="J45">
        <f>IFERROR(VLOOKUP(B:B,Model!A:B,2,0),"")</f>
        <v>32.67</v>
      </c>
      <c r="K45" s="2">
        <f t="shared" si="2"/>
        <v>0.33333333333333331</v>
      </c>
      <c r="L45" s="2">
        <f t="shared" si="1"/>
        <v>0.27548209366391185</v>
      </c>
      <c r="M45" t="s">
        <v>18</v>
      </c>
      <c r="N45" t="s">
        <v>616</v>
      </c>
      <c r="O45" t="s">
        <v>126</v>
      </c>
    </row>
    <row r="46" spans="1:15" ht="15" customHeight="1" x14ac:dyDescent="0.3">
      <c r="A46">
        <v>11</v>
      </c>
      <c r="B46" t="s">
        <v>10</v>
      </c>
      <c r="C46" s="6">
        <f>IFERROR(VLOOKUP(B:B,SB!A:B,2,0),"")</f>
        <v>2.5</v>
      </c>
      <c r="D46" s="8">
        <f>IFERROR(VLOOKUP(B:B,BetEasy!A:B,2,0),"")</f>
        <v>2.35</v>
      </c>
      <c r="E46" s="17">
        <f>IFERROR(VLOOKUP(B:B,Neds!A:B,2,0),"")</f>
        <v>3.1</v>
      </c>
      <c r="F46" s="8">
        <f>IFERROR(VLOOKUP(B:B,PointsBet!A:B,2,0),"")</f>
        <v>2.35</v>
      </c>
      <c r="G46" s="6">
        <f>IFERROR(VLOOKUP(B:B,TopSport!A:B,2,0),"")</f>
        <v>2.7</v>
      </c>
      <c r="H46" s="4">
        <f t="shared" si="0"/>
        <v>3.1</v>
      </c>
      <c r="I46">
        <f>IFERROR(VLOOKUP(B:B,Empirical!A:B,2,0),"")</f>
        <v>2.5</v>
      </c>
      <c r="J46">
        <f>IFERROR(VLOOKUP(B:B,Model!A:B,2,0),"")</f>
        <v>7.02</v>
      </c>
      <c r="K46" s="2">
        <f t="shared" si="2"/>
        <v>1.24</v>
      </c>
      <c r="L46" s="2">
        <f t="shared" si="1"/>
        <v>0.44159544159544162</v>
      </c>
      <c r="M46" t="s">
        <v>10</v>
      </c>
      <c r="N46" t="s">
        <v>616</v>
      </c>
      <c r="O46" t="s">
        <v>126</v>
      </c>
    </row>
    <row r="47" spans="1:15" ht="15" customHeight="1" x14ac:dyDescent="0.3">
      <c r="A47">
        <v>12</v>
      </c>
      <c r="B47" t="s">
        <v>15</v>
      </c>
      <c r="C47" s="6">
        <f>IFERROR(VLOOKUP(B:B,SB!A:B,2,0),"")</f>
        <v>4</v>
      </c>
      <c r="D47" s="8">
        <f>IFERROR(VLOOKUP(B:B,BetEasy!A:B,2,0),"")</f>
        <v>3.25</v>
      </c>
      <c r="E47" s="17">
        <f>IFERROR(VLOOKUP(B:B,Neds!A:B,2,0),"")</f>
        <v>4.5</v>
      </c>
      <c r="F47" s="8">
        <f>IFERROR(VLOOKUP(B:B,PointsBet!A:B,2,0),"")</f>
        <v>4</v>
      </c>
      <c r="G47" s="6">
        <f>IFERROR(VLOOKUP(B:B,TopSport!A:B,2,0),"")</f>
        <v>4.4000000000000004</v>
      </c>
      <c r="H47" s="4">
        <f t="shared" si="0"/>
        <v>4.5</v>
      </c>
      <c r="I47">
        <f>IFERROR(VLOOKUP(B:B,Empirical!A:B,2,0),"")</f>
        <v>7.62</v>
      </c>
      <c r="J47">
        <f>IFERROR(VLOOKUP(B:B,Model!A:B,2,0),"")</f>
        <v>10.02</v>
      </c>
      <c r="K47" s="2">
        <f t="shared" si="2"/>
        <v>0.59055118110236215</v>
      </c>
      <c r="L47" s="2">
        <f t="shared" si="1"/>
        <v>0.44910179640718567</v>
      </c>
      <c r="M47" t="s">
        <v>15</v>
      </c>
      <c r="N47" t="s">
        <v>616</v>
      </c>
      <c r="O47" t="s">
        <v>126</v>
      </c>
    </row>
    <row r="48" spans="1:15" ht="15" customHeight="1" x14ac:dyDescent="0.3">
      <c r="A48">
        <v>13</v>
      </c>
      <c r="B48" t="s">
        <v>104</v>
      </c>
      <c r="C48" s="6" t="str">
        <f>IFERROR(VLOOKUP(B:B,SB!A:B,2,0),"")</f>
        <v/>
      </c>
      <c r="D48" s="8">
        <f>IFERROR(VLOOKUP(B:B,BetEasy!A:B,2,0),"")</f>
        <v>5</v>
      </c>
      <c r="E48" s="17">
        <f>IFERROR(VLOOKUP(B:B,Neds!A:B,2,0),"")</f>
        <v>5</v>
      </c>
      <c r="F48" s="8">
        <f>IFERROR(VLOOKUP(B:B,PointsBet!A:B,2,0),"")</f>
        <v>5</v>
      </c>
      <c r="G48" s="6">
        <f>IFERROR(VLOOKUP(B:B,TopSport!A:B,2,0),"")</f>
        <v>5.5</v>
      </c>
      <c r="H48" s="4">
        <f t="shared" si="0"/>
        <v>5.5</v>
      </c>
      <c r="I48">
        <f>IFERROR(VLOOKUP(B:B,Empirical!A:B,2,0),"")</f>
        <v>15.5</v>
      </c>
      <c r="J48">
        <f>IFERROR(VLOOKUP(B:B,Model!A:B,2,0),"")</f>
        <v>19.149999999999999</v>
      </c>
      <c r="K48" s="2">
        <f t="shared" si="2"/>
        <v>0.35483870967741937</v>
      </c>
      <c r="L48" s="2">
        <f t="shared" si="1"/>
        <v>0.28720626631853791</v>
      </c>
      <c r="M48" t="s">
        <v>104</v>
      </c>
      <c r="N48" t="s">
        <v>616</v>
      </c>
      <c r="O48" t="s">
        <v>126</v>
      </c>
    </row>
    <row r="49" spans="1:15" ht="15" customHeight="1" x14ac:dyDescent="0.3">
      <c r="A49">
        <v>14</v>
      </c>
      <c r="B49" t="s">
        <v>322</v>
      </c>
      <c r="C49" s="6">
        <f>IFERROR(VLOOKUP(B:B,SB!A:B,2,0),"")</f>
        <v>2.7</v>
      </c>
      <c r="D49" s="8">
        <f>IFERROR(VLOOKUP(B:B,BetEasy!A:B,2,0),"")</f>
        <v>2.25</v>
      </c>
      <c r="E49" s="17">
        <f>IFERROR(VLOOKUP(B:B,Neds!A:B,2,0),"")</f>
        <v>4.75</v>
      </c>
      <c r="F49" s="8">
        <f>IFERROR(VLOOKUP(B:B,PointsBet!A:B,2,0),"")</f>
        <v>2.7</v>
      </c>
      <c r="G49" s="6">
        <f>IFERROR(VLOOKUP(B:B,TopSport!A:B,2,0),"")</f>
        <v>3.65</v>
      </c>
      <c r="H49" s="4">
        <f t="shared" si="0"/>
        <v>4.75</v>
      </c>
      <c r="I49">
        <f>IFERROR(VLOOKUP(B:B,Empirical!A:B,2,0),"")</f>
        <v>8.1999999999999993</v>
      </c>
      <c r="J49">
        <f>IFERROR(VLOOKUP(B:B,Model!A:B,2,0),"")</f>
        <v>32.86</v>
      </c>
      <c r="K49" s="2">
        <f t="shared" si="2"/>
        <v>0.5792682926829269</v>
      </c>
      <c r="L49" s="2">
        <f t="shared" si="1"/>
        <v>0.14455264759586123</v>
      </c>
      <c r="M49" t="s">
        <v>322</v>
      </c>
      <c r="N49" t="s">
        <v>616</v>
      </c>
      <c r="O49" t="s">
        <v>126</v>
      </c>
    </row>
    <row r="50" spans="1:15" ht="15" customHeight="1" x14ac:dyDescent="0.3">
      <c r="A50">
        <v>15</v>
      </c>
      <c r="B50" t="s">
        <v>191</v>
      </c>
      <c r="C50" s="6">
        <f>IFERROR(VLOOKUP(B:B,SB!A:B,2,0),"")</f>
        <v>5</v>
      </c>
      <c r="D50" s="8">
        <f>IFERROR(VLOOKUP(B:B,BetEasy!A:B,2,0),"")</f>
        <v>5</v>
      </c>
      <c r="E50" s="17">
        <f>IFERROR(VLOOKUP(B:B,Neds!A:B,2,0),"")</f>
        <v>6.5</v>
      </c>
      <c r="F50" s="8">
        <f>IFERROR(VLOOKUP(B:B,PointsBet!A:B,2,0),"")</f>
        <v>5</v>
      </c>
      <c r="G50" s="6">
        <f>IFERROR(VLOOKUP(B:B,TopSport!A:B,2,0),"")</f>
        <v>6.75</v>
      </c>
      <c r="H50" s="4">
        <f t="shared" si="0"/>
        <v>6.75</v>
      </c>
      <c r="I50">
        <f>IFERROR(VLOOKUP(B:B,Empirical!A:B,2,0),"")</f>
        <v>21.36</v>
      </c>
      <c r="J50">
        <f>IFERROR(VLOOKUP(B:B,Model!A:B,2,0),"")</f>
        <v>29.58</v>
      </c>
      <c r="K50" s="2">
        <f t="shared" si="2"/>
        <v>0.3160112359550562</v>
      </c>
      <c r="L50" s="2">
        <f t="shared" si="1"/>
        <v>0.2281947261663286</v>
      </c>
      <c r="M50" t="s">
        <v>191</v>
      </c>
      <c r="N50" t="s">
        <v>616</v>
      </c>
      <c r="O50" t="s">
        <v>126</v>
      </c>
    </row>
    <row r="51" spans="1:15" ht="15" customHeight="1" x14ac:dyDescent="0.3">
      <c r="A51">
        <v>16</v>
      </c>
      <c r="B51" t="s">
        <v>16</v>
      </c>
      <c r="C51" s="6">
        <f>IFERROR(VLOOKUP(B:B,SB!A:B,2,0),"")</f>
        <v>9</v>
      </c>
      <c r="D51" s="8">
        <f>IFERROR(VLOOKUP(B:B,BetEasy!A:B,2,0),"")</f>
        <v>6</v>
      </c>
      <c r="E51" s="17">
        <f>IFERROR(VLOOKUP(B:B,Neds!A:B,2,0),"")</f>
        <v>6.5</v>
      </c>
      <c r="F51" s="8">
        <f>IFERROR(VLOOKUP(B:B,PointsBet!A:B,2,0),"")</f>
        <v>9</v>
      </c>
      <c r="G51" s="6">
        <f>IFERROR(VLOOKUP(B:B,TopSport!A:B,2,0),"")</f>
        <v>4.2</v>
      </c>
      <c r="H51" s="4">
        <f t="shared" si="0"/>
        <v>9</v>
      </c>
      <c r="I51">
        <f>IFERROR(VLOOKUP(B:B,Empirical!A:B,2,0),"")</f>
        <v>15</v>
      </c>
      <c r="J51">
        <f>IFERROR(VLOOKUP(B:B,Model!A:B,2,0),"")</f>
        <v>35.5</v>
      </c>
      <c r="K51" s="2">
        <f t="shared" si="2"/>
        <v>0.6</v>
      </c>
      <c r="L51" s="2">
        <f t="shared" si="1"/>
        <v>0.25352112676056338</v>
      </c>
      <c r="M51" t="s">
        <v>16</v>
      </c>
      <c r="N51" t="s">
        <v>616</v>
      </c>
      <c r="O51" t="s">
        <v>126</v>
      </c>
    </row>
    <row r="52" spans="1:15" ht="15" customHeight="1" x14ac:dyDescent="0.3">
      <c r="A52">
        <v>17</v>
      </c>
      <c r="B52" t="s">
        <v>256</v>
      </c>
      <c r="C52" s="6">
        <f>IFERROR(VLOOKUP(B:B,SB!A:B,2,0),"")</f>
        <v>9</v>
      </c>
      <c r="D52" s="8">
        <f>IFERROR(VLOOKUP(B:B,BetEasy!A:B,2,0),"")</f>
        <v>6</v>
      </c>
      <c r="E52" s="17">
        <f>IFERROR(VLOOKUP(B:B,Neds!A:B,2,0),"")</f>
        <v>6.5</v>
      </c>
      <c r="F52" s="8">
        <f>IFERROR(VLOOKUP(B:B,PointsBet!A:B,2,0),"")</f>
        <v>9</v>
      </c>
      <c r="G52" s="6">
        <f>IFERROR(VLOOKUP(B:B,TopSport!A:B,2,0),"")</f>
        <v>8.5</v>
      </c>
      <c r="H52" s="4">
        <f t="shared" si="0"/>
        <v>9</v>
      </c>
      <c r="I52">
        <f>IFERROR(VLOOKUP(B:B,Empirical!A:B,2,0),"")</f>
        <v>8.14</v>
      </c>
      <c r="J52">
        <f>IFERROR(VLOOKUP(B:B,Model!A:B,2,0),"")</f>
        <v>33.74</v>
      </c>
      <c r="K52" s="2">
        <f t="shared" si="2"/>
        <v>1.1056511056511056</v>
      </c>
      <c r="L52" s="2">
        <f t="shared" si="1"/>
        <v>0.26674570243034973</v>
      </c>
      <c r="M52" t="s">
        <v>256</v>
      </c>
      <c r="N52" t="s">
        <v>616</v>
      </c>
      <c r="O52" t="s">
        <v>126</v>
      </c>
    </row>
    <row r="53" spans="1:15" ht="15" customHeight="1" x14ac:dyDescent="0.3">
      <c r="A53">
        <v>1</v>
      </c>
      <c r="B53" t="s">
        <v>205</v>
      </c>
      <c r="C53" s="6">
        <f>IFERROR(VLOOKUP(B:B,SB!A:B,2,0),"")</f>
        <v>4.5</v>
      </c>
      <c r="D53" s="8">
        <f>IFERROR(VLOOKUP(B:B,BetEasy!A:B,2,0),"")</f>
        <v>3.25</v>
      </c>
      <c r="E53" s="17">
        <f>IFERROR(VLOOKUP(B:B,Neds!A:B,2,0),"")</f>
        <v>4.5</v>
      </c>
      <c r="F53" s="8">
        <f>IFERROR(VLOOKUP(B:B,PointsBet!A:B,2,0),"")</f>
        <v>4.25</v>
      </c>
      <c r="G53" s="6">
        <f>IFERROR(VLOOKUP(B:B,TopSport!A:B,2,0),"")</f>
        <v>4.0999999999999996</v>
      </c>
      <c r="H53" s="4">
        <f t="shared" si="0"/>
        <v>4.5</v>
      </c>
      <c r="I53">
        <f>IFERROR(VLOOKUP(B:B,Empirical!A:B,2,0),"")</f>
        <v>0</v>
      </c>
      <c r="J53">
        <f>IFERROR(VLOOKUP(B:B,Model!A:B,2,0),"")</f>
        <v>3.93</v>
      </c>
      <c r="K53" s="2" t="e">
        <f t="shared" si="2"/>
        <v>#DIV/0!</v>
      </c>
      <c r="L53" s="2">
        <f t="shared" si="1"/>
        <v>1.1450381679389312</v>
      </c>
      <c r="M53" t="s">
        <v>205</v>
      </c>
      <c r="N53" t="s">
        <v>616</v>
      </c>
      <c r="O53" t="s">
        <v>132</v>
      </c>
    </row>
    <row r="54" spans="1:15" ht="15" customHeight="1" x14ac:dyDescent="0.3">
      <c r="A54">
        <v>2</v>
      </c>
      <c r="B54" t="s">
        <v>160</v>
      </c>
      <c r="C54" s="6" t="str">
        <f>IFERROR(VLOOKUP(B:B,SB!A:B,2,0),"")</f>
        <v/>
      </c>
      <c r="D54" s="8" t="str">
        <f>IFERROR(VLOOKUP(B:B,BetEasy!A:B,2,0),"")</f>
        <v/>
      </c>
      <c r="E54" s="17" t="str">
        <f>IFERROR(VLOOKUP(B:B,Neds!A:B,2,0),"")</f>
        <v/>
      </c>
      <c r="F54" s="8" t="str">
        <f>IFERROR(VLOOKUP(B:B,PointsBet!A:B,2,0),"")</f>
        <v/>
      </c>
      <c r="G54" s="6" t="str">
        <f>IFERROR(VLOOKUP(B:B,TopSport!A:B,2,0),"")</f>
        <v/>
      </c>
      <c r="H54" s="4">
        <f t="shared" si="0"/>
        <v>0</v>
      </c>
      <c r="I54">
        <f>IFERROR(VLOOKUP(B:B,Empirical!A:B,2,0),"")</f>
        <v>2.6</v>
      </c>
      <c r="J54">
        <f>IFERROR(VLOOKUP(B:B,Model!A:B,2,0),"")</f>
        <v>1.88</v>
      </c>
      <c r="K54" s="2">
        <f t="shared" si="2"/>
        <v>0</v>
      </c>
      <c r="L54" s="2">
        <f t="shared" si="1"/>
        <v>0</v>
      </c>
      <c r="M54" t="s">
        <v>160</v>
      </c>
      <c r="N54" t="s">
        <v>616</v>
      </c>
      <c r="O54" t="s">
        <v>132</v>
      </c>
    </row>
    <row r="55" spans="1:15" ht="15" customHeight="1" x14ac:dyDescent="0.3">
      <c r="A55">
        <v>3</v>
      </c>
      <c r="B55" t="s">
        <v>54</v>
      </c>
      <c r="C55" s="6">
        <f>IFERROR(VLOOKUP(B:B,SB!A:B,2,0),"")</f>
        <v>3.4</v>
      </c>
      <c r="D55" s="8">
        <f>IFERROR(VLOOKUP(B:B,BetEasy!A:B,2,0),"")</f>
        <v>3</v>
      </c>
      <c r="E55" s="17">
        <f>IFERROR(VLOOKUP(B:B,Neds!A:B,2,0),"")</f>
        <v>3.1</v>
      </c>
      <c r="F55" s="8">
        <f>IFERROR(VLOOKUP(B:B,PointsBet!A:B,2,0),"")</f>
        <v>3.2</v>
      </c>
      <c r="G55" s="6">
        <f>IFERROR(VLOOKUP(B:B,TopSport!A:B,2,0),"")</f>
        <v>3.65</v>
      </c>
      <c r="H55" s="4">
        <f t="shared" si="0"/>
        <v>3.65</v>
      </c>
      <c r="I55">
        <f>IFERROR(VLOOKUP(B:B,Empirical!A:B,2,0),"")</f>
        <v>4.17</v>
      </c>
      <c r="J55">
        <f>IFERROR(VLOOKUP(B:B,Model!A:B,2,0),"")</f>
        <v>3.27</v>
      </c>
      <c r="K55" s="2">
        <f t="shared" si="2"/>
        <v>0.87529976019184652</v>
      </c>
      <c r="L55" s="2">
        <f t="shared" si="1"/>
        <v>1.1162079510703364</v>
      </c>
      <c r="M55" t="s">
        <v>54</v>
      </c>
      <c r="N55" t="s">
        <v>616</v>
      </c>
      <c r="O55" t="s">
        <v>132</v>
      </c>
    </row>
    <row r="56" spans="1:15" ht="15" customHeight="1" x14ac:dyDescent="0.3">
      <c r="A56">
        <v>4</v>
      </c>
      <c r="B56" t="s">
        <v>55</v>
      </c>
      <c r="C56" s="6">
        <f>IFERROR(VLOOKUP(B:B,SB!A:B,2,0),"")</f>
        <v>3.5</v>
      </c>
      <c r="D56" s="8">
        <f>IFERROR(VLOOKUP(B:B,BetEasy!A:B,2,0),"")</f>
        <v>3</v>
      </c>
      <c r="E56" s="17">
        <f>IFERROR(VLOOKUP(B:B,Neds!A:B,2,0),"")</f>
        <v>2.8</v>
      </c>
      <c r="F56" s="8">
        <f>IFERROR(VLOOKUP(B:B,PointsBet!A:B,2,0),"")</f>
        <v>3.4</v>
      </c>
      <c r="G56" s="6">
        <f>IFERROR(VLOOKUP(B:B,TopSport!A:B,2,0),"")</f>
        <v>3.3</v>
      </c>
      <c r="H56" s="4">
        <f t="shared" si="0"/>
        <v>3.5</v>
      </c>
      <c r="I56">
        <f>IFERROR(VLOOKUP(B:B,Empirical!A:B,2,0),"")</f>
        <v>1.7</v>
      </c>
      <c r="J56">
        <f>IFERROR(VLOOKUP(B:B,Model!A:B,2,0),"")</f>
        <v>2.0299999999999998</v>
      </c>
      <c r="K56" s="2">
        <f t="shared" si="2"/>
        <v>2.0588235294117649</v>
      </c>
      <c r="L56" s="2">
        <f t="shared" si="1"/>
        <v>1.7241379310344829</v>
      </c>
      <c r="M56" t="s">
        <v>55</v>
      </c>
      <c r="N56" t="s">
        <v>616</v>
      </c>
      <c r="O56" t="s">
        <v>132</v>
      </c>
    </row>
    <row r="57" spans="1:15" ht="15" customHeight="1" x14ac:dyDescent="0.3">
      <c r="A57">
        <v>5</v>
      </c>
      <c r="B57" t="s">
        <v>176</v>
      </c>
      <c r="C57" s="6">
        <f>IFERROR(VLOOKUP(B:B,SB!A:B,2,0),"")</f>
        <v>2.37</v>
      </c>
      <c r="D57" s="8">
        <f>IFERROR(VLOOKUP(B:B,BetEasy!A:B,2,0),"")</f>
        <v>2.4</v>
      </c>
      <c r="E57" s="17">
        <f>IFERROR(VLOOKUP(B:B,Neds!A:B,2,0),"")</f>
        <v>2.6</v>
      </c>
      <c r="F57" s="8">
        <f>IFERROR(VLOOKUP(B:B,PointsBet!A:B,2,0),"")</f>
        <v>2.4</v>
      </c>
      <c r="G57" s="6">
        <f>IFERROR(VLOOKUP(B:B,TopSport!A:B,2,0),"")</f>
        <v>2.2400000000000002</v>
      </c>
      <c r="H57" s="4">
        <f t="shared" si="0"/>
        <v>2.6</v>
      </c>
      <c r="I57">
        <f>IFERROR(VLOOKUP(B:B,Empirical!A:B,2,0),"")</f>
        <v>1.62</v>
      </c>
      <c r="J57">
        <f>IFERROR(VLOOKUP(B:B,Model!A:B,2,0),"")</f>
        <v>1.73</v>
      </c>
      <c r="K57" s="2">
        <f t="shared" si="2"/>
        <v>1.6049382716049383</v>
      </c>
      <c r="L57" s="2">
        <f t="shared" si="1"/>
        <v>1.5028901734104048</v>
      </c>
      <c r="M57" t="s">
        <v>176</v>
      </c>
      <c r="N57" t="s">
        <v>616</v>
      </c>
      <c r="O57" t="s">
        <v>132</v>
      </c>
    </row>
    <row r="58" spans="1:15" ht="15" customHeight="1" x14ac:dyDescent="0.3">
      <c r="A58">
        <v>6</v>
      </c>
      <c r="B58" t="s">
        <v>267</v>
      </c>
      <c r="C58" s="6">
        <f>IFERROR(VLOOKUP(B:B,SB!A:B,2,0),"")</f>
        <v>6</v>
      </c>
      <c r="D58" s="8">
        <f>IFERROR(VLOOKUP(B:B,BetEasy!A:B,2,0),"")</f>
        <v>6</v>
      </c>
      <c r="E58" s="17">
        <f>IFERROR(VLOOKUP(B:B,Neds!A:B,2,0),"")</f>
        <v>5.25</v>
      </c>
      <c r="F58" s="8">
        <f>IFERROR(VLOOKUP(B:B,PointsBet!A:B,2,0),"")</f>
        <v>6</v>
      </c>
      <c r="G58" s="6" t="str">
        <f>IFERROR(VLOOKUP(B:B,TopSport!A:B,2,0),"")</f>
        <v/>
      </c>
      <c r="H58" s="4">
        <f t="shared" si="0"/>
        <v>6</v>
      </c>
      <c r="I58">
        <f>IFERROR(VLOOKUP(B:B,Empirical!A:B,2,0),"")</f>
        <v>10.33</v>
      </c>
      <c r="J58">
        <f>IFERROR(VLOOKUP(B:B,Model!A:B,2,0),"")</f>
        <v>4.42</v>
      </c>
      <c r="K58" s="2">
        <f t="shared" si="2"/>
        <v>0.58083252662149076</v>
      </c>
      <c r="L58" s="2">
        <f t="shared" si="1"/>
        <v>1.3574660633484164</v>
      </c>
      <c r="M58" t="s">
        <v>267</v>
      </c>
      <c r="N58" t="s">
        <v>616</v>
      </c>
      <c r="O58" t="s">
        <v>132</v>
      </c>
    </row>
    <row r="59" spans="1:15" ht="15" customHeight="1" x14ac:dyDescent="0.3">
      <c r="A59">
        <v>7</v>
      </c>
      <c r="B59" t="s">
        <v>58</v>
      </c>
      <c r="C59" s="6">
        <f>IFERROR(VLOOKUP(B:B,SB!A:B,2,0),"")</f>
        <v>5.5</v>
      </c>
      <c r="D59" s="8">
        <f>IFERROR(VLOOKUP(B:B,BetEasy!A:B,2,0),"")</f>
        <v>3.5</v>
      </c>
      <c r="E59" s="17">
        <f>IFERROR(VLOOKUP(B:B,Neds!A:B,2,0),"")</f>
        <v>4.25</v>
      </c>
      <c r="F59" s="8">
        <f>IFERROR(VLOOKUP(B:B,PointsBet!A:B,2,0),"")</f>
        <v>5</v>
      </c>
      <c r="G59" s="6">
        <f>IFERROR(VLOOKUP(B:B,TopSport!A:B,2,0),"")</f>
        <v>4.5</v>
      </c>
      <c r="H59" s="4">
        <f t="shared" si="0"/>
        <v>5.5</v>
      </c>
      <c r="I59">
        <f>IFERROR(VLOOKUP(B:B,Empirical!A:B,2,0),"")</f>
        <v>3.46</v>
      </c>
      <c r="J59">
        <f>IFERROR(VLOOKUP(B:B,Model!A:B,2,0),"")</f>
        <v>3.1</v>
      </c>
      <c r="K59" s="2">
        <f t="shared" si="2"/>
        <v>1.5895953757225434</v>
      </c>
      <c r="L59" s="2">
        <f t="shared" si="1"/>
        <v>1.7741935483870968</v>
      </c>
      <c r="M59" t="s">
        <v>58</v>
      </c>
      <c r="N59" t="s">
        <v>616</v>
      </c>
      <c r="O59" t="s">
        <v>132</v>
      </c>
    </row>
    <row r="60" spans="1:15" ht="15" customHeight="1" x14ac:dyDescent="0.3">
      <c r="A60">
        <v>8</v>
      </c>
      <c r="B60" t="s">
        <v>120</v>
      </c>
      <c r="C60" s="6" t="str">
        <f>IFERROR(VLOOKUP(B:B,SB!A:B,2,0),"")</f>
        <v/>
      </c>
      <c r="D60" s="8" t="str">
        <f>IFERROR(VLOOKUP(B:B,BetEasy!A:B,2,0),"")</f>
        <v/>
      </c>
      <c r="E60" s="17" t="str">
        <f>IFERROR(VLOOKUP(B:B,Neds!A:B,2,0),"")</f>
        <v/>
      </c>
      <c r="F60" s="8" t="str">
        <f>IFERROR(VLOOKUP(B:B,PointsBet!A:B,2,0),"")</f>
        <v/>
      </c>
      <c r="G60" s="6">
        <f>IFERROR(VLOOKUP(B:B,TopSport!A:B,2,0),"")</f>
        <v>5.3</v>
      </c>
      <c r="H60" s="4">
        <f t="shared" si="0"/>
        <v>5.3</v>
      </c>
      <c r="I60">
        <f>IFERROR(VLOOKUP(B:B,Empirical!A:B,2,0),"")</f>
        <v>12.29</v>
      </c>
      <c r="J60">
        <f>IFERROR(VLOOKUP(B:B,Model!A:B,2,0),"")</f>
        <v>12.46</v>
      </c>
      <c r="K60" s="2">
        <f t="shared" si="2"/>
        <v>0.43124491456468678</v>
      </c>
      <c r="L60" s="2">
        <f t="shared" si="1"/>
        <v>0.42536115569823429</v>
      </c>
      <c r="M60" t="s">
        <v>120</v>
      </c>
      <c r="N60" t="s">
        <v>616</v>
      </c>
      <c r="O60" t="s">
        <v>132</v>
      </c>
    </row>
    <row r="61" spans="1:15" ht="15" customHeight="1" x14ac:dyDescent="0.3">
      <c r="A61">
        <v>9</v>
      </c>
      <c r="B61" t="s">
        <v>60</v>
      </c>
      <c r="C61" s="6">
        <f>IFERROR(VLOOKUP(B:B,SB!A:B,2,0),"")</f>
        <v>8</v>
      </c>
      <c r="D61" s="8">
        <f>IFERROR(VLOOKUP(B:B,BetEasy!A:B,2,0),"")</f>
        <v>8</v>
      </c>
      <c r="E61" s="17">
        <f>IFERROR(VLOOKUP(B:B,Neds!A:B,2,0),"")</f>
        <v>5.75</v>
      </c>
      <c r="F61" s="8">
        <f>IFERROR(VLOOKUP(B:B,PointsBet!A:B,2,0),"")</f>
        <v>8</v>
      </c>
      <c r="G61" s="6">
        <f>IFERROR(VLOOKUP(B:B,TopSport!A:B,2,0),"")</f>
        <v>6.5</v>
      </c>
      <c r="H61" s="4">
        <f t="shared" si="0"/>
        <v>8</v>
      </c>
      <c r="I61">
        <f>IFERROR(VLOOKUP(B:B,Empirical!A:B,2,0),"")</f>
        <v>7.93</v>
      </c>
      <c r="J61">
        <f>IFERROR(VLOOKUP(B:B,Model!A:B,2,0),"")</f>
        <v>6.23</v>
      </c>
      <c r="K61" s="2">
        <f t="shared" si="2"/>
        <v>1.0088272383354351</v>
      </c>
      <c r="L61" s="2">
        <f t="shared" si="1"/>
        <v>1.2841091492776886</v>
      </c>
      <c r="M61" t="s">
        <v>60</v>
      </c>
      <c r="N61" t="s">
        <v>616</v>
      </c>
      <c r="O61" t="s">
        <v>132</v>
      </c>
    </row>
    <row r="62" spans="1:15" ht="15" customHeight="1" x14ac:dyDescent="0.3">
      <c r="A62">
        <v>10</v>
      </c>
      <c r="B62" t="s">
        <v>64</v>
      </c>
      <c r="C62" s="6">
        <f>IFERROR(VLOOKUP(B:B,SB!A:B,2,0),"")</f>
        <v>14</v>
      </c>
      <c r="D62" s="8">
        <f>IFERROR(VLOOKUP(B:B,BetEasy!A:B,2,0),"")</f>
        <v>11</v>
      </c>
      <c r="E62" s="17">
        <f>IFERROR(VLOOKUP(B:B,Neds!A:B,2,0),"")</f>
        <v>8.5</v>
      </c>
      <c r="F62" s="8">
        <f>IFERROR(VLOOKUP(B:B,PointsBet!A:B,2,0),"")</f>
        <v>13</v>
      </c>
      <c r="G62" s="6">
        <f>IFERROR(VLOOKUP(B:B,TopSport!A:B,2,0),"")</f>
        <v>12</v>
      </c>
      <c r="H62" s="4">
        <f t="shared" si="0"/>
        <v>14</v>
      </c>
      <c r="I62">
        <f>IFERROR(VLOOKUP(B:B,Empirical!A:B,2,0),"")</f>
        <v>16.670000000000002</v>
      </c>
      <c r="J62">
        <f>IFERROR(VLOOKUP(B:B,Model!A:B,2,0),"")</f>
        <v>9.74</v>
      </c>
      <c r="K62" s="2">
        <f t="shared" si="2"/>
        <v>0.83983203359328129</v>
      </c>
      <c r="L62" s="2">
        <f t="shared" si="1"/>
        <v>1.4373716632443532</v>
      </c>
      <c r="M62" t="s">
        <v>64</v>
      </c>
      <c r="N62" t="s">
        <v>616</v>
      </c>
      <c r="O62" t="s">
        <v>132</v>
      </c>
    </row>
    <row r="63" spans="1:15" ht="15" customHeight="1" x14ac:dyDescent="0.3">
      <c r="A63">
        <v>11</v>
      </c>
      <c r="B63" t="s">
        <v>156</v>
      </c>
      <c r="C63" s="6">
        <f>IFERROR(VLOOKUP(B:B,SB!A:B,2,0),"")</f>
        <v>4.5</v>
      </c>
      <c r="D63" s="8">
        <f>IFERROR(VLOOKUP(B:B,BetEasy!A:B,2,0),"")</f>
        <v>4</v>
      </c>
      <c r="E63" s="17">
        <f>IFERROR(VLOOKUP(B:B,Neds!A:B,2,0),"")</f>
        <v>5.25</v>
      </c>
      <c r="F63" s="8">
        <f>IFERROR(VLOOKUP(B:B,PointsBet!A:B,2,0),"")</f>
        <v>4.5</v>
      </c>
      <c r="G63" s="6">
        <f>IFERROR(VLOOKUP(B:B,TopSport!A:B,2,0),"")</f>
        <v>4.9000000000000004</v>
      </c>
      <c r="H63" s="4">
        <f t="shared" si="0"/>
        <v>5.25</v>
      </c>
      <c r="I63">
        <f>IFERROR(VLOOKUP(B:B,Empirical!A:B,2,0),"")</f>
        <v>3.76</v>
      </c>
      <c r="J63">
        <f>IFERROR(VLOOKUP(B:B,Model!A:B,2,0),"")</f>
        <v>3.19</v>
      </c>
      <c r="K63" s="2">
        <f t="shared" si="2"/>
        <v>1.396276595744681</v>
      </c>
      <c r="L63" s="2">
        <f t="shared" si="1"/>
        <v>1.6457680250783699</v>
      </c>
      <c r="M63" t="s">
        <v>156</v>
      </c>
      <c r="N63" t="s">
        <v>616</v>
      </c>
      <c r="O63" t="s">
        <v>132</v>
      </c>
    </row>
    <row r="64" spans="1:15" ht="15" customHeight="1" x14ac:dyDescent="0.3">
      <c r="A64">
        <v>12</v>
      </c>
      <c r="B64" t="s">
        <v>59</v>
      </c>
      <c r="C64" s="6">
        <f>IFERROR(VLOOKUP(B:B,SB!A:B,2,0),"")</f>
        <v>5.5</v>
      </c>
      <c r="D64" s="8">
        <f>IFERROR(VLOOKUP(B:B,BetEasy!A:B,2,0),"")</f>
        <v>6</v>
      </c>
      <c r="E64" s="17">
        <f>IFERROR(VLOOKUP(B:B,Neds!A:B,2,0),"")</f>
        <v>5.25</v>
      </c>
      <c r="F64" s="8">
        <f>IFERROR(VLOOKUP(B:B,PointsBet!A:B,2,0),"")</f>
        <v>6</v>
      </c>
      <c r="G64" s="6">
        <f>IFERROR(VLOOKUP(B:B,TopSport!A:B,2,0),"")</f>
        <v>5.6</v>
      </c>
      <c r="H64" s="4">
        <f t="shared" si="0"/>
        <v>6</v>
      </c>
      <c r="I64">
        <f>IFERROR(VLOOKUP(B:B,Empirical!A:B,2,0),"")</f>
        <v>6.75</v>
      </c>
      <c r="J64">
        <f>IFERROR(VLOOKUP(B:B,Model!A:B,2,0),"")</f>
        <v>3.96</v>
      </c>
      <c r="K64" s="2">
        <f t="shared" si="2"/>
        <v>0.88888888888888884</v>
      </c>
      <c r="L64" s="2">
        <f t="shared" si="1"/>
        <v>1.5151515151515151</v>
      </c>
      <c r="M64" t="s">
        <v>59</v>
      </c>
      <c r="N64" t="s">
        <v>616</v>
      </c>
      <c r="O64" t="s">
        <v>132</v>
      </c>
    </row>
    <row r="65" spans="1:15" ht="15" customHeight="1" x14ac:dyDescent="0.3">
      <c r="A65">
        <v>13</v>
      </c>
      <c r="B65" t="s">
        <v>62</v>
      </c>
      <c r="C65" s="6">
        <f>IFERROR(VLOOKUP(B:B,SB!A:B,2,0),"")</f>
        <v>11</v>
      </c>
      <c r="D65" s="8">
        <f>IFERROR(VLOOKUP(B:B,BetEasy!A:B,2,0),"")</f>
        <v>6</v>
      </c>
      <c r="E65" s="17">
        <f>IFERROR(VLOOKUP(B:B,Neds!A:B,2,0),"")</f>
        <v>5.75</v>
      </c>
      <c r="F65" s="8">
        <f>IFERROR(VLOOKUP(B:B,PointsBet!A:B,2,0),"")</f>
        <v>11</v>
      </c>
      <c r="G65" s="6">
        <f>IFERROR(VLOOKUP(B:B,TopSport!A:B,2,0),"")</f>
        <v>6.75</v>
      </c>
      <c r="H65" s="4">
        <f t="shared" si="0"/>
        <v>11</v>
      </c>
      <c r="I65">
        <f>IFERROR(VLOOKUP(B:B,Empirical!A:B,2,0),"")</f>
        <v>7.72</v>
      </c>
      <c r="J65">
        <f>IFERROR(VLOOKUP(B:B,Model!A:B,2,0),"")</f>
        <v>5.0599999999999996</v>
      </c>
      <c r="K65" s="2">
        <f t="shared" si="2"/>
        <v>1.4248704663212435</v>
      </c>
      <c r="L65" s="2">
        <f t="shared" si="1"/>
        <v>2.1739130434782612</v>
      </c>
      <c r="M65" t="s">
        <v>62</v>
      </c>
      <c r="N65" t="s">
        <v>616</v>
      </c>
      <c r="O65" t="s">
        <v>132</v>
      </c>
    </row>
    <row r="66" spans="1:15" ht="15" customHeight="1" x14ac:dyDescent="0.3">
      <c r="A66">
        <v>14</v>
      </c>
      <c r="B66" t="s">
        <v>190</v>
      </c>
      <c r="C66" s="6">
        <f>IFERROR(VLOOKUP(B:B,SB!A:B,2,0),"")</f>
        <v>4.5</v>
      </c>
      <c r="D66" s="8">
        <f>IFERROR(VLOOKUP(B:B,BetEasy!A:B,2,0),"")</f>
        <v>4</v>
      </c>
      <c r="E66" s="17">
        <f>IFERROR(VLOOKUP(B:B,Neds!A:B,2,0),"")</f>
        <v>4</v>
      </c>
      <c r="F66" s="8">
        <f>IFERROR(VLOOKUP(B:B,PointsBet!A:B,2,0),"")</f>
        <v>4.5</v>
      </c>
      <c r="G66" s="6">
        <f>IFERROR(VLOOKUP(B:B,TopSport!A:B,2,0),"")</f>
        <v>5.7</v>
      </c>
      <c r="H66" s="4">
        <f t="shared" ref="H66:H129" si="3">MAX(C66:G66)</f>
        <v>5.7</v>
      </c>
      <c r="I66">
        <f>IFERROR(VLOOKUP(B:B,Empirical!A:B,2,0),"")</f>
        <v>0</v>
      </c>
      <c r="J66">
        <f>IFERROR(VLOOKUP(B:B,Model!A:B,2,0),"")</f>
        <v>14.5</v>
      </c>
      <c r="K66" s="2" t="e">
        <f t="shared" si="2"/>
        <v>#DIV/0!</v>
      </c>
      <c r="L66" s="2">
        <f t="shared" ref="L66:L129" si="4">H66/J66</f>
        <v>0.39310344827586208</v>
      </c>
      <c r="M66" t="s">
        <v>190</v>
      </c>
      <c r="N66" t="s">
        <v>616</v>
      </c>
      <c r="O66" t="s">
        <v>132</v>
      </c>
    </row>
    <row r="67" spans="1:15" ht="15" customHeight="1" x14ac:dyDescent="0.3">
      <c r="A67">
        <v>15</v>
      </c>
      <c r="B67" t="s">
        <v>327</v>
      </c>
      <c r="C67" s="6">
        <f>IFERROR(VLOOKUP(B:B,SB!A:B,2,0),"")</f>
        <v>5.5</v>
      </c>
      <c r="D67" s="8">
        <f>IFERROR(VLOOKUP(B:B,BetEasy!A:B,2,0),"")</f>
        <v>4</v>
      </c>
      <c r="E67" s="17">
        <f>IFERROR(VLOOKUP(B:B,Neds!A:B,2,0),"")</f>
        <v>3.75</v>
      </c>
      <c r="F67" s="8">
        <f>IFERROR(VLOOKUP(B:B,PointsBet!A:B,2,0),"")</f>
        <v>5</v>
      </c>
      <c r="G67" s="6">
        <f>IFERROR(VLOOKUP(B:B,TopSport!A:B,2,0),"")</f>
        <v>6.75</v>
      </c>
      <c r="H67" s="4">
        <f t="shared" si="3"/>
        <v>6.75</v>
      </c>
      <c r="I67">
        <f>IFERROR(VLOOKUP(B:B,Empirical!A:B,2,0),"")</f>
        <v>0</v>
      </c>
      <c r="J67">
        <f>IFERROR(VLOOKUP(B:B,Model!A:B,2,0),"")</f>
        <v>24.02</v>
      </c>
      <c r="K67" s="2" t="e">
        <f t="shared" ref="K67:K130" si="5">H67/I67</f>
        <v>#DIV/0!</v>
      </c>
      <c r="L67" s="2">
        <f t="shared" si="4"/>
        <v>0.28101582014987508</v>
      </c>
      <c r="M67" t="s">
        <v>327</v>
      </c>
      <c r="N67" t="s">
        <v>616</v>
      </c>
      <c r="O67" t="s">
        <v>132</v>
      </c>
    </row>
    <row r="68" spans="1:15" ht="15" customHeight="1" x14ac:dyDescent="0.3">
      <c r="A68">
        <v>16</v>
      </c>
      <c r="B68" t="s">
        <v>206</v>
      </c>
      <c r="C68" s="6">
        <f>IFERROR(VLOOKUP(B:B,SB!A:B,2,0),"")</f>
        <v>8</v>
      </c>
      <c r="D68" s="8">
        <f>IFERROR(VLOOKUP(B:B,BetEasy!A:B,2,0),"")</f>
        <v>4.25</v>
      </c>
      <c r="E68" s="17">
        <f>IFERROR(VLOOKUP(B:B,Neds!A:B,2,0),"")</f>
        <v>4.5</v>
      </c>
      <c r="F68" s="8">
        <f>IFERROR(VLOOKUP(B:B,PointsBet!A:B,2,0),"")</f>
        <v>7</v>
      </c>
      <c r="G68" s="6">
        <f>IFERROR(VLOOKUP(B:B,TopSport!A:B,2,0),"")</f>
        <v>7.5</v>
      </c>
      <c r="H68" s="4">
        <f t="shared" si="3"/>
        <v>8</v>
      </c>
      <c r="I68">
        <f>IFERROR(VLOOKUP(B:B,Empirical!A:B,2,0),"")</f>
        <v>14.4</v>
      </c>
      <c r="J68">
        <f>IFERROR(VLOOKUP(B:B,Model!A:B,2,0),"")</f>
        <v>13.96</v>
      </c>
      <c r="K68" s="2">
        <f t="shared" si="5"/>
        <v>0.55555555555555558</v>
      </c>
      <c r="L68" s="2">
        <f t="shared" si="4"/>
        <v>0.57306590257879653</v>
      </c>
      <c r="M68" t="s">
        <v>206</v>
      </c>
      <c r="N68" t="s">
        <v>616</v>
      </c>
      <c r="O68" t="s">
        <v>132</v>
      </c>
    </row>
    <row r="69" spans="1:15" ht="15" customHeight="1" x14ac:dyDescent="0.3">
      <c r="A69">
        <v>17</v>
      </c>
      <c r="B69" t="s">
        <v>157</v>
      </c>
      <c r="C69" s="6">
        <f>IFERROR(VLOOKUP(B:B,SB!A:B,2,0),"")</f>
        <v>11</v>
      </c>
      <c r="D69" s="8">
        <f>IFERROR(VLOOKUP(B:B,BetEasy!A:B,2,0),"")</f>
        <v>7</v>
      </c>
      <c r="E69" s="17">
        <f>IFERROR(VLOOKUP(B:B,Neds!A:B,2,0),"")</f>
        <v>6.5</v>
      </c>
      <c r="F69" s="8">
        <f>IFERROR(VLOOKUP(B:B,PointsBet!A:B,2,0),"")</f>
        <v>11</v>
      </c>
      <c r="G69" s="6">
        <f>IFERROR(VLOOKUP(B:B,TopSport!A:B,2,0),"")</f>
        <v>8.25</v>
      </c>
      <c r="H69" s="4">
        <f t="shared" si="3"/>
        <v>11</v>
      </c>
      <c r="I69">
        <f>IFERROR(VLOOKUP(B:B,Empirical!A:B,2,0),"")</f>
        <v>37.33</v>
      </c>
      <c r="J69">
        <f>IFERROR(VLOOKUP(B:B,Model!A:B,2,0),"")</f>
        <v>15.17</v>
      </c>
      <c r="K69" s="2">
        <f t="shared" si="5"/>
        <v>0.29466916688990091</v>
      </c>
      <c r="L69" s="2">
        <f t="shared" si="4"/>
        <v>0.72511535926170068</v>
      </c>
      <c r="M69" t="s">
        <v>157</v>
      </c>
      <c r="N69" t="s">
        <v>616</v>
      </c>
      <c r="O69" t="s">
        <v>132</v>
      </c>
    </row>
    <row r="70" spans="1:15" ht="15" customHeight="1" x14ac:dyDescent="0.3">
      <c r="A70">
        <v>1</v>
      </c>
      <c r="B70" t="s">
        <v>4</v>
      </c>
      <c r="C70" s="6">
        <f>IFERROR(VLOOKUP(B:B,SB!A:B,2,0),"")</f>
        <v>4.5</v>
      </c>
      <c r="D70" s="8">
        <f>IFERROR(VLOOKUP(B:B,BetEasy!A:B,2,0),"")</f>
        <v>3.25</v>
      </c>
      <c r="E70" s="17">
        <f>IFERROR(VLOOKUP(B:B,Neds!A:B,2,0),"")</f>
        <v>4.5</v>
      </c>
      <c r="F70" s="8">
        <f>IFERROR(VLOOKUP(B:B,PointsBet!A:B,2,0),"")</f>
        <v>4.5</v>
      </c>
      <c r="G70" s="6">
        <f>IFERROR(VLOOKUP(B:B,TopSport!A:B,2,0),"")</f>
        <v>4.7</v>
      </c>
      <c r="H70" s="4">
        <f t="shared" si="3"/>
        <v>4.7</v>
      </c>
      <c r="I70">
        <f>IFERROR(VLOOKUP(B:B,Empirical!A:B,2,0),"")</f>
        <v>3.18</v>
      </c>
      <c r="J70">
        <f>IFERROR(VLOOKUP(B:B,Model!A:B,2,0),"")</f>
        <v>3.32</v>
      </c>
      <c r="K70" s="2">
        <f t="shared" si="5"/>
        <v>1.4779874213836477</v>
      </c>
      <c r="L70" s="2">
        <f t="shared" si="4"/>
        <v>1.4156626506024097</v>
      </c>
      <c r="M70" t="s">
        <v>4</v>
      </c>
      <c r="N70" t="s">
        <v>617</v>
      </c>
      <c r="O70" t="s">
        <v>124</v>
      </c>
    </row>
    <row r="71" spans="1:15" ht="15" customHeight="1" x14ac:dyDescent="0.3">
      <c r="A71">
        <v>2</v>
      </c>
      <c r="B71" t="s">
        <v>229</v>
      </c>
      <c r="C71" s="6" t="str">
        <f>IFERROR(VLOOKUP(B:B,SB!A:B,2,0),"")</f>
        <v/>
      </c>
      <c r="D71" s="8" t="str">
        <f>IFERROR(VLOOKUP(B:B,BetEasy!A:B,2,0),"")</f>
        <v/>
      </c>
      <c r="E71" s="17">
        <f>IFERROR(VLOOKUP(B:B,Neds!A:B,2,0),"")</f>
        <v>2.2999999999999998</v>
      </c>
      <c r="F71" s="8">
        <f>IFERROR(VLOOKUP(B:B,PointsBet!A:B,2,0),"")</f>
        <v>2.6</v>
      </c>
      <c r="G71" s="6">
        <f>IFERROR(VLOOKUP(B:B,TopSport!A:B,2,0),"")</f>
        <v>2.64</v>
      </c>
      <c r="H71" s="4">
        <f t="shared" si="3"/>
        <v>2.64</v>
      </c>
      <c r="I71">
        <f>IFERROR(VLOOKUP(B:B,Empirical!A:B,2,0),"")</f>
        <v>1.65</v>
      </c>
      <c r="J71">
        <f>IFERROR(VLOOKUP(B:B,Model!A:B,2,0),"")</f>
        <v>1.74</v>
      </c>
      <c r="K71" s="2">
        <f t="shared" si="5"/>
        <v>1.6</v>
      </c>
      <c r="L71" s="2">
        <f t="shared" si="4"/>
        <v>1.517241379310345</v>
      </c>
      <c r="M71" t="s">
        <v>229</v>
      </c>
      <c r="N71" t="s">
        <v>617</v>
      </c>
      <c r="O71" t="s">
        <v>124</v>
      </c>
    </row>
    <row r="72" spans="1:15" ht="15" customHeight="1" x14ac:dyDescent="0.3">
      <c r="A72">
        <v>3</v>
      </c>
      <c r="B72" t="s">
        <v>199</v>
      </c>
      <c r="C72" s="6">
        <f>IFERROR(VLOOKUP(B:B,SB!A:B,2,0),"")</f>
        <v>2.5</v>
      </c>
      <c r="D72" s="8">
        <f>IFERROR(VLOOKUP(B:B,BetEasy!A:B,2,0),"")</f>
        <v>3</v>
      </c>
      <c r="E72" s="17">
        <f>IFERROR(VLOOKUP(B:B,Neds!A:B,2,0),"")</f>
        <v>2.5</v>
      </c>
      <c r="F72" s="8">
        <f>IFERROR(VLOOKUP(B:B,PointsBet!A:B,2,0),"")</f>
        <v>2.5</v>
      </c>
      <c r="G72" s="6">
        <f>IFERROR(VLOOKUP(B:B,TopSport!A:B,2,0),"")</f>
        <v>2.5</v>
      </c>
      <c r="H72" s="4">
        <f t="shared" si="3"/>
        <v>3</v>
      </c>
      <c r="I72">
        <f>IFERROR(VLOOKUP(B:B,Empirical!A:B,2,0),"")</f>
        <v>2.54</v>
      </c>
      <c r="J72">
        <f>IFERROR(VLOOKUP(B:B,Model!A:B,2,0),"")</f>
        <v>2.4900000000000002</v>
      </c>
      <c r="K72" s="2">
        <f t="shared" si="5"/>
        <v>1.1811023622047243</v>
      </c>
      <c r="L72" s="2">
        <f t="shared" si="4"/>
        <v>1.2048192771084336</v>
      </c>
      <c r="M72" t="s">
        <v>199</v>
      </c>
      <c r="N72" t="s">
        <v>617</v>
      </c>
      <c r="O72" t="s">
        <v>124</v>
      </c>
    </row>
    <row r="73" spans="1:15" ht="15" customHeight="1" x14ac:dyDescent="0.3">
      <c r="A73">
        <v>4</v>
      </c>
      <c r="B73" t="s">
        <v>590</v>
      </c>
      <c r="C73" s="6">
        <f>IFERROR(VLOOKUP(B:B,SB!A:B,2,0),"")</f>
        <v>4.2</v>
      </c>
      <c r="D73" s="8">
        <f>IFERROR(VLOOKUP(B:B,BetEasy!A:B,2,0),"")</f>
        <v>2.5</v>
      </c>
      <c r="E73" s="17">
        <f>IFERROR(VLOOKUP(B:B,Neds!A:B,2,0),"")</f>
        <v>4</v>
      </c>
      <c r="F73" s="8">
        <f>IFERROR(VLOOKUP(B:B,PointsBet!A:B,2,0),"")</f>
        <v>3.2</v>
      </c>
      <c r="G73" s="6">
        <f>IFERROR(VLOOKUP(B:B,TopSport!A:B,2,0),"")</f>
        <v>3.2</v>
      </c>
      <c r="H73" s="4">
        <f t="shared" si="3"/>
        <v>4.2</v>
      </c>
      <c r="I73">
        <f>IFERROR(VLOOKUP(B:B,Empirical!A:B,2,0),"")</f>
        <v>2.97</v>
      </c>
      <c r="J73">
        <f>IFERROR(VLOOKUP(B:B,Model!A:B,2,0),"")</f>
        <v>3.01</v>
      </c>
      <c r="K73" s="2">
        <f t="shared" si="5"/>
        <v>1.4141414141414141</v>
      </c>
      <c r="L73" s="2">
        <f t="shared" si="4"/>
        <v>1.3953488372093026</v>
      </c>
      <c r="M73" t="s">
        <v>590</v>
      </c>
      <c r="N73" t="s">
        <v>617</v>
      </c>
      <c r="O73" t="s">
        <v>124</v>
      </c>
    </row>
    <row r="74" spans="1:15" ht="15" customHeight="1" x14ac:dyDescent="0.3">
      <c r="A74">
        <v>5</v>
      </c>
      <c r="B74" t="s">
        <v>1</v>
      </c>
      <c r="C74" s="6">
        <f>IFERROR(VLOOKUP(B:B,SB!A:B,2,0),"")</f>
        <v>2.4</v>
      </c>
      <c r="D74" s="8">
        <f>IFERROR(VLOOKUP(B:B,BetEasy!A:B,2,0),"")</f>
        <v>2.4</v>
      </c>
      <c r="E74" s="17">
        <f>IFERROR(VLOOKUP(B:B,Neds!A:B,2,0),"")</f>
        <v>2.2999999999999998</v>
      </c>
      <c r="F74" s="8">
        <f>IFERROR(VLOOKUP(B:B,PointsBet!A:B,2,0),"")</f>
        <v>2.4</v>
      </c>
      <c r="G74" s="6">
        <f>IFERROR(VLOOKUP(B:B,TopSport!A:B,2,0),"")</f>
        <v>2.57</v>
      </c>
      <c r="H74" s="4">
        <f t="shared" si="3"/>
        <v>2.57</v>
      </c>
      <c r="I74">
        <f>IFERROR(VLOOKUP(B:B,Empirical!A:B,2,0),"")</f>
        <v>2.59</v>
      </c>
      <c r="J74">
        <f>IFERROR(VLOOKUP(B:B,Model!A:B,2,0),"")</f>
        <v>2.57</v>
      </c>
      <c r="K74" s="2">
        <f t="shared" si="5"/>
        <v>0.99227799227799229</v>
      </c>
      <c r="L74" s="2">
        <f t="shared" si="4"/>
        <v>1</v>
      </c>
      <c r="M74" t="s">
        <v>1</v>
      </c>
      <c r="N74" t="s">
        <v>617</v>
      </c>
      <c r="O74" t="s">
        <v>124</v>
      </c>
    </row>
    <row r="75" spans="1:15" ht="15" customHeight="1" x14ac:dyDescent="0.3">
      <c r="A75">
        <v>6</v>
      </c>
      <c r="B75" t="s">
        <v>591</v>
      </c>
      <c r="C75" s="6">
        <f>IFERROR(VLOOKUP(B:B,SB!A:B,2,0),"")</f>
        <v>5</v>
      </c>
      <c r="D75" s="8">
        <f>IFERROR(VLOOKUP(B:B,BetEasy!A:B,2,0),"")</f>
        <v>4.5</v>
      </c>
      <c r="E75" s="17">
        <f>IFERROR(VLOOKUP(B:B,Neds!A:B,2,0),"")</f>
        <v>5.25</v>
      </c>
      <c r="F75" s="8">
        <f>IFERROR(VLOOKUP(B:B,PointsBet!A:B,2,0),"")</f>
        <v>4.5</v>
      </c>
      <c r="G75" s="6">
        <f>IFERROR(VLOOKUP(B:B,TopSport!A:B,2,0),"")</f>
        <v>5.7</v>
      </c>
      <c r="H75" s="4">
        <f t="shared" si="3"/>
        <v>5.7</v>
      </c>
      <c r="I75">
        <f>IFERROR(VLOOKUP(B:B,Empirical!A:B,2,0),"")</f>
        <v>4.67</v>
      </c>
      <c r="J75">
        <f>IFERROR(VLOOKUP(B:B,Model!A:B,2,0),"")</f>
        <v>3.72</v>
      </c>
      <c r="K75" s="2">
        <f t="shared" si="5"/>
        <v>1.220556745182013</v>
      </c>
      <c r="L75" s="2">
        <f t="shared" si="4"/>
        <v>1.532258064516129</v>
      </c>
      <c r="M75" t="s">
        <v>591</v>
      </c>
      <c r="N75" t="s">
        <v>617</v>
      </c>
      <c r="O75" t="s">
        <v>124</v>
      </c>
    </row>
    <row r="76" spans="1:15" ht="15" customHeight="1" x14ac:dyDescent="0.3">
      <c r="A76">
        <v>7</v>
      </c>
      <c r="B76" t="s">
        <v>200</v>
      </c>
      <c r="C76" s="6" t="str">
        <f>IFERROR(VLOOKUP(B:B,SB!A:B,2,0),"")</f>
        <v/>
      </c>
      <c r="D76" s="8">
        <f>IFERROR(VLOOKUP(B:B,BetEasy!A:B,2,0),"")</f>
        <v>7</v>
      </c>
      <c r="E76" s="17">
        <f>IFERROR(VLOOKUP(B:B,Neds!A:B,2,0),"")</f>
        <v>4.5</v>
      </c>
      <c r="F76" s="8">
        <f>IFERROR(VLOOKUP(B:B,PointsBet!A:B,2,0),"")</f>
        <v>6.25</v>
      </c>
      <c r="G76" s="6" t="str">
        <f>IFERROR(VLOOKUP(B:B,TopSport!A:B,2,0),"")</f>
        <v/>
      </c>
      <c r="H76" s="4">
        <f t="shared" si="3"/>
        <v>7</v>
      </c>
      <c r="I76">
        <f>IFERROR(VLOOKUP(B:B,Empirical!A:B,2,0),"")</f>
        <v>6.13</v>
      </c>
      <c r="J76">
        <f>IFERROR(VLOOKUP(B:B,Model!A:B,2,0),"")</f>
        <v>4.9800000000000004</v>
      </c>
      <c r="K76" s="2">
        <f t="shared" si="5"/>
        <v>1.1419249592169658</v>
      </c>
      <c r="L76" s="2">
        <f t="shared" si="4"/>
        <v>1.4056224899598393</v>
      </c>
      <c r="M76" t="s">
        <v>200</v>
      </c>
      <c r="N76" t="s">
        <v>617</v>
      </c>
      <c r="O76" t="s">
        <v>124</v>
      </c>
    </row>
    <row r="77" spans="1:15" ht="15" customHeight="1" x14ac:dyDescent="0.3">
      <c r="A77">
        <v>8</v>
      </c>
      <c r="B77" t="s">
        <v>196</v>
      </c>
      <c r="C77" s="6">
        <f>IFERROR(VLOOKUP(B:B,SB!A:B,2,0),"")</f>
        <v>7.5</v>
      </c>
      <c r="D77" s="8">
        <f>IFERROR(VLOOKUP(B:B,BetEasy!A:B,2,0),"")</f>
        <v>10</v>
      </c>
      <c r="E77" s="17">
        <f>IFERROR(VLOOKUP(B:B,Neds!A:B,2,0),"")</f>
        <v>7.5</v>
      </c>
      <c r="F77" s="8">
        <f>IFERROR(VLOOKUP(B:B,PointsBet!A:B,2,0),"")</f>
        <v>8</v>
      </c>
      <c r="G77" s="6">
        <f>IFERROR(VLOOKUP(B:B,TopSport!A:B,2,0),"")</f>
        <v>13</v>
      </c>
      <c r="H77" s="4">
        <f t="shared" si="3"/>
        <v>13</v>
      </c>
      <c r="I77">
        <f>IFERROR(VLOOKUP(B:B,Empirical!A:B,2,0),"")</f>
        <v>12.7</v>
      </c>
      <c r="J77">
        <f>IFERROR(VLOOKUP(B:B,Model!A:B,2,0),"")</f>
        <v>13.74</v>
      </c>
      <c r="K77" s="2">
        <f t="shared" si="5"/>
        <v>1.0236220472440944</v>
      </c>
      <c r="L77" s="2">
        <f t="shared" si="4"/>
        <v>0.94614264919941771</v>
      </c>
      <c r="M77" t="s">
        <v>196</v>
      </c>
      <c r="N77" t="s">
        <v>617</v>
      </c>
      <c r="O77" t="s">
        <v>124</v>
      </c>
    </row>
    <row r="78" spans="1:15" ht="15" customHeight="1" x14ac:dyDescent="0.3">
      <c r="A78">
        <v>9</v>
      </c>
      <c r="B78" t="s">
        <v>592</v>
      </c>
      <c r="C78" s="6">
        <f>IFERROR(VLOOKUP(B:B,SB!A:B,2,0),"")</f>
        <v>7.5</v>
      </c>
      <c r="D78" s="8">
        <f>IFERROR(VLOOKUP(B:B,BetEasy!A:B,2,0),"")</f>
        <v>8.5</v>
      </c>
      <c r="E78" s="17">
        <f>IFERROR(VLOOKUP(B:B,Neds!A:B,2,0),"")</f>
        <v>5.75</v>
      </c>
      <c r="F78" s="8">
        <f>IFERROR(VLOOKUP(B:B,PointsBet!A:B,2,0),"")</f>
        <v>8</v>
      </c>
      <c r="G78" s="6">
        <f>IFERROR(VLOOKUP(B:B,TopSport!A:B,2,0),"")</f>
        <v>5.5</v>
      </c>
      <c r="H78" s="4">
        <f t="shared" si="3"/>
        <v>8.5</v>
      </c>
      <c r="I78">
        <f>IFERROR(VLOOKUP(B:B,Empirical!A:B,2,0),"")</f>
        <v>6.86</v>
      </c>
      <c r="J78">
        <f>IFERROR(VLOOKUP(B:B,Model!A:B,2,0),"")</f>
        <v>6.77</v>
      </c>
      <c r="K78" s="2">
        <f t="shared" si="5"/>
        <v>1.2390670553935859</v>
      </c>
      <c r="L78" s="2">
        <f t="shared" si="4"/>
        <v>1.2555391432791729</v>
      </c>
      <c r="M78" t="s">
        <v>592</v>
      </c>
      <c r="N78" t="s">
        <v>617</v>
      </c>
      <c r="O78" t="s">
        <v>124</v>
      </c>
    </row>
    <row r="79" spans="1:15" ht="15" customHeight="1" x14ac:dyDescent="0.3">
      <c r="A79">
        <v>10</v>
      </c>
      <c r="B79" t="s">
        <v>593</v>
      </c>
      <c r="C79" s="6">
        <f>IFERROR(VLOOKUP(B:B,SB!A:B,2,0),"")</f>
        <v>11</v>
      </c>
      <c r="D79" s="8">
        <f>IFERROR(VLOOKUP(B:B,BetEasy!A:B,2,0),"")</f>
        <v>10</v>
      </c>
      <c r="E79" s="17">
        <f>IFERROR(VLOOKUP(B:B,Neds!A:B,2,0),"")</f>
        <v>7.5</v>
      </c>
      <c r="F79" s="8">
        <f>IFERROR(VLOOKUP(B:B,PointsBet!A:B,2,0),"")</f>
        <v>11</v>
      </c>
      <c r="G79" s="6">
        <f>IFERROR(VLOOKUP(B:B,TopSport!A:B,2,0),"")</f>
        <v>7.25</v>
      </c>
      <c r="H79" s="4">
        <f t="shared" si="3"/>
        <v>11</v>
      </c>
      <c r="I79">
        <f>IFERROR(VLOOKUP(B:B,Empirical!A:B,2,0),"")</f>
        <v>17.559999999999999</v>
      </c>
      <c r="J79">
        <f>IFERROR(VLOOKUP(B:B,Model!A:B,2,0),"")</f>
        <v>13.65</v>
      </c>
      <c r="K79" s="2">
        <f t="shared" si="5"/>
        <v>0.62642369020501143</v>
      </c>
      <c r="L79" s="2">
        <f t="shared" si="4"/>
        <v>0.80586080586080588</v>
      </c>
      <c r="M79" t="s">
        <v>593</v>
      </c>
      <c r="N79" t="s">
        <v>617</v>
      </c>
      <c r="O79" t="s">
        <v>124</v>
      </c>
    </row>
    <row r="80" spans="1:15" ht="15" customHeight="1" x14ac:dyDescent="0.3">
      <c r="A80">
        <v>11</v>
      </c>
      <c r="B80" t="s">
        <v>236</v>
      </c>
      <c r="C80" s="6">
        <f>IFERROR(VLOOKUP(B:B,SB!A:B,2,0),"")</f>
        <v>3.75</v>
      </c>
      <c r="D80" s="8">
        <f>IFERROR(VLOOKUP(B:B,BetEasy!A:B,2,0),"")</f>
        <v>3.5</v>
      </c>
      <c r="E80" s="17">
        <f>IFERROR(VLOOKUP(B:B,Neds!A:B,2,0),"")</f>
        <v>4.5</v>
      </c>
      <c r="F80" s="8">
        <f>IFERROR(VLOOKUP(B:B,PointsBet!A:B,2,0),"")</f>
        <v>3.25</v>
      </c>
      <c r="G80" s="6">
        <f>IFERROR(VLOOKUP(B:B,TopSport!A:B,2,0),"")</f>
        <v>3.55</v>
      </c>
      <c r="H80" s="4">
        <f t="shared" si="3"/>
        <v>4.5</v>
      </c>
      <c r="I80">
        <f>IFERROR(VLOOKUP(B:B,Empirical!A:B,2,0),"")</f>
        <v>4.3</v>
      </c>
      <c r="J80">
        <f>IFERROR(VLOOKUP(B:B,Model!A:B,2,0),"")</f>
        <v>4.3899999999999997</v>
      </c>
      <c r="K80" s="2">
        <f t="shared" si="5"/>
        <v>1.0465116279069768</v>
      </c>
      <c r="L80" s="2">
        <f t="shared" si="4"/>
        <v>1.0250569476082005</v>
      </c>
      <c r="M80" t="s">
        <v>236</v>
      </c>
      <c r="N80" t="s">
        <v>617</v>
      </c>
      <c r="O80" t="s">
        <v>124</v>
      </c>
    </row>
    <row r="81" spans="1:15" ht="15" customHeight="1" x14ac:dyDescent="0.3">
      <c r="A81">
        <v>12</v>
      </c>
      <c r="B81" t="s">
        <v>141</v>
      </c>
      <c r="C81" s="6">
        <f>IFERROR(VLOOKUP(B:B,SB!A:B,2,0),"")</f>
        <v>5.5</v>
      </c>
      <c r="D81" s="8">
        <f>IFERROR(VLOOKUP(B:B,BetEasy!A:B,2,0),"")</f>
        <v>4.5</v>
      </c>
      <c r="E81" s="17">
        <f>IFERROR(VLOOKUP(B:B,Neds!A:B,2,0),"")</f>
        <v>5.75</v>
      </c>
      <c r="F81" s="8">
        <f>IFERROR(VLOOKUP(B:B,PointsBet!A:B,2,0),"")</f>
        <v>5.5</v>
      </c>
      <c r="G81" s="6">
        <f>IFERROR(VLOOKUP(B:B,TopSport!A:B,2,0),"")</f>
        <v>5.7</v>
      </c>
      <c r="H81" s="4">
        <f t="shared" si="3"/>
        <v>5.75</v>
      </c>
      <c r="I81">
        <f>IFERROR(VLOOKUP(B:B,Empirical!A:B,2,0),"")</f>
        <v>5.53</v>
      </c>
      <c r="J81">
        <f>IFERROR(VLOOKUP(B:B,Model!A:B,2,0),"")</f>
        <v>4.51</v>
      </c>
      <c r="K81" s="2">
        <f t="shared" si="5"/>
        <v>1.0397830018083183</v>
      </c>
      <c r="L81" s="2">
        <f t="shared" si="4"/>
        <v>1.2749445676274944</v>
      </c>
      <c r="M81" t="s">
        <v>141</v>
      </c>
      <c r="N81" t="s">
        <v>617</v>
      </c>
      <c r="O81" t="s">
        <v>124</v>
      </c>
    </row>
    <row r="82" spans="1:15" ht="15" customHeight="1" x14ac:dyDescent="0.3">
      <c r="A82">
        <v>13</v>
      </c>
      <c r="B82" t="s">
        <v>171</v>
      </c>
      <c r="C82" s="6">
        <f>IFERROR(VLOOKUP(B:B,SB!A:B,2,0),"")</f>
        <v>11</v>
      </c>
      <c r="D82" s="8">
        <f>IFERROR(VLOOKUP(B:B,BetEasy!A:B,2,0),"")</f>
        <v>8.5</v>
      </c>
      <c r="E82" s="17">
        <f>IFERROR(VLOOKUP(B:B,Neds!A:B,2,0),"")</f>
        <v>6.5</v>
      </c>
      <c r="F82" s="8">
        <f>IFERROR(VLOOKUP(B:B,PointsBet!A:B,2,0),"")</f>
        <v>11</v>
      </c>
      <c r="G82" s="6">
        <f>IFERROR(VLOOKUP(B:B,TopSport!A:B,2,0),"")</f>
        <v>10</v>
      </c>
      <c r="H82" s="4">
        <f t="shared" si="3"/>
        <v>11</v>
      </c>
      <c r="I82">
        <f>IFERROR(VLOOKUP(B:B,Empirical!A:B,2,0),"")</f>
        <v>22.75</v>
      </c>
      <c r="J82">
        <f>IFERROR(VLOOKUP(B:B,Model!A:B,2,0),"")</f>
        <v>10.220000000000001</v>
      </c>
      <c r="K82" s="2">
        <f t="shared" si="5"/>
        <v>0.48351648351648352</v>
      </c>
      <c r="L82" s="2">
        <f t="shared" si="4"/>
        <v>1.0763209393346378</v>
      </c>
      <c r="M82" t="s">
        <v>171</v>
      </c>
      <c r="N82" t="s">
        <v>617</v>
      </c>
      <c r="O82" t="s">
        <v>124</v>
      </c>
    </row>
    <row r="83" spans="1:15" ht="15" customHeight="1" x14ac:dyDescent="0.3">
      <c r="A83">
        <v>14</v>
      </c>
      <c r="B83" t="s">
        <v>330</v>
      </c>
      <c r="C83" s="6">
        <f>IFERROR(VLOOKUP(B:B,SB!A:B,2,0),"")</f>
        <v>7</v>
      </c>
      <c r="D83" s="8">
        <f>IFERROR(VLOOKUP(B:B,BetEasy!A:B,2,0),"")</f>
        <v>4.5</v>
      </c>
      <c r="E83" s="17">
        <f>IFERROR(VLOOKUP(B:B,Neds!A:B,2,0),"")</f>
        <v>5.75</v>
      </c>
      <c r="F83" s="8">
        <f>IFERROR(VLOOKUP(B:B,PointsBet!A:B,2,0),"")</f>
        <v>6.25</v>
      </c>
      <c r="G83" s="6" t="str">
        <f>IFERROR(VLOOKUP(B:B,TopSport!A:B,2,0),"")</f>
        <v/>
      </c>
      <c r="H83" s="4">
        <f t="shared" si="3"/>
        <v>7</v>
      </c>
      <c r="I83">
        <f>IFERROR(VLOOKUP(B:B,Empirical!A:B,2,0),"")</f>
        <v>13</v>
      </c>
      <c r="J83">
        <f>IFERROR(VLOOKUP(B:B,Model!A:B,2,0),"")</f>
        <v>29.09</v>
      </c>
      <c r="K83" s="2">
        <f t="shared" si="5"/>
        <v>0.53846153846153844</v>
      </c>
      <c r="L83" s="2">
        <f t="shared" si="4"/>
        <v>0.2406325197662427</v>
      </c>
      <c r="M83" t="s">
        <v>330</v>
      </c>
      <c r="N83" t="s">
        <v>617</v>
      </c>
      <c r="O83" t="s">
        <v>124</v>
      </c>
    </row>
    <row r="84" spans="1:15" ht="15" customHeight="1" x14ac:dyDescent="0.3">
      <c r="A84">
        <v>15</v>
      </c>
      <c r="B84" t="s">
        <v>331</v>
      </c>
      <c r="C84" s="6">
        <f>IFERROR(VLOOKUP(B:B,SB!A:B,2,0),"")</f>
        <v>5</v>
      </c>
      <c r="D84" s="8">
        <f>IFERROR(VLOOKUP(B:B,BetEasy!A:B,2,0),"")</f>
        <v>3.25</v>
      </c>
      <c r="E84" s="17">
        <f>IFERROR(VLOOKUP(B:B,Neds!A:B,2,0),"")</f>
        <v>3.75</v>
      </c>
      <c r="F84" s="8">
        <f>IFERROR(VLOOKUP(B:B,PointsBet!A:B,2,0),"")</f>
        <v>5</v>
      </c>
      <c r="G84" s="6">
        <f>IFERROR(VLOOKUP(B:B,TopSport!A:B,2,0),"")</f>
        <v>6.75</v>
      </c>
      <c r="H84" s="4">
        <f t="shared" si="3"/>
        <v>6.75</v>
      </c>
      <c r="I84">
        <f>IFERROR(VLOOKUP(B:B,Empirical!A:B,2,0),"")</f>
        <v>13</v>
      </c>
      <c r="J84">
        <f>IFERROR(VLOOKUP(B:B,Model!A:B,2,0),"")</f>
        <v>16.18</v>
      </c>
      <c r="K84" s="2">
        <f t="shared" si="5"/>
        <v>0.51923076923076927</v>
      </c>
      <c r="L84" s="2">
        <f t="shared" si="4"/>
        <v>0.41718170580964153</v>
      </c>
      <c r="M84" t="s">
        <v>331</v>
      </c>
      <c r="N84" t="s">
        <v>617</v>
      </c>
      <c r="O84" t="s">
        <v>124</v>
      </c>
    </row>
    <row r="85" spans="1:15" ht="15" customHeight="1" x14ac:dyDescent="0.3">
      <c r="A85">
        <v>16</v>
      </c>
      <c r="B85" t="s">
        <v>594</v>
      </c>
      <c r="C85" s="6">
        <f>IFERROR(VLOOKUP(B:B,SB!A:B,2,0),"")</f>
        <v>11</v>
      </c>
      <c r="D85" s="8">
        <f>IFERROR(VLOOKUP(B:B,BetEasy!A:B,2,0),"")</f>
        <v>8</v>
      </c>
      <c r="E85" s="17">
        <f>IFERROR(VLOOKUP(B:B,Neds!A:B,2,0),"")</f>
        <v>5.75</v>
      </c>
      <c r="F85" s="8">
        <f>IFERROR(VLOOKUP(B:B,PointsBet!A:B,2,0),"")</f>
        <v>11</v>
      </c>
      <c r="G85" s="6">
        <f>IFERROR(VLOOKUP(B:B,TopSport!A:B,2,0),"")</f>
        <v>11</v>
      </c>
      <c r="H85" s="4">
        <f t="shared" si="3"/>
        <v>11</v>
      </c>
      <c r="I85">
        <f>IFERROR(VLOOKUP(B:B,Empirical!A:B,2,0),"")</f>
        <v>15.43</v>
      </c>
      <c r="J85">
        <f>IFERROR(VLOOKUP(B:B,Model!A:B,2,0),"")</f>
        <v>16</v>
      </c>
      <c r="K85" s="2">
        <f t="shared" si="5"/>
        <v>0.71289695398574204</v>
      </c>
      <c r="L85" s="2">
        <f t="shared" si="4"/>
        <v>0.6875</v>
      </c>
      <c r="M85" t="s">
        <v>594</v>
      </c>
      <c r="N85" t="s">
        <v>617</v>
      </c>
      <c r="O85" t="s">
        <v>124</v>
      </c>
    </row>
    <row r="86" spans="1:15" ht="15" customHeight="1" x14ac:dyDescent="0.3">
      <c r="A86">
        <v>17</v>
      </c>
      <c r="B86" t="s">
        <v>595</v>
      </c>
      <c r="C86" s="6">
        <f>IFERROR(VLOOKUP(B:B,SB!A:B,2,0),"")</f>
        <v>5.5</v>
      </c>
      <c r="D86" s="8">
        <f>IFERROR(VLOOKUP(B:B,BetEasy!A:B,2,0),"")</f>
        <v>3.75</v>
      </c>
      <c r="E86" s="17">
        <f>IFERROR(VLOOKUP(B:B,Neds!A:B,2,0),"")</f>
        <v>5.75</v>
      </c>
      <c r="F86" s="8">
        <f>IFERROR(VLOOKUP(B:B,PointsBet!A:B,2,0),"")</f>
        <v>5.5</v>
      </c>
      <c r="G86" s="6">
        <f>IFERROR(VLOOKUP(B:B,TopSport!A:B,2,0),"")</f>
        <v>7</v>
      </c>
      <c r="H86" s="4">
        <f t="shared" si="3"/>
        <v>7</v>
      </c>
      <c r="I86">
        <f>IFERROR(VLOOKUP(B:B,Empirical!A:B,2,0),"")</f>
        <v>16</v>
      </c>
      <c r="J86">
        <f>IFERROR(VLOOKUP(B:B,Model!A:B,2,0),"")</f>
        <v>24.08</v>
      </c>
      <c r="K86" s="2">
        <f t="shared" si="5"/>
        <v>0.4375</v>
      </c>
      <c r="L86" s="2">
        <f t="shared" si="4"/>
        <v>0.29069767441860467</v>
      </c>
      <c r="M86" t="s">
        <v>595</v>
      </c>
      <c r="N86" t="s">
        <v>617</v>
      </c>
      <c r="O86" t="s">
        <v>124</v>
      </c>
    </row>
    <row r="87" spans="1:15" ht="15" customHeight="1" x14ac:dyDescent="0.3">
      <c r="A87">
        <v>1</v>
      </c>
      <c r="B87" t="s">
        <v>149</v>
      </c>
      <c r="C87" s="6" t="str">
        <f>IFERROR(VLOOKUP(B:B,SB!A:B,2,0),"")</f>
        <v/>
      </c>
      <c r="D87" s="8">
        <f>IFERROR(VLOOKUP(B:B,BetEasy!A:B,2,0),"")</f>
        <v>1.9</v>
      </c>
      <c r="E87" s="17">
        <f>IFERROR(VLOOKUP(B:B,Neds!A:B,2,0),"")</f>
        <v>1.95</v>
      </c>
      <c r="F87" s="8" t="str">
        <f>IFERROR(VLOOKUP(B:B,PointsBet!A:B,2,0),"")</f>
        <v/>
      </c>
      <c r="G87" s="6">
        <f>IFERROR(VLOOKUP(B:B,TopSport!A:B,2,0),"")</f>
        <v>1.96</v>
      </c>
      <c r="H87" s="4">
        <f t="shared" si="3"/>
        <v>1.96</v>
      </c>
      <c r="I87">
        <f>IFERROR(VLOOKUP(B:B,Empirical!A:B,2,0),"")</f>
        <v>2.5</v>
      </c>
      <c r="J87">
        <f>IFERROR(VLOOKUP(B:B,Model!A:B,2,0),"")</f>
        <v>3.68</v>
      </c>
      <c r="K87" s="2">
        <f t="shared" si="5"/>
        <v>0.78400000000000003</v>
      </c>
      <c r="L87" s="2">
        <f t="shared" si="4"/>
        <v>0.53260869565217384</v>
      </c>
      <c r="M87" t="s">
        <v>149</v>
      </c>
      <c r="N87" t="s">
        <v>617</v>
      </c>
      <c r="O87" t="s">
        <v>139</v>
      </c>
    </row>
    <row r="88" spans="1:15" ht="15" customHeight="1" x14ac:dyDescent="0.3">
      <c r="A88">
        <v>2</v>
      </c>
      <c r="B88" t="s">
        <v>210</v>
      </c>
      <c r="C88" s="6">
        <f>IFERROR(VLOOKUP(B:B,SB!A:B,2,0),"")</f>
        <v>2</v>
      </c>
      <c r="D88" s="8">
        <f>IFERROR(VLOOKUP(B:B,BetEasy!A:B,2,0),"")</f>
        <v>1.7</v>
      </c>
      <c r="E88" s="17">
        <f>IFERROR(VLOOKUP(B:B,Neds!A:B,2,0),"")</f>
        <v>2.25</v>
      </c>
      <c r="F88" s="8">
        <f>IFERROR(VLOOKUP(B:B,PointsBet!A:B,2,0),"")</f>
        <v>1.85</v>
      </c>
      <c r="G88" s="6">
        <f>IFERROR(VLOOKUP(B:B,TopSport!A:B,2,0),"")</f>
        <v>2.11</v>
      </c>
      <c r="H88" s="4">
        <f t="shared" si="3"/>
        <v>2.25</v>
      </c>
      <c r="I88">
        <f>IFERROR(VLOOKUP(B:B,Empirical!A:B,2,0),"")</f>
        <v>3.63</v>
      </c>
      <c r="J88">
        <f>IFERROR(VLOOKUP(B:B,Model!A:B,2,0),"")</f>
        <v>3.42</v>
      </c>
      <c r="K88" s="2">
        <f t="shared" si="5"/>
        <v>0.6198347107438017</v>
      </c>
      <c r="L88" s="2">
        <f t="shared" si="4"/>
        <v>0.65789473684210531</v>
      </c>
      <c r="M88" t="s">
        <v>210</v>
      </c>
      <c r="N88" t="s">
        <v>617</v>
      </c>
      <c r="O88" t="s">
        <v>139</v>
      </c>
    </row>
    <row r="89" spans="1:15" ht="15" customHeight="1" x14ac:dyDescent="0.3">
      <c r="A89">
        <v>3</v>
      </c>
      <c r="B89" t="s">
        <v>94</v>
      </c>
      <c r="C89" s="6">
        <f>IFERROR(VLOOKUP(B:B,SB!A:B,2,0),"")</f>
        <v>2.63</v>
      </c>
      <c r="D89" s="8">
        <f>IFERROR(VLOOKUP(B:B,BetEasy!A:B,2,0),"")</f>
        <v>2.4</v>
      </c>
      <c r="E89" s="17">
        <f>IFERROR(VLOOKUP(B:B,Neds!A:B,2,0),"")</f>
        <v>2.0499999999999998</v>
      </c>
      <c r="F89" s="8">
        <f>IFERROR(VLOOKUP(B:B,PointsBet!A:B,2,0),"")</f>
        <v>2.5</v>
      </c>
      <c r="G89" s="6">
        <f>IFERROR(VLOOKUP(B:B,TopSport!A:B,2,0),"")</f>
        <v>2.38</v>
      </c>
      <c r="H89" s="4">
        <f t="shared" si="3"/>
        <v>2.63</v>
      </c>
      <c r="I89">
        <f>IFERROR(VLOOKUP(B:B,Empirical!A:B,2,0),"")</f>
        <v>3.48</v>
      </c>
      <c r="J89">
        <f>IFERROR(VLOOKUP(B:B,Model!A:B,2,0),"")</f>
        <v>4.51</v>
      </c>
      <c r="K89" s="2">
        <f t="shared" si="5"/>
        <v>0.75574712643678155</v>
      </c>
      <c r="L89" s="2">
        <f t="shared" si="4"/>
        <v>0.58314855875831484</v>
      </c>
      <c r="M89" t="s">
        <v>94</v>
      </c>
      <c r="N89" t="s">
        <v>617</v>
      </c>
      <c r="O89" t="s">
        <v>139</v>
      </c>
    </row>
    <row r="90" spans="1:15" ht="15" customHeight="1" x14ac:dyDescent="0.3">
      <c r="A90">
        <v>4</v>
      </c>
      <c r="B90" t="s">
        <v>110</v>
      </c>
      <c r="C90" s="6" t="str">
        <f>IFERROR(VLOOKUP(B:B,SB!A:B,2,0),"")</f>
        <v/>
      </c>
      <c r="D90" s="8">
        <f>IFERROR(VLOOKUP(B:B,BetEasy!A:B,2,0),"")</f>
        <v>2</v>
      </c>
      <c r="E90" s="17">
        <f>IFERROR(VLOOKUP(B:B,Neds!A:B,2,0),"")</f>
        <v>2.1</v>
      </c>
      <c r="F90" s="8">
        <f>IFERROR(VLOOKUP(B:B,PointsBet!A:B,2,0),"")</f>
        <v>1.8</v>
      </c>
      <c r="G90" s="6">
        <f>IFERROR(VLOOKUP(B:B,TopSport!A:B,2,0),"")</f>
        <v>1.9</v>
      </c>
      <c r="H90" s="4">
        <f t="shared" si="3"/>
        <v>2.1</v>
      </c>
      <c r="I90">
        <f>IFERROR(VLOOKUP(B:B,Empirical!A:B,2,0),"")</f>
        <v>2.38</v>
      </c>
      <c r="J90">
        <f>IFERROR(VLOOKUP(B:B,Model!A:B,2,0),"")</f>
        <v>3.94</v>
      </c>
      <c r="K90" s="2">
        <f t="shared" si="5"/>
        <v>0.88235294117647067</v>
      </c>
      <c r="L90" s="2">
        <f t="shared" si="4"/>
        <v>0.53299492385786806</v>
      </c>
      <c r="M90" t="s">
        <v>110</v>
      </c>
      <c r="N90" t="s">
        <v>617</v>
      </c>
      <c r="O90" t="s">
        <v>139</v>
      </c>
    </row>
    <row r="91" spans="1:15" ht="15" customHeight="1" x14ac:dyDescent="0.3">
      <c r="A91">
        <v>5</v>
      </c>
      <c r="B91" t="s">
        <v>93</v>
      </c>
      <c r="C91" s="6">
        <f>IFERROR(VLOOKUP(B:B,SB!A:B,2,0),"")</f>
        <v>1.67</v>
      </c>
      <c r="D91" s="8">
        <f>IFERROR(VLOOKUP(B:B,BetEasy!A:B,2,0),"")</f>
        <v>1.75</v>
      </c>
      <c r="E91" s="17">
        <f>IFERROR(VLOOKUP(B:B,Neds!A:B,2,0),"")</f>
        <v>1.95</v>
      </c>
      <c r="F91" s="8">
        <f>IFERROR(VLOOKUP(B:B,PointsBet!A:B,2,0),"")</f>
        <v>1.66</v>
      </c>
      <c r="G91" s="6" t="str">
        <f>IFERROR(VLOOKUP(B:B,TopSport!A:B,2,0),"")</f>
        <v/>
      </c>
      <c r="H91" s="4">
        <f t="shared" si="3"/>
        <v>1.95</v>
      </c>
      <c r="I91">
        <f>IFERROR(VLOOKUP(B:B,Empirical!A:B,2,0),"")</f>
        <v>1.82</v>
      </c>
      <c r="J91">
        <f>IFERROR(VLOOKUP(B:B,Model!A:B,2,0),"")</f>
        <v>2.5299999999999998</v>
      </c>
      <c r="K91" s="2">
        <f t="shared" si="5"/>
        <v>1.0714285714285714</v>
      </c>
      <c r="L91" s="2">
        <f t="shared" si="4"/>
        <v>0.77075098814229248</v>
      </c>
      <c r="M91" t="s">
        <v>93</v>
      </c>
      <c r="N91" t="s">
        <v>617</v>
      </c>
      <c r="O91" t="s">
        <v>139</v>
      </c>
    </row>
    <row r="92" spans="1:15" ht="15" customHeight="1" x14ac:dyDescent="0.3">
      <c r="A92">
        <v>6</v>
      </c>
      <c r="B92" t="s">
        <v>324</v>
      </c>
      <c r="C92" s="6">
        <f>IFERROR(VLOOKUP(B:B,SB!A:B,2,0),"")</f>
        <v>5</v>
      </c>
      <c r="D92" s="8">
        <f>IFERROR(VLOOKUP(B:B,BetEasy!A:B,2,0),"")</f>
        <v>3</v>
      </c>
      <c r="E92" s="17">
        <f>IFERROR(VLOOKUP(B:B,Neds!A:B,2,0),"")</f>
        <v>4.75</v>
      </c>
      <c r="F92" s="8">
        <f>IFERROR(VLOOKUP(B:B,PointsBet!A:B,2,0),"")</f>
        <v>5</v>
      </c>
      <c r="G92" s="6">
        <f>IFERROR(VLOOKUP(B:B,TopSport!A:B,2,0),"")</f>
        <v>4</v>
      </c>
      <c r="H92" s="4">
        <f t="shared" si="3"/>
        <v>5</v>
      </c>
      <c r="I92">
        <f>IFERROR(VLOOKUP(B:B,Empirical!A:B,2,0),"")</f>
        <v>6.7</v>
      </c>
      <c r="J92">
        <f>IFERROR(VLOOKUP(B:B,Model!A:B,2,0),"")</f>
        <v>8.5500000000000007</v>
      </c>
      <c r="K92" s="2">
        <f t="shared" si="5"/>
        <v>0.74626865671641784</v>
      </c>
      <c r="L92" s="2">
        <f t="shared" si="4"/>
        <v>0.58479532163742687</v>
      </c>
      <c r="M92" t="s">
        <v>324</v>
      </c>
      <c r="N92" t="s">
        <v>617</v>
      </c>
      <c r="O92" t="s">
        <v>139</v>
      </c>
    </row>
    <row r="93" spans="1:15" ht="15" customHeight="1" x14ac:dyDescent="0.3">
      <c r="A93">
        <v>7</v>
      </c>
      <c r="B93" t="s">
        <v>233</v>
      </c>
      <c r="C93" s="6">
        <f>IFERROR(VLOOKUP(B:B,SB!A:B,2,0),"")</f>
        <v>5</v>
      </c>
      <c r="D93" s="8">
        <f>IFERROR(VLOOKUP(B:B,BetEasy!A:B,2,0),"")</f>
        <v>5</v>
      </c>
      <c r="E93" s="17">
        <f>IFERROR(VLOOKUP(B:B,Neds!A:B,2,0),"")</f>
        <v>4.75</v>
      </c>
      <c r="F93" s="8">
        <f>IFERROR(VLOOKUP(B:B,PointsBet!A:B,2,0),"")</f>
        <v>5</v>
      </c>
      <c r="G93" s="6">
        <f>IFERROR(VLOOKUP(B:B,TopSport!A:B,2,0),"")</f>
        <v>4.4000000000000004</v>
      </c>
      <c r="H93" s="4">
        <f t="shared" si="3"/>
        <v>5</v>
      </c>
      <c r="I93">
        <f>IFERROR(VLOOKUP(B:B,Empirical!A:B,2,0),"")</f>
        <v>0</v>
      </c>
      <c r="J93">
        <f>IFERROR(VLOOKUP(B:B,Model!A:B,2,0),"")</f>
        <v>5.59</v>
      </c>
      <c r="K93" s="2" t="e">
        <f t="shared" si="5"/>
        <v>#DIV/0!</v>
      </c>
      <c r="L93" s="2">
        <f t="shared" si="4"/>
        <v>0.89445438282647582</v>
      </c>
      <c r="M93" t="s">
        <v>233</v>
      </c>
      <c r="N93" t="s">
        <v>617</v>
      </c>
      <c r="O93" t="s">
        <v>139</v>
      </c>
    </row>
    <row r="94" spans="1:15" ht="15" customHeight="1" x14ac:dyDescent="0.3">
      <c r="A94">
        <v>8</v>
      </c>
      <c r="B94" t="s">
        <v>95</v>
      </c>
      <c r="C94" s="6">
        <f>IFERROR(VLOOKUP(B:B,SB!A:B,2,0),"")</f>
        <v>9.5</v>
      </c>
      <c r="D94" s="8">
        <f>IFERROR(VLOOKUP(B:B,BetEasy!A:B,2,0),"")</f>
        <v>8.5</v>
      </c>
      <c r="E94" s="17">
        <f>IFERROR(VLOOKUP(B:B,Neds!A:B,2,0),"")</f>
        <v>7</v>
      </c>
      <c r="F94" s="8">
        <f>IFERROR(VLOOKUP(B:B,PointsBet!A:B,2,0),"")</f>
        <v>11</v>
      </c>
      <c r="G94" s="6">
        <f>IFERROR(VLOOKUP(B:B,TopSport!A:B,2,0),"")</f>
        <v>11</v>
      </c>
      <c r="H94" s="4">
        <f t="shared" si="3"/>
        <v>11</v>
      </c>
      <c r="I94">
        <f>IFERROR(VLOOKUP(B:B,Empirical!A:B,2,0),"")</f>
        <v>0</v>
      </c>
      <c r="J94">
        <f>IFERROR(VLOOKUP(B:B,Model!A:B,2,0),"")</f>
        <v>33.479999999999997</v>
      </c>
      <c r="K94" s="2" t="e">
        <f t="shared" si="5"/>
        <v>#DIV/0!</v>
      </c>
      <c r="L94" s="2">
        <f t="shared" si="4"/>
        <v>0.32855436081242534</v>
      </c>
      <c r="M94" t="s">
        <v>95</v>
      </c>
      <c r="N94" t="s">
        <v>617</v>
      </c>
      <c r="O94" t="s">
        <v>139</v>
      </c>
    </row>
    <row r="95" spans="1:15" ht="15" customHeight="1" x14ac:dyDescent="0.3">
      <c r="A95">
        <v>9</v>
      </c>
      <c r="B95" t="s">
        <v>101</v>
      </c>
      <c r="C95" s="6">
        <f>IFERROR(VLOOKUP(B:B,SB!A:B,2,0),"")</f>
        <v>4.33</v>
      </c>
      <c r="D95" s="8">
        <f>IFERROR(VLOOKUP(B:B,BetEasy!A:B,2,0),"")</f>
        <v>8</v>
      </c>
      <c r="E95" s="17">
        <f>IFERROR(VLOOKUP(B:B,Neds!A:B,2,0),"")</f>
        <v>4.25</v>
      </c>
      <c r="F95" s="8">
        <f>IFERROR(VLOOKUP(B:B,PointsBet!A:B,2,0),"")</f>
        <v>4.25</v>
      </c>
      <c r="G95" s="6">
        <f>IFERROR(VLOOKUP(B:B,TopSport!A:B,2,0),"")</f>
        <v>4.2</v>
      </c>
      <c r="H95" s="4">
        <f t="shared" si="3"/>
        <v>8</v>
      </c>
      <c r="I95">
        <f>IFERROR(VLOOKUP(B:B,Empirical!A:B,2,0),"")</f>
        <v>5.13</v>
      </c>
      <c r="J95">
        <f>IFERROR(VLOOKUP(B:B,Model!A:B,2,0),"")</f>
        <v>9.07</v>
      </c>
      <c r="K95" s="2">
        <f t="shared" si="5"/>
        <v>1.5594541910331385</v>
      </c>
      <c r="L95" s="2">
        <f t="shared" si="4"/>
        <v>0.88202866593164275</v>
      </c>
      <c r="M95" t="s">
        <v>101</v>
      </c>
      <c r="N95" t="s">
        <v>617</v>
      </c>
      <c r="O95" t="s">
        <v>139</v>
      </c>
    </row>
    <row r="96" spans="1:15" ht="15" customHeight="1" x14ac:dyDescent="0.3">
      <c r="A96">
        <v>10</v>
      </c>
      <c r="B96" t="s">
        <v>103</v>
      </c>
      <c r="C96" s="6">
        <f>IFERROR(VLOOKUP(B:B,SB!A:B,2,0),"")</f>
        <v>7.5</v>
      </c>
      <c r="D96" s="8">
        <f>IFERROR(VLOOKUP(B:B,BetEasy!A:B,2,0),"")</f>
        <v>8.5</v>
      </c>
      <c r="E96" s="17">
        <f>IFERROR(VLOOKUP(B:B,Neds!A:B,2,0),"")</f>
        <v>7</v>
      </c>
      <c r="F96" s="8">
        <f>IFERROR(VLOOKUP(B:B,PointsBet!A:B,2,0),"")</f>
        <v>6</v>
      </c>
      <c r="G96" s="6">
        <f>IFERROR(VLOOKUP(B:B,TopSport!A:B,2,0),"")</f>
        <v>6.25</v>
      </c>
      <c r="H96" s="4">
        <f t="shared" si="3"/>
        <v>8.5</v>
      </c>
      <c r="I96">
        <f>IFERROR(VLOOKUP(B:B,Empirical!A:B,2,0),"")</f>
        <v>10</v>
      </c>
      <c r="J96">
        <f>IFERROR(VLOOKUP(B:B,Model!A:B,2,0),"")</f>
        <v>27.6</v>
      </c>
      <c r="K96" s="2">
        <f t="shared" si="5"/>
        <v>0.85</v>
      </c>
      <c r="L96" s="2">
        <f t="shared" si="4"/>
        <v>0.3079710144927536</v>
      </c>
      <c r="M96" t="s">
        <v>103</v>
      </c>
      <c r="N96" t="s">
        <v>617</v>
      </c>
      <c r="O96" t="s">
        <v>139</v>
      </c>
    </row>
    <row r="97" spans="1:15" ht="15" customHeight="1" x14ac:dyDescent="0.3">
      <c r="A97">
        <v>11</v>
      </c>
      <c r="B97" t="s">
        <v>97</v>
      </c>
      <c r="C97" s="6">
        <f>IFERROR(VLOOKUP(B:B,SB!A:B,2,0),"")</f>
        <v>3.75</v>
      </c>
      <c r="D97" s="8">
        <f>IFERROR(VLOOKUP(B:B,BetEasy!A:B,2,0),"")</f>
        <v>3.25</v>
      </c>
      <c r="E97" s="17">
        <f>IFERROR(VLOOKUP(B:B,Neds!A:B,2,0),"")</f>
        <v>4.75</v>
      </c>
      <c r="F97" s="8">
        <f>IFERROR(VLOOKUP(B:B,PointsBet!A:B,2,0),"")</f>
        <v>3.5</v>
      </c>
      <c r="G97" s="6">
        <f>IFERROR(VLOOKUP(B:B,TopSport!A:B,2,0),"")</f>
        <v>3.55</v>
      </c>
      <c r="H97" s="4">
        <f t="shared" si="3"/>
        <v>4.75</v>
      </c>
      <c r="I97">
        <f>IFERROR(VLOOKUP(B:B,Empirical!A:B,2,0),"")</f>
        <v>8.1</v>
      </c>
      <c r="J97">
        <f>IFERROR(VLOOKUP(B:B,Model!A:B,2,0),"")</f>
        <v>8.7799999999999994</v>
      </c>
      <c r="K97" s="2">
        <f t="shared" si="5"/>
        <v>0.5864197530864198</v>
      </c>
      <c r="L97" s="2">
        <f t="shared" si="4"/>
        <v>0.54100227790432809</v>
      </c>
      <c r="M97" t="s">
        <v>97</v>
      </c>
      <c r="N97" t="s">
        <v>617</v>
      </c>
      <c r="O97" t="s">
        <v>139</v>
      </c>
    </row>
    <row r="98" spans="1:15" ht="15" customHeight="1" x14ac:dyDescent="0.3">
      <c r="A98">
        <v>12</v>
      </c>
      <c r="B98" t="s">
        <v>148</v>
      </c>
      <c r="C98" s="6">
        <f>IFERROR(VLOOKUP(B:B,SB!A:B,2,0),"")</f>
        <v>4.5</v>
      </c>
      <c r="D98" s="8">
        <f>IFERROR(VLOOKUP(B:B,BetEasy!A:B,2,0),"")</f>
        <v>3.75</v>
      </c>
      <c r="E98" s="17">
        <f>IFERROR(VLOOKUP(B:B,Neds!A:B,2,0),"")</f>
        <v>5</v>
      </c>
      <c r="F98" s="8">
        <f>IFERROR(VLOOKUP(B:B,PointsBet!A:B,2,0),"")</f>
        <v>4</v>
      </c>
      <c r="G98" s="6">
        <f>IFERROR(VLOOKUP(B:B,TopSport!A:B,2,0),"")</f>
        <v>3.85</v>
      </c>
      <c r="H98" s="4">
        <f t="shared" si="3"/>
        <v>5</v>
      </c>
      <c r="I98">
        <f>IFERROR(VLOOKUP(B:B,Empirical!A:B,2,0),"")</f>
        <v>13.33</v>
      </c>
      <c r="J98">
        <f>IFERROR(VLOOKUP(B:B,Model!A:B,2,0),"")</f>
        <v>13.48</v>
      </c>
      <c r="K98" s="2">
        <f t="shared" si="5"/>
        <v>0.37509377344336081</v>
      </c>
      <c r="L98" s="2">
        <f t="shared" si="4"/>
        <v>0.37091988130563797</v>
      </c>
      <c r="M98" t="s">
        <v>148</v>
      </c>
      <c r="N98" t="s">
        <v>617</v>
      </c>
      <c r="O98" t="s">
        <v>139</v>
      </c>
    </row>
    <row r="99" spans="1:15" ht="15" customHeight="1" x14ac:dyDescent="0.3">
      <c r="A99">
        <v>13</v>
      </c>
      <c r="B99" t="s">
        <v>102</v>
      </c>
      <c r="C99" s="6">
        <f>IFERROR(VLOOKUP(B:B,SB!A:B,2,0),"")</f>
        <v>7.5</v>
      </c>
      <c r="D99" s="8">
        <f>IFERROR(VLOOKUP(B:B,BetEasy!A:B,2,0),"")</f>
        <v>5.25</v>
      </c>
      <c r="E99" s="17">
        <f>IFERROR(VLOOKUP(B:B,Neds!A:B,2,0),"")</f>
        <v>5.75</v>
      </c>
      <c r="F99" s="8">
        <f>IFERROR(VLOOKUP(B:B,PointsBet!A:B,2,0),"")</f>
        <v>6</v>
      </c>
      <c r="G99" s="6">
        <f>IFERROR(VLOOKUP(B:B,TopSport!A:B,2,0),"")</f>
        <v>6</v>
      </c>
      <c r="H99" s="4">
        <f t="shared" si="3"/>
        <v>7.5</v>
      </c>
      <c r="I99">
        <f>IFERROR(VLOOKUP(B:B,Empirical!A:B,2,0),"")</f>
        <v>8.1999999999999993</v>
      </c>
      <c r="J99">
        <f>IFERROR(VLOOKUP(B:B,Model!A:B,2,0),"")</f>
        <v>16.39</v>
      </c>
      <c r="K99" s="2">
        <f t="shared" si="5"/>
        <v>0.91463414634146345</v>
      </c>
      <c r="L99" s="2">
        <f t="shared" si="4"/>
        <v>0.45759609517998778</v>
      </c>
      <c r="M99" t="s">
        <v>102</v>
      </c>
      <c r="N99" t="s">
        <v>617</v>
      </c>
      <c r="O99" t="s">
        <v>139</v>
      </c>
    </row>
    <row r="100" spans="1:15" ht="15" customHeight="1" x14ac:dyDescent="0.3">
      <c r="A100">
        <v>14</v>
      </c>
      <c r="B100" t="s">
        <v>326</v>
      </c>
      <c r="C100" s="6">
        <f>IFERROR(VLOOKUP(B:B,SB!A:B,2,0),"")</f>
        <v>4.33</v>
      </c>
      <c r="D100" s="8">
        <f>IFERROR(VLOOKUP(B:B,BetEasy!A:B,2,0),"")</f>
        <v>4</v>
      </c>
      <c r="E100" s="17">
        <f>IFERROR(VLOOKUP(B:B,Neds!A:B,2,0),"")</f>
        <v>4.75</v>
      </c>
      <c r="F100" s="8">
        <f>IFERROR(VLOOKUP(B:B,PointsBet!A:B,2,0),"")</f>
        <v>4.5</v>
      </c>
      <c r="G100" s="6">
        <f>IFERROR(VLOOKUP(B:B,TopSport!A:B,2,0),"")</f>
        <v>3</v>
      </c>
      <c r="H100" s="4">
        <f t="shared" si="3"/>
        <v>4.75</v>
      </c>
      <c r="I100">
        <f>IFERROR(VLOOKUP(B:B,Empirical!A:B,2,0),"")</f>
        <v>5</v>
      </c>
      <c r="J100">
        <f>IFERROR(VLOOKUP(B:B,Model!A:B,2,0),"")</f>
        <v>13.4</v>
      </c>
      <c r="K100" s="2">
        <f t="shared" si="5"/>
        <v>0.95</v>
      </c>
      <c r="L100" s="2">
        <f t="shared" si="4"/>
        <v>0.35447761194029848</v>
      </c>
      <c r="M100" t="s">
        <v>326</v>
      </c>
      <c r="N100" t="s">
        <v>617</v>
      </c>
      <c r="O100" t="s">
        <v>139</v>
      </c>
    </row>
    <row r="101" spans="1:15" ht="15" customHeight="1" x14ac:dyDescent="0.3">
      <c r="A101">
        <v>15</v>
      </c>
      <c r="B101" t="s">
        <v>317</v>
      </c>
      <c r="C101" s="6">
        <f>IFERROR(VLOOKUP(B:B,SB!A:B,2,0),"")</f>
        <v>4.5</v>
      </c>
      <c r="D101" s="8">
        <f>IFERROR(VLOOKUP(B:B,BetEasy!A:B,2,0),"")</f>
        <v>8</v>
      </c>
      <c r="E101" s="17">
        <f>IFERROR(VLOOKUP(B:B,Neds!A:B,2,0),"")</f>
        <v>4.75</v>
      </c>
      <c r="F101" s="8">
        <f>IFERROR(VLOOKUP(B:B,PointsBet!A:B,2,0),"")</f>
        <v>5</v>
      </c>
      <c r="G101" s="6">
        <f>IFERROR(VLOOKUP(B:B,TopSport!A:B,2,0),"")</f>
        <v>4.5</v>
      </c>
      <c r="H101" s="4">
        <f t="shared" si="3"/>
        <v>8</v>
      </c>
      <c r="I101">
        <f>IFERROR(VLOOKUP(B:B,Empirical!A:B,2,0),"")</f>
        <v>0</v>
      </c>
      <c r="J101">
        <f>IFERROR(VLOOKUP(B:B,Model!A:B,2,0),"")</f>
        <v>40.98</v>
      </c>
      <c r="K101" s="2" t="e">
        <f t="shared" si="5"/>
        <v>#DIV/0!</v>
      </c>
      <c r="L101" s="2">
        <f t="shared" si="4"/>
        <v>0.19521717911176184</v>
      </c>
      <c r="M101" t="s">
        <v>317</v>
      </c>
      <c r="N101" t="s">
        <v>617</v>
      </c>
      <c r="O101" t="s">
        <v>139</v>
      </c>
    </row>
    <row r="102" spans="1:15" ht="15" customHeight="1" x14ac:dyDescent="0.3">
      <c r="A102">
        <v>16</v>
      </c>
      <c r="B102" t="s">
        <v>325</v>
      </c>
      <c r="C102" s="6">
        <f>IFERROR(VLOOKUP(B:B,SB!A:B,2,0),"")</f>
        <v>5</v>
      </c>
      <c r="D102" s="8">
        <f>IFERROR(VLOOKUP(B:B,BetEasy!A:B,2,0),"")</f>
        <v>7</v>
      </c>
      <c r="E102" s="17">
        <f>IFERROR(VLOOKUP(B:B,Neds!A:B,2,0),"")</f>
        <v>4.75</v>
      </c>
      <c r="F102" s="8">
        <f>IFERROR(VLOOKUP(B:B,PointsBet!A:B,2,0),"")</f>
        <v>5</v>
      </c>
      <c r="G102" s="6">
        <f>IFERROR(VLOOKUP(B:B,TopSport!A:B,2,0),"")</f>
        <v>6.5</v>
      </c>
      <c r="H102" s="4">
        <f t="shared" si="3"/>
        <v>7</v>
      </c>
      <c r="I102">
        <f>IFERROR(VLOOKUP(B:B,Empirical!A:B,2,0),"")</f>
        <v>8.18</v>
      </c>
      <c r="J102">
        <f>IFERROR(VLOOKUP(B:B,Model!A:B,2,0),"")</f>
        <v>28.04</v>
      </c>
      <c r="K102" s="2">
        <f t="shared" si="5"/>
        <v>0.8557457212713937</v>
      </c>
      <c r="L102" s="2">
        <f t="shared" si="4"/>
        <v>0.24964336661911557</v>
      </c>
      <c r="M102" t="s">
        <v>325</v>
      </c>
      <c r="N102" t="s">
        <v>617</v>
      </c>
      <c r="O102" t="s">
        <v>139</v>
      </c>
    </row>
    <row r="103" spans="1:15" ht="15" customHeight="1" x14ac:dyDescent="0.3">
      <c r="A103">
        <v>17</v>
      </c>
      <c r="B103" t="s">
        <v>596</v>
      </c>
      <c r="C103" s="6">
        <f>IFERROR(VLOOKUP(B:B,SB!A:B,2,0),"")</f>
        <v>5</v>
      </c>
      <c r="D103" s="8">
        <f>IFERROR(VLOOKUP(B:B,BetEasy!A:B,2,0),"")</f>
        <v>7</v>
      </c>
      <c r="E103" s="17">
        <f>IFERROR(VLOOKUP(B:B,Neds!A:B,2,0),"")</f>
        <v>4.25</v>
      </c>
      <c r="F103" s="8">
        <f>IFERROR(VLOOKUP(B:B,PointsBet!A:B,2,0),"")</f>
        <v>5</v>
      </c>
      <c r="G103" s="6">
        <f>IFERROR(VLOOKUP(B:B,TopSport!A:B,2,0),"")</f>
        <v>4.4000000000000004</v>
      </c>
      <c r="H103" s="4">
        <f t="shared" si="3"/>
        <v>7</v>
      </c>
      <c r="I103">
        <f>IFERROR(VLOOKUP(B:B,Empirical!A:B,2,0),"")</f>
        <v>16.329999999999998</v>
      </c>
      <c r="J103">
        <f>IFERROR(VLOOKUP(B:B,Model!A:B,2,0),"")</f>
        <v>29.12</v>
      </c>
      <c r="K103" s="2">
        <f t="shared" si="5"/>
        <v>0.42865890998162892</v>
      </c>
      <c r="L103" s="2">
        <f t="shared" si="4"/>
        <v>0.24038461538461536</v>
      </c>
      <c r="M103" t="s">
        <v>596</v>
      </c>
      <c r="N103" t="s">
        <v>617</v>
      </c>
      <c r="O103" t="s">
        <v>139</v>
      </c>
    </row>
    <row r="104" spans="1:15" ht="15" customHeight="1" x14ac:dyDescent="0.3">
      <c r="A104">
        <v>1</v>
      </c>
      <c r="B104" t="s">
        <v>272</v>
      </c>
      <c r="C104" s="6" t="str">
        <f>IFERROR(VLOOKUP(B:B,SB!A:B,2,0),"")</f>
        <v/>
      </c>
      <c r="D104" s="8" t="str">
        <f>IFERROR(VLOOKUP(B:B,BetEasy!A:B,2,0),"")</f>
        <v/>
      </c>
      <c r="E104" s="17">
        <f>IFERROR(VLOOKUP(B:B,Neds!A:B,2,0),"")</f>
        <v>3.1</v>
      </c>
      <c r="F104" s="8" t="str">
        <f>IFERROR(VLOOKUP(B:B,PointsBet!A:B,2,0),"")</f>
        <v>2.8</v>
      </c>
      <c r="G104" s="6">
        <f>IFERROR(VLOOKUP(B:B,TopSport!A:B,2,0),"")</f>
        <v>3.05</v>
      </c>
      <c r="H104" s="4">
        <f t="shared" si="3"/>
        <v>3.1</v>
      </c>
      <c r="I104">
        <f>IFERROR(VLOOKUP(B:B,Empirical!A:B,2,0),"")</f>
        <v>3.67</v>
      </c>
      <c r="J104">
        <f>IFERROR(VLOOKUP(B:B,Model!A:B,2,0),"")</f>
        <v>3.43</v>
      </c>
      <c r="K104" s="2">
        <f t="shared" si="5"/>
        <v>0.84468664850136244</v>
      </c>
      <c r="L104" s="2">
        <f t="shared" si="4"/>
        <v>0.90379008746355682</v>
      </c>
      <c r="M104" t="s">
        <v>272</v>
      </c>
      <c r="N104" t="s">
        <v>618</v>
      </c>
      <c r="O104" t="s">
        <v>136</v>
      </c>
    </row>
    <row r="105" spans="1:15" ht="15" customHeight="1" x14ac:dyDescent="0.3">
      <c r="A105">
        <v>2</v>
      </c>
      <c r="B105" t="s">
        <v>145</v>
      </c>
      <c r="C105" s="6">
        <f>IFERROR(VLOOKUP(B:B,SB!A:B,2,0),"")</f>
        <v>2</v>
      </c>
      <c r="D105" s="8">
        <f>IFERROR(VLOOKUP(B:B,BetEasy!A:B,2,0),"")</f>
        <v>2.2999999999999998</v>
      </c>
      <c r="E105" s="17">
        <f>IFERROR(VLOOKUP(B:B,Neds!A:B,2,0),"")</f>
        <v>2.2999999999999998</v>
      </c>
      <c r="F105" s="8" t="str">
        <f>IFERROR(VLOOKUP(B:B,PointsBet!A:B,2,0),"")</f>
        <v>2.3</v>
      </c>
      <c r="G105" s="6">
        <f>IFERROR(VLOOKUP(B:B,TopSport!A:B,2,0),"")</f>
        <v>2.33</v>
      </c>
      <c r="H105" s="4">
        <f t="shared" si="3"/>
        <v>2.33</v>
      </c>
      <c r="I105">
        <f>IFERROR(VLOOKUP(B:B,Empirical!A:B,2,0),"")</f>
        <v>2.23</v>
      </c>
      <c r="J105">
        <f>IFERROR(VLOOKUP(B:B,Model!A:B,2,0),"")</f>
        <v>1.78</v>
      </c>
      <c r="K105" s="2">
        <f t="shared" si="5"/>
        <v>1.0448430493273544</v>
      </c>
      <c r="L105" s="2">
        <f t="shared" si="4"/>
        <v>1.3089887640449438</v>
      </c>
      <c r="M105" t="s">
        <v>145</v>
      </c>
      <c r="N105" t="s">
        <v>618</v>
      </c>
      <c r="O105" t="s">
        <v>136</v>
      </c>
    </row>
    <row r="106" spans="1:15" ht="15" customHeight="1" x14ac:dyDescent="0.3">
      <c r="A106">
        <v>3</v>
      </c>
      <c r="B106" t="s">
        <v>185</v>
      </c>
      <c r="C106" s="6">
        <f>IFERROR(VLOOKUP(B:B,SB!A:B,2,0),"")</f>
        <v>3.1</v>
      </c>
      <c r="D106" s="8">
        <f>IFERROR(VLOOKUP(B:B,BetEasy!A:B,2,0),"")</f>
        <v>3</v>
      </c>
      <c r="E106" s="17">
        <f>IFERROR(VLOOKUP(B:B,Neds!A:B,2,0),"")</f>
        <v>3.3</v>
      </c>
      <c r="F106" s="8" t="str">
        <f>IFERROR(VLOOKUP(B:B,PointsBet!A:B,2,0),"")</f>
        <v>3.1</v>
      </c>
      <c r="G106" s="6">
        <f>IFERROR(VLOOKUP(B:B,TopSport!A:B,2,0),"")</f>
        <v>2.89</v>
      </c>
      <c r="H106" s="4">
        <f t="shared" si="3"/>
        <v>3.3</v>
      </c>
      <c r="I106">
        <f>IFERROR(VLOOKUP(B:B,Empirical!A:B,2,0),"")</f>
        <v>3.28</v>
      </c>
      <c r="J106">
        <f>IFERROR(VLOOKUP(B:B,Model!A:B,2,0),"")</f>
        <v>3.12</v>
      </c>
      <c r="K106" s="2">
        <f t="shared" si="5"/>
        <v>1.0060975609756098</v>
      </c>
      <c r="L106" s="2">
        <f t="shared" si="4"/>
        <v>1.0576923076923077</v>
      </c>
      <c r="M106" t="s">
        <v>185</v>
      </c>
      <c r="N106" t="s">
        <v>618</v>
      </c>
      <c r="O106" t="s">
        <v>136</v>
      </c>
    </row>
    <row r="107" spans="1:15" ht="15" customHeight="1" x14ac:dyDescent="0.3">
      <c r="A107">
        <v>4</v>
      </c>
      <c r="B107" t="s">
        <v>597</v>
      </c>
      <c r="C107" s="6">
        <f>IFERROR(VLOOKUP(B:B,SB!A:B,2,0),"")</f>
        <v>3.5</v>
      </c>
      <c r="D107" s="8">
        <f>IFERROR(VLOOKUP(B:B,BetEasy!A:B,2,0),"")</f>
        <v>2.75</v>
      </c>
      <c r="E107" s="17">
        <f>IFERROR(VLOOKUP(B:B,Neds!A:B,2,0),"")</f>
        <v>3.6</v>
      </c>
      <c r="F107" s="8" t="str">
        <f>IFERROR(VLOOKUP(B:B,PointsBet!A:B,2,0),"")</f>
        <v>3.5</v>
      </c>
      <c r="G107" s="6">
        <f>IFERROR(VLOOKUP(B:B,TopSport!A:B,2,0),"")</f>
        <v>3.2</v>
      </c>
      <c r="H107" s="4">
        <f t="shared" si="3"/>
        <v>3.6</v>
      </c>
      <c r="I107">
        <f>IFERROR(VLOOKUP(B:B,Empirical!A:B,2,0),"")</f>
        <v>3.12</v>
      </c>
      <c r="J107">
        <f>IFERROR(VLOOKUP(B:B,Model!A:B,2,0),"")</f>
        <v>2.8</v>
      </c>
      <c r="K107" s="2">
        <f t="shared" si="5"/>
        <v>1.1538461538461537</v>
      </c>
      <c r="L107" s="2">
        <f t="shared" si="4"/>
        <v>1.2857142857142858</v>
      </c>
      <c r="M107" t="s">
        <v>597</v>
      </c>
      <c r="N107" t="s">
        <v>618</v>
      </c>
      <c r="O107" t="s">
        <v>136</v>
      </c>
    </row>
    <row r="108" spans="1:15" ht="15" customHeight="1" x14ac:dyDescent="0.3">
      <c r="A108">
        <v>5</v>
      </c>
      <c r="B108" t="s">
        <v>184</v>
      </c>
      <c r="C108" s="6">
        <f>IFERROR(VLOOKUP(B:B,SB!A:B,2,0),"")</f>
        <v>2.4</v>
      </c>
      <c r="D108" s="8">
        <f>IFERROR(VLOOKUP(B:B,BetEasy!A:B,2,0),"")</f>
        <v>2.4500000000000002</v>
      </c>
      <c r="E108" s="17">
        <f>IFERROR(VLOOKUP(B:B,Neds!A:B,2,0),"")</f>
        <v>2.6</v>
      </c>
      <c r="F108" s="8" t="str">
        <f>IFERROR(VLOOKUP(B:B,PointsBet!A:B,2,0),"")</f>
        <v>2.5</v>
      </c>
      <c r="G108" s="6">
        <f>IFERROR(VLOOKUP(B:B,TopSport!A:B,2,0),"")</f>
        <v>2.37</v>
      </c>
      <c r="H108" s="4">
        <f t="shared" si="3"/>
        <v>2.6</v>
      </c>
      <c r="I108">
        <f>IFERROR(VLOOKUP(B:B,Empirical!A:B,2,0),"")</f>
        <v>2</v>
      </c>
      <c r="J108">
        <f>IFERROR(VLOOKUP(B:B,Model!A:B,2,0),"")</f>
        <v>1.77</v>
      </c>
      <c r="K108" s="2">
        <f t="shared" si="5"/>
        <v>1.3</v>
      </c>
      <c r="L108" s="2">
        <f t="shared" si="4"/>
        <v>1.4689265536723164</v>
      </c>
      <c r="M108" t="s">
        <v>184</v>
      </c>
      <c r="N108" t="s">
        <v>618</v>
      </c>
      <c r="O108" t="s">
        <v>136</v>
      </c>
    </row>
    <row r="109" spans="1:15" ht="15" customHeight="1" x14ac:dyDescent="0.3">
      <c r="A109">
        <v>6</v>
      </c>
      <c r="B109" t="s">
        <v>109</v>
      </c>
      <c r="C109" s="6">
        <f>IFERROR(VLOOKUP(B:B,SB!A:B,2,0),"")</f>
        <v>6</v>
      </c>
      <c r="D109" s="8">
        <f>IFERROR(VLOOKUP(B:B,BetEasy!A:B,2,0),"")</f>
        <v>6.5</v>
      </c>
      <c r="E109" s="17">
        <f>IFERROR(VLOOKUP(B:B,Neds!A:B,2,0),"")</f>
        <v>5</v>
      </c>
      <c r="F109" s="8" t="str">
        <f>IFERROR(VLOOKUP(B:B,PointsBet!A:B,2,0),"")</f>
        <v>6</v>
      </c>
      <c r="G109" s="6">
        <f>IFERROR(VLOOKUP(B:B,TopSport!A:B,2,0),"")</f>
        <v>6.75</v>
      </c>
      <c r="H109" s="4">
        <f t="shared" si="3"/>
        <v>6.75</v>
      </c>
      <c r="I109">
        <f>IFERROR(VLOOKUP(B:B,Empirical!A:B,2,0),"")</f>
        <v>4.8099999999999996</v>
      </c>
      <c r="J109">
        <f>IFERROR(VLOOKUP(B:B,Model!A:B,2,0),"")</f>
        <v>4.83</v>
      </c>
      <c r="K109" s="2">
        <f t="shared" si="5"/>
        <v>1.4033264033264035</v>
      </c>
      <c r="L109" s="2">
        <f t="shared" si="4"/>
        <v>1.3975155279503106</v>
      </c>
      <c r="M109" t="s">
        <v>109</v>
      </c>
      <c r="N109" t="s">
        <v>618</v>
      </c>
      <c r="O109" t="s">
        <v>136</v>
      </c>
    </row>
    <row r="110" spans="1:15" ht="15" customHeight="1" x14ac:dyDescent="0.3">
      <c r="A110">
        <v>7</v>
      </c>
      <c r="B110" t="s">
        <v>86</v>
      </c>
      <c r="C110" s="6">
        <f>IFERROR(VLOOKUP(B:B,SB!A:B,2,0),"")</f>
        <v>6</v>
      </c>
      <c r="D110" s="8">
        <f>IFERROR(VLOOKUP(B:B,BetEasy!A:B,2,0),"")</f>
        <v>5</v>
      </c>
      <c r="E110" s="17">
        <f>IFERROR(VLOOKUP(B:B,Neds!A:B,2,0),"")</f>
        <v>5.25</v>
      </c>
      <c r="F110" s="8" t="str">
        <f>IFERROR(VLOOKUP(B:B,PointsBet!A:B,2,0),"")</f>
        <v>5.5</v>
      </c>
      <c r="G110" s="6">
        <f>IFERROR(VLOOKUP(B:B,TopSport!A:B,2,0),"")</f>
        <v>6.75</v>
      </c>
      <c r="H110" s="4">
        <f t="shared" si="3"/>
        <v>6.75</v>
      </c>
      <c r="I110">
        <f>IFERROR(VLOOKUP(B:B,Empirical!A:B,2,0),"")</f>
        <v>3.22</v>
      </c>
      <c r="J110">
        <f>IFERROR(VLOOKUP(B:B,Model!A:B,2,0),"")</f>
        <v>4.0199999999999996</v>
      </c>
      <c r="K110" s="2">
        <f t="shared" si="5"/>
        <v>2.0962732919254656</v>
      </c>
      <c r="L110" s="2">
        <f t="shared" si="4"/>
        <v>1.6791044776119404</v>
      </c>
      <c r="M110" t="s">
        <v>86</v>
      </c>
      <c r="N110" t="s">
        <v>618</v>
      </c>
      <c r="O110" t="s">
        <v>136</v>
      </c>
    </row>
    <row r="111" spans="1:15" ht="15" customHeight="1" x14ac:dyDescent="0.3">
      <c r="A111">
        <v>8</v>
      </c>
      <c r="B111" t="s">
        <v>163</v>
      </c>
      <c r="C111" s="6">
        <f>IFERROR(VLOOKUP(B:B,SB!A:B,2,0),"")</f>
        <v>13</v>
      </c>
      <c r="D111" s="8">
        <f>IFERROR(VLOOKUP(B:B,BetEasy!A:B,2,0),"")</f>
        <v>11</v>
      </c>
      <c r="E111" s="17">
        <f>IFERROR(VLOOKUP(B:B,Neds!A:B,2,0),"")</f>
        <v>8.5</v>
      </c>
      <c r="F111" s="8" t="str">
        <f>IFERROR(VLOOKUP(B:B,PointsBet!A:B,2,0),"")</f>
        <v>13</v>
      </c>
      <c r="G111" s="6">
        <f>IFERROR(VLOOKUP(B:B,TopSport!A:B,2,0),"")</f>
        <v>11</v>
      </c>
      <c r="H111" s="4">
        <f t="shared" si="3"/>
        <v>13</v>
      </c>
      <c r="I111">
        <f>IFERROR(VLOOKUP(B:B,Empirical!A:B,2,0),"")</f>
        <v>4.5</v>
      </c>
      <c r="J111">
        <f>IFERROR(VLOOKUP(B:B,Model!A:B,2,0),"")</f>
        <v>10.44</v>
      </c>
      <c r="K111" s="2">
        <f t="shared" si="5"/>
        <v>2.8888888888888888</v>
      </c>
      <c r="L111" s="2">
        <f t="shared" si="4"/>
        <v>1.2452107279693487</v>
      </c>
      <c r="M111" t="s">
        <v>163</v>
      </c>
      <c r="N111" t="s">
        <v>618</v>
      </c>
      <c r="O111" t="s">
        <v>136</v>
      </c>
    </row>
    <row r="112" spans="1:15" ht="15" customHeight="1" x14ac:dyDescent="0.3">
      <c r="A112">
        <v>9</v>
      </c>
      <c r="B112" t="s">
        <v>215</v>
      </c>
      <c r="C112" s="6">
        <f>IFERROR(VLOOKUP(B:B,SB!A:B,2,0),"")</f>
        <v>8</v>
      </c>
      <c r="D112" s="8">
        <f>IFERROR(VLOOKUP(B:B,BetEasy!A:B,2,0),"")</f>
        <v>9.5</v>
      </c>
      <c r="E112" s="17">
        <f>IFERROR(VLOOKUP(B:B,Neds!A:B,2,0),"")</f>
        <v>6</v>
      </c>
      <c r="F112" s="8" t="str">
        <f>IFERROR(VLOOKUP(B:B,PointsBet!A:B,2,0),"")</f>
        <v>9</v>
      </c>
      <c r="G112" s="6">
        <f>IFERROR(VLOOKUP(B:B,TopSport!A:B,2,0),"")</f>
        <v>8.25</v>
      </c>
      <c r="H112" s="4">
        <f t="shared" si="3"/>
        <v>9.5</v>
      </c>
      <c r="I112">
        <f>IFERROR(VLOOKUP(B:B,Empirical!A:B,2,0),"")</f>
        <v>5.6</v>
      </c>
      <c r="J112">
        <f>IFERROR(VLOOKUP(B:B,Model!A:B,2,0),"")</f>
        <v>6.16</v>
      </c>
      <c r="K112" s="2">
        <f t="shared" si="5"/>
        <v>1.6964285714285716</v>
      </c>
      <c r="L112" s="2">
        <f t="shared" si="4"/>
        <v>1.5422077922077921</v>
      </c>
      <c r="M112" t="s">
        <v>215</v>
      </c>
      <c r="N112" t="s">
        <v>618</v>
      </c>
      <c r="O112" t="s">
        <v>136</v>
      </c>
    </row>
    <row r="113" spans="1:15" ht="15" customHeight="1" x14ac:dyDescent="0.3">
      <c r="A113">
        <v>10</v>
      </c>
      <c r="B113" t="s">
        <v>90</v>
      </c>
      <c r="C113" s="6">
        <f>IFERROR(VLOOKUP(B:B,SB!A:B,2,0),"")</f>
        <v>13</v>
      </c>
      <c r="D113" s="8">
        <f>IFERROR(VLOOKUP(B:B,BetEasy!A:B,2,0),"")</f>
        <v>8.5</v>
      </c>
      <c r="E113" s="17">
        <f>IFERROR(VLOOKUP(B:B,Neds!A:B,2,0),"")</f>
        <v>10</v>
      </c>
      <c r="F113" s="8" t="str">
        <f>IFERROR(VLOOKUP(B:B,PointsBet!A:B,2,0),"")</f>
        <v>13</v>
      </c>
      <c r="G113" s="6">
        <f>IFERROR(VLOOKUP(B:B,TopSport!A:B,2,0),"")</f>
        <v>14</v>
      </c>
      <c r="H113" s="4">
        <f t="shared" si="3"/>
        <v>14</v>
      </c>
      <c r="I113">
        <f>IFERROR(VLOOKUP(B:B,Empirical!A:B,2,0),"")</f>
        <v>14.36</v>
      </c>
      <c r="J113">
        <f>IFERROR(VLOOKUP(B:B,Model!A:B,2,0),"")</f>
        <v>12.79</v>
      </c>
      <c r="K113" s="2">
        <f t="shared" si="5"/>
        <v>0.97493036211699169</v>
      </c>
      <c r="L113" s="2">
        <f t="shared" si="4"/>
        <v>1.0946051602814699</v>
      </c>
      <c r="M113" t="s">
        <v>90</v>
      </c>
      <c r="N113" t="s">
        <v>618</v>
      </c>
      <c r="O113" t="s">
        <v>136</v>
      </c>
    </row>
    <row r="114" spans="1:15" ht="15" customHeight="1" x14ac:dyDescent="0.3">
      <c r="A114">
        <v>11</v>
      </c>
      <c r="B114" t="s">
        <v>208</v>
      </c>
      <c r="C114" s="6">
        <f>IFERROR(VLOOKUP(B:B,SB!A:B,2,0),"")</f>
        <v>6</v>
      </c>
      <c r="D114" s="8">
        <f>IFERROR(VLOOKUP(B:B,BetEasy!A:B,2,0),"")</f>
        <v>5.25</v>
      </c>
      <c r="E114" s="17">
        <f>IFERROR(VLOOKUP(B:B,Neds!A:B,2,0),"")</f>
        <v>6</v>
      </c>
      <c r="F114" s="8" t="str">
        <f>IFERROR(VLOOKUP(B:B,PointsBet!A:B,2,0),"")</f>
        <v>5.25</v>
      </c>
      <c r="G114" s="6">
        <f>IFERROR(VLOOKUP(B:B,TopSport!A:B,2,0),"")</f>
        <v>5.4</v>
      </c>
      <c r="H114" s="4">
        <f t="shared" si="3"/>
        <v>6</v>
      </c>
      <c r="I114">
        <f>IFERROR(VLOOKUP(B:B,Empirical!A:B,2,0),"")</f>
        <v>6.67</v>
      </c>
      <c r="J114">
        <f>IFERROR(VLOOKUP(B:B,Model!A:B,2,0),"")</f>
        <v>4.41</v>
      </c>
      <c r="K114" s="2">
        <f t="shared" si="5"/>
        <v>0.8995502248875562</v>
      </c>
      <c r="L114" s="2">
        <f t="shared" si="4"/>
        <v>1.3605442176870748</v>
      </c>
      <c r="M114" t="s">
        <v>208</v>
      </c>
      <c r="N114" t="s">
        <v>618</v>
      </c>
      <c r="O114" t="s">
        <v>136</v>
      </c>
    </row>
    <row r="115" spans="1:15" ht="15" customHeight="1" x14ac:dyDescent="0.3">
      <c r="A115">
        <v>12</v>
      </c>
      <c r="B115" t="s">
        <v>85</v>
      </c>
      <c r="C115" s="6">
        <f>IFERROR(VLOOKUP(B:B,SB!A:B,2,0),"")</f>
        <v>6.5</v>
      </c>
      <c r="D115" s="8">
        <f>IFERROR(VLOOKUP(B:B,BetEasy!A:B,2,0),"")</f>
        <v>6.5</v>
      </c>
      <c r="E115" s="17">
        <f>IFERROR(VLOOKUP(B:B,Neds!A:B,2,0),"")</f>
        <v>7.5</v>
      </c>
      <c r="F115" s="8" t="str">
        <f>IFERROR(VLOOKUP(B:B,PointsBet!A:B,2,0),"")</f>
        <v>6</v>
      </c>
      <c r="G115" s="6">
        <f>IFERROR(VLOOKUP(B:B,TopSport!A:B,2,0),"")</f>
        <v>6.75</v>
      </c>
      <c r="H115" s="4">
        <f t="shared" si="3"/>
        <v>7.5</v>
      </c>
      <c r="I115">
        <f>IFERROR(VLOOKUP(B:B,Empirical!A:B,2,0),"")</f>
        <v>5.9</v>
      </c>
      <c r="J115">
        <f>IFERROR(VLOOKUP(B:B,Model!A:B,2,0),"")</f>
        <v>4.8600000000000003</v>
      </c>
      <c r="K115" s="2">
        <f t="shared" si="5"/>
        <v>1.271186440677966</v>
      </c>
      <c r="L115" s="2">
        <f t="shared" si="4"/>
        <v>1.5432098765432098</v>
      </c>
      <c r="M115" t="s">
        <v>85</v>
      </c>
      <c r="N115" t="s">
        <v>618</v>
      </c>
      <c r="O115" t="s">
        <v>136</v>
      </c>
    </row>
    <row r="116" spans="1:15" ht="15" customHeight="1" x14ac:dyDescent="0.3">
      <c r="A116">
        <v>13</v>
      </c>
      <c r="B116" t="s">
        <v>91</v>
      </c>
      <c r="C116" s="6">
        <f>IFERROR(VLOOKUP(B:B,SB!A:B,2,0),"")</f>
        <v>8.5</v>
      </c>
      <c r="D116" s="8">
        <f>IFERROR(VLOOKUP(B:B,BetEasy!A:B,2,0),"")</f>
        <v>6.5</v>
      </c>
      <c r="E116" s="17">
        <f>IFERROR(VLOOKUP(B:B,Neds!A:B,2,0),"")</f>
        <v>8.5</v>
      </c>
      <c r="F116" s="8" t="str">
        <f>IFERROR(VLOOKUP(B:B,PointsBet!A:B,2,0),"")</f>
        <v>8.5</v>
      </c>
      <c r="G116" s="6">
        <f>IFERROR(VLOOKUP(B:B,TopSport!A:B,2,0),"")</f>
        <v>8.5</v>
      </c>
      <c r="H116" s="4">
        <f t="shared" si="3"/>
        <v>8.5</v>
      </c>
      <c r="I116">
        <f>IFERROR(VLOOKUP(B:B,Empirical!A:B,2,0),"")</f>
        <v>0</v>
      </c>
      <c r="J116">
        <f>IFERROR(VLOOKUP(B:B,Model!A:B,2,0),"")</f>
        <v>13.11</v>
      </c>
      <c r="K116" s="2" t="e">
        <f t="shared" si="5"/>
        <v>#DIV/0!</v>
      </c>
      <c r="L116" s="2">
        <f t="shared" si="4"/>
        <v>0.64836003051106028</v>
      </c>
      <c r="M116" t="s">
        <v>91</v>
      </c>
      <c r="N116" t="s">
        <v>618</v>
      </c>
      <c r="O116" t="s">
        <v>136</v>
      </c>
    </row>
    <row r="117" spans="1:15" ht="15" customHeight="1" x14ac:dyDescent="0.3">
      <c r="A117">
        <v>14</v>
      </c>
      <c r="B117" t="s">
        <v>83</v>
      </c>
      <c r="C117" s="6">
        <f>IFERROR(VLOOKUP(B:B,SB!A:B,2,0),"")</f>
        <v>3.5</v>
      </c>
      <c r="D117" s="8">
        <f>IFERROR(VLOOKUP(B:B,BetEasy!A:B,2,0),"")</f>
        <v>2.2999999999999998</v>
      </c>
      <c r="E117" s="17">
        <f>IFERROR(VLOOKUP(B:B,Neds!A:B,2,0),"")</f>
        <v>4.5</v>
      </c>
      <c r="F117" s="8" t="str">
        <f>IFERROR(VLOOKUP(B:B,PointsBet!A:B,2,0),"")</f>
        <v>3.5</v>
      </c>
      <c r="G117" s="6">
        <f>IFERROR(VLOOKUP(B:B,TopSport!A:B,2,0),"")</f>
        <v>7</v>
      </c>
      <c r="H117" s="4">
        <f t="shared" si="3"/>
        <v>7</v>
      </c>
      <c r="I117">
        <f>IFERROR(VLOOKUP(B:B,Empirical!A:B,2,0),"")</f>
        <v>10</v>
      </c>
      <c r="J117">
        <f>IFERROR(VLOOKUP(B:B,Model!A:B,2,0),"")</f>
        <v>17.43</v>
      </c>
      <c r="K117" s="2">
        <f t="shared" si="5"/>
        <v>0.7</v>
      </c>
      <c r="L117" s="2">
        <f t="shared" si="4"/>
        <v>0.40160642570281124</v>
      </c>
      <c r="M117" t="s">
        <v>83</v>
      </c>
      <c r="N117" t="s">
        <v>618</v>
      </c>
      <c r="O117" t="s">
        <v>136</v>
      </c>
    </row>
    <row r="118" spans="1:15" ht="15" customHeight="1" x14ac:dyDescent="0.3">
      <c r="A118">
        <v>15</v>
      </c>
      <c r="B118" t="s">
        <v>89</v>
      </c>
      <c r="C118" s="6">
        <f>IFERROR(VLOOKUP(B:B,SB!A:B,2,0),"")</f>
        <v>13</v>
      </c>
      <c r="D118" s="8">
        <f>IFERROR(VLOOKUP(B:B,BetEasy!A:B,2,0),"")</f>
        <v>5.25</v>
      </c>
      <c r="E118" s="17">
        <f>IFERROR(VLOOKUP(B:B,Neds!A:B,2,0),"")</f>
        <v>8.5</v>
      </c>
      <c r="F118" s="8" t="str">
        <f>IFERROR(VLOOKUP(B:B,PointsBet!A:B,2,0),"")</f>
        <v>9</v>
      </c>
      <c r="G118" s="6">
        <f>IFERROR(VLOOKUP(B:B,TopSport!A:B,2,0),"")</f>
        <v>3.8</v>
      </c>
      <c r="H118" s="4">
        <f t="shared" si="3"/>
        <v>13</v>
      </c>
      <c r="I118">
        <f>IFERROR(VLOOKUP(B:B,Empirical!A:B,2,0),"")</f>
        <v>32</v>
      </c>
      <c r="J118">
        <f>IFERROR(VLOOKUP(B:B,Model!A:B,2,0),"")</f>
        <v>28.38</v>
      </c>
      <c r="K118" s="2">
        <f t="shared" si="5"/>
        <v>0.40625</v>
      </c>
      <c r="L118" s="2">
        <f t="shared" si="4"/>
        <v>0.45806906272022552</v>
      </c>
      <c r="M118" t="s">
        <v>89</v>
      </c>
      <c r="N118" t="s">
        <v>618</v>
      </c>
      <c r="O118" t="s">
        <v>136</v>
      </c>
    </row>
    <row r="119" spans="1:15" ht="15" customHeight="1" x14ac:dyDescent="0.3">
      <c r="A119">
        <v>16</v>
      </c>
      <c r="B119" t="s">
        <v>598</v>
      </c>
      <c r="C119" s="6">
        <f>IFERROR(VLOOKUP(B:B,SB!A:B,2,0),"")</f>
        <v>6</v>
      </c>
      <c r="D119" s="8">
        <f>IFERROR(VLOOKUP(B:B,BetEasy!A:B,2,0),"")</f>
        <v>5.25</v>
      </c>
      <c r="E119" s="17">
        <f>IFERROR(VLOOKUP(B:B,Neds!A:B,2,0),"")</f>
        <v>5</v>
      </c>
      <c r="F119" s="8" t="str">
        <f>IFERROR(VLOOKUP(B:B,PointsBet!A:B,2,0),"")</f>
        <v>5</v>
      </c>
      <c r="G119" s="6">
        <f>IFERROR(VLOOKUP(B:B,TopSport!A:B,2,0),"")</f>
        <v>9</v>
      </c>
      <c r="H119" s="4">
        <f t="shared" si="3"/>
        <v>9</v>
      </c>
      <c r="I119">
        <f>IFERROR(VLOOKUP(B:B,Empirical!A:B,2,0),"")</f>
        <v>9.75</v>
      </c>
      <c r="J119">
        <f>IFERROR(VLOOKUP(B:B,Model!A:B,2,0),"")</f>
        <v>13.82</v>
      </c>
      <c r="K119" s="2">
        <f t="shared" si="5"/>
        <v>0.92307692307692313</v>
      </c>
      <c r="L119" s="2">
        <f t="shared" si="4"/>
        <v>0.65123010130246017</v>
      </c>
      <c r="M119" t="s">
        <v>598</v>
      </c>
      <c r="N119" t="s">
        <v>618</v>
      </c>
      <c r="O119" t="s">
        <v>136</v>
      </c>
    </row>
    <row r="120" spans="1:15" ht="15" customHeight="1" x14ac:dyDescent="0.3">
      <c r="A120">
        <v>17</v>
      </c>
      <c r="B120" t="s">
        <v>599</v>
      </c>
      <c r="C120" s="6">
        <f>IFERROR(VLOOKUP(B:B,SB!A:B,2,0),"")</f>
        <v>6</v>
      </c>
      <c r="D120" s="8">
        <f>IFERROR(VLOOKUP(B:B,BetEasy!A:B,2,0),"")</f>
        <v>5</v>
      </c>
      <c r="E120" s="17">
        <f>IFERROR(VLOOKUP(B:B,Neds!A:B,2,0),"")</f>
        <v>5.25</v>
      </c>
      <c r="F120" s="8" t="str">
        <f>IFERROR(VLOOKUP(B:B,PointsBet!A:B,2,0),"")</f>
        <v>5.5</v>
      </c>
      <c r="G120" s="6">
        <f>IFERROR(VLOOKUP(B:B,TopSport!A:B,2,0),"")</f>
        <v>8.5</v>
      </c>
      <c r="H120" s="4">
        <f t="shared" si="3"/>
        <v>8.5</v>
      </c>
      <c r="I120">
        <f>IFERROR(VLOOKUP(B:B,Empirical!A:B,2,0),"")</f>
        <v>9</v>
      </c>
      <c r="J120">
        <f>IFERROR(VLOOKUP(B:B,Model!A:B,2,0),"")</f>
        <v>13.82</v>
      </c>
      <c r="K120" s="2">
        <f t="shared" si="5"/>
        <v>0.94444444444444442</v>
      </c>
      <c r="L120" s="2">
        <f t="shared" si="4"/>
        <v>0.61505065123010128</v>
      </c>
      <c r="M120" t="s">
        <v>599</v>
      </c>
      <c r="N120" t="s">
        <v>618</v>
      </c>
      <c r="O120" t="s">
        <v>136</v>
      </c>
    </row>
    <row r="121" spans="1:15" ht="15" customHeight="1" x14ac:dyDescent="0.3">
      <c r="A121">
        <v>1</v>
      </c>
      <c r="B121" t="s">
        <v>253</v>
      </c>
      <c r="C121" s="6">
        <f>IFERROR(VLOOKUP(B:B,SB!A:B,2,0),"")</f>
        <v>2.37</v>
      </c>
      <c r="D121" s="8">
        <f>IFERROR(VLOOKUP(B:B,BetEasy!A:B,2,0),"")</f>
        <v>2.2999999999999998</v>
      </c>
      <c r="E121" s="17">
        <f>IFERROR(VLOOKUP(B:B,Neds!A:B,2,0),"")</f>
        <v>2.4</v>
      </c>
      <c r="F121" s="8" t="str">
        <f>IFERROR(VLOOKUP(B:B,PointsBet!A:B,2,0),"")</f>
        <v>2.35</v>
      </c>
      <c r="G121" s="6">
        <f>IFERROR(VLOOKUP(B:B,TopSport!A:B,2,0),"")</f>
        <v>2.36</v>
      </c>
      <c r="H121" s="4">
        <f t="shared" si="3"/>
        <v>2.4</v>
      </c>
      <c r="I121">
        <f>IFERROR(VLOOKUP(B:B,Empirical!A:B,2,0),"")</f>
        <v>3.45</v>
      </c>
      <c r="J121">
        <f>IFERROR(VLOOKUP(B:B,Model!A:B,2,0),"")</f>
        <v>4.4400000000000004</v>
      </c>
      <c r="K121" s="2">
        <f t="shared" si="5"/>
        <v>0.69565217391304346</v>
      </c>
      <c r="L121" s="2">
        <f t="shared" si="4"/>
        <v>0.54054054054054046</v>
      </c>
      <c r="M121" t="s">
        <v>253</v>
      </c>
      <c r="N121" t="s">
        <v>618</v>
      </c>
      <c r="O121" t="s">
        <v>134</v>
      </c>
    </row>
    <row r="122" spans="1:15" ht="15" customHeight="1" x14ac:dyDescent="0.3">
      <c r="A122">
        <v>2</v>
      </c>
      <c r="B122" t="s">
        <v>179</v>
      </c>
      <c r="C122" s="6">
        <f>IFERROR(VLOOKUP(B:B,SB!A:B,2,0),"")</f>
        <v>1.67</v>
      </c>
      <c r="D122" s="8">
        <f>IFERROR(VLOOKUP(B:B,BetEasy!A:B,2,0),"")</f>
        <v>1.55</v>
      </c>
      <c r="E122" s="17">
        <f>IFERROR(VLOOKUP(B:B,Neds!A:B,2,0),"")</f>
        <v>1.85</v>
      </c>
      <c r="F122" s="8" t="str">
        <f>IFERROR(VLOOKUP(B:B,PointsBet!A:B,2,0),"")</f>
        <v>1.67</v>
      </c>
      <c r="G122" s="6">
        <f>IFERROR(VLOOKUP(B:B,TopSport!A:B,2,0),"")</f>
        <v>1.79</v>
      </c>
      <c r="H122" s="4">
        <f t="shared" si="3"/>
        <v>1.85</v>
      </c>
      <c r="I122">
        <f>IFERROR(VLOOKUP(B:B,Empirical!A:B,2,0),"")</f>
        <v>1.93</v>
      </c>
      <c r="J122">
        <f>IFERROR(VLOOKUP(B:B,Model!A:B,2,0),"")</f>
        <v>2.31</v>
      </c>
      <c r="K122" s="2">
        <f t="shared" si="5"/>
        <v>0.95854922279792754</v>
      </c>
      <c r="L122" s="2">
        <f t="shared" si="4"/>
        <v>0.80086580086580084</v>
      </c>
      <c r="M122" t="s">
        <v>179</v>
      </c>
      <c r="N122" t="s">
        <v>618</v>
      </c>
      <c r="O122" t="s">
        <v>134</v>
      </c>
    </row>
    <row r="123" spans="1:15" ht="15" customHeight="1" x14ac:dyDescent="0.3">
      <c r="A123">
        <v>3</v>
      </c>
      <c r="B123" t="s">
        <v>68</v>
      </c>
      <c r="C123" s="6">
        <f>IFERROR(VLOOKUP(B:B,SB!A:B,2,0),"")</f>
        <v>2.37</v>
      </c>
      <c r="D123" s="8">
        <f>IFERROR(VLOOKUP(B:B,BetEasy!A:B,2,0),"")</f>
        <v>1.9</v>
      </c>
      <c r="E123" s="17">
        <f>IFERROR(VLOOKUP(B:B,Neds!A:B,2,0),"")</f>
        <v>2.6</v>
      </c>
      <c r="F123" s="8" t="str">
        <f>IFERROR(VLOOKUP(B:B,PointsBet!A:B,2,0),"")</f>
        <v>2.35</v>
      </c>
      <c r="G123" s="6">
        <f>IFERROR(VLOOKUP(B:B,TopSport!A:B,2,0),"")</f>
        <v>2.4700000000000002</v>
      </c>
      <c r="H123" s="4">
        <f t="shared" si="3"/>
        <v>2.6</v>
      </c>
      <c r="I123">
        <f>IFERROR(VLOOKUP(B:B,Empirical!A:B,2,0),"")</f>
        <v>3.38</v>
      </c>
      <c r="J123">
        <f>IFERROR(VLOOKUP(B:B,Model!A:B,2,0),"")</f>
        <v>4.01</v>
      </c>
      <c r="K123" s="2">
        <f t="shared" si="5"/>
        <v>0.76923076923076927</v>
      </c>
      <c r="L123" s="2">
        <f t="shared" si="4"/>
        <v>0.64837905236907734</v>
      </c>
      <c r="M123" t="s">
        <v>68</v>
      </c>
      <c r="N123" t="s">
        <v>618</v>
      </c>
      <c r="O123" t="s">
        <v>134</v>
      </c>
    </row>
    <row r="124" spans="1:15" ht="15" customHeight="1" x14ac:dyDescent="0.3">
      <c r="A124">
        <v>4</v>
      </c>
      <c r="B124" t="s">
        <v>216</v>
      </c>
      <c r="C124" s="6">
        <f>IFERROR(VLOOKUP(B:B,SB!A:B,2,0),"")</f>
        <v>2.63</v>
      </c>
      <c r="D124" s="8">
        <f>IFERROR(VLOOKUP(B:B,BetEasy!A:B,2,0),"")</f>
        <v>2.1</v>
      </c>
      <c r="E124" s="17">
        <f>IFERROR(VLOOKUP(B:B,Neds!A:B,2,0),"")</f>
        <v>3</v>
      </c>
      <c r="F124" s="8" t="str">
        <f>IFERROR(VLOOKUP(B:B,PointsBet!A:B,2,0),"")</f>
        <v>2.6</v>
      </c>
      <c r="G124" s="6">
        <f>IFERROR(VLOOKUP(B:B,TopSport!A:B,2,0),"")</f>
        <v>2.2799999999999998</v>
      </c>
      <c r="H124" s="4">
        <f t="shared" si="3"/>
        <v>3</v>
      </c>
      <c r="I124">
        <f>IFERROR(VLOOKUP(B:B,Empirical!A:B,2,0),"")</f>
        <v>3.09</v>
      </c>
      <c r="J124">
        <f>IFERROR(VLOOKUP(B:B,Model!A:B,2,0),"")</f>
        <v>4.49</v>
      </c>
      <c r="K124" s="2">
        <f t="shared" si="5"/>
        <v>0.970873786407767</v>
      </c>
      <c r="L124" s="2">
        <f t="shared" si="4"/>
        <v>0.66815144766146994</v>
      </c>
      <c r="M124" t="s">
        <v>216</v>
      </c>
      <c r="N124" t="s">
        <v>618</v>
      </c>
      <c r="O124" t="s">
        <v>134</v>
      </c>
    </row>
    <row r="125" spans="1:15" ht="15" customHeight="1" x14ac:dyDescent="0.3">
      <c r="A125">
        <v>5</v>
      </c>
      <c r="B125" t="s">
        <v>66</v>
      </c>
      <c r="C125" s="6">
        <f>IFERROR(VLOOKUP(B:B,SB!A:B,2,0),"")</f>
        <v>1.62</v>
      </c>
      <c r="D125" s="8">
        <f>IFERROR(VLOOKUP(B:B,BetEasy!A:B,2,0),"")</f>
        <v>1.65</v>
      </c>
      <c r="E125" s="17">
        <f>IFERROR(VLOOKUP(B:B,Neds!A:B,2,0),"")</f>
        <v>1.85</v>
      </c>
      <c r="F125" s="8" t="str">
        <f>IFERROR(VLOOKUP(B:B,PointsBet!A:B,2,0),"")</f>
        <v>1.62</v>
      </c>
      <c r="G125" s="6">
        <f>IFERROR(VLOOKUP(B:B,TopSport!A:B,2,0),"")</f>
        <v>1.82</v>
      </c>
      <c r="H125" s="4">
        <f t="shared" si="3"/>
        <v>1.85</v>
      </c>
      <c r="I125">
        <f>IFERROR(VLOOKUP(B:B,Empirical!A:B,2,0),"")</f>
        <v>2.7</v>
      </c>
      <c r="J125">
        <f>IFERROR(VLOOKUP(B:B,Model!A:B,2,0),"")</f>
        <v>2.78</v>
      </c>
      <c r="K125" s="2">
        <f t="shared" si="5"/>
        <v>0.68518518518518512</v>
      </c>
      <c r="L125" s="2">
        <f t="shared" si="4"/>
        <v>0.66546762589928066</v>
      </c>
      <c r="M125" t="s">
        <v>66</v>
      </c>
      <c r="N125" t="s">
        <v>618</v>
      </c>
      <c r="O125" t="s">
        <v>134</v>
      </c>
    </row>
    <row r="126" spans="1:15" ht="15" customHeight="1" x14ac:dyDescent="0.3">
      <c r="A126">
        <v>6</v>
      </c>
      <c r="B126" t="s">
        <v>70</v>
      </c>
      <c r="C126" s="6">
        <f>IFERROR(VLOOKUP(B:B,SB!A:B,2,0),"")</f>
        <v>2.75</v>
      </c>
      <c r="D126" s="8">
        <f>IFERROR(VLOOKUP(B:B,BetEasy!A:B,2,0),"")</f>
        <v>2.4</v>
      </c>
      <c r="E126" s="17">
        <f>IFERROR(VLOOKUP(B:B,Neds!A:B,2,0),"")</f>
        <v>3.3</v>
      </c>
      <c r="F126" s="8" t="str">
        <f>IFERROR(VLOOKUP(B:B,PointsBet!A:B,2,0),"")</f>
        <v>2.7</v>
      </c>
      <c r="G126" s="6">
        <f>IFERROR(VLOOKUP(B:B,TopSport!A:B,2,0),"")</f>
        <v>2.91</v>
      </c>
      <c r="H126" s="4">
        <f t="shared" si="3"/>
        <v>3.3</v>
      </c>
      <c r="I126">
        <f>IFERROR(VLOOKUP(B:B,Empirical!A:B,2,0),"")</f>
        <v>7.15</v>
      </c>
      <c r="J126">
        <f>IFERROR(VLOOKUP(B:B,Model!A:B,2,0),"")</f>
        <v>8.08</v>
      </c>
      <c r="K126" s="2">
        <f t="shared" si="5"/>
        <v>0.46153846153846151</v>
      </c>
      <c r="L126" s="2">
        <f t="shared" si="4"/>
        <v>0.40841584158415839</v>
      </c>
      <c r="M126" t="s">
        <v>70</v>
      </c>
      <c r="N126" t="s">
        <v>618</v>
      </c>
      <c r="O126" t="s">
        <v>134</v>
      </c>
    </row>
    <row r="127" spans="1:15" ht="15" customHeight="1" x14ac:dyDescent="0.3">
      <c r="A127">
        <v>7</v>
      </c>
      <c r="B127" t="s">
        <v>73</v>
      </c>
      <c r="C127" s="6">
        <f>IFERROR(VLOOKUP(B:B,SB!A:B,2,0),"")</f>
        <v>4</v>
      </c>
      <c r="D127" s="8">
        <f>IFERROR(VLOOKUP(B:B,BetEasy!A:B,2,0),"")</f>
        <v>3.25</v>
      </c>
      <c r="E127" s="17">
        <f>IFERROR(VLOOKUP(B:B,Neds!A:B,2,0),"")</f>
        <v>4</v>
      </c>
      <c r="F127" s="8" t="str">
        <f>IFERROR(VLOOKUP(B:B,PointsBet!A:B,2,0),"")</f>
        <v>4</v>
      </c>
      <c r="G127" s="6">
        <f>IFERROR(VLOOKUP(B:B,TopSport!A:B,2,0),"")</f>
        <v>4.0999999999999996</v>
      </c>
      <c r="H127" s="4">
        <f t="shared" si="3"/>
        <v>4.0999999999999996</v>
      </c>
      <c r="I127">
        <f>IFERROR(VLOOKUP(B:B,Empirical!A:B,2,0),"")</f>
        <v>13</v>
      </c>
      <c r="J127">
        <f>IFERROR(VLOOKUP(B:B,Model!A:B,2,0),"")</f>
        <v>7.74</v>
      </c>
      <c r="K127" s="2">
        <f t="shared" si="5"/>
        <v>0.31538461538461537</v>
      </c>
      <c r="L127" s="2">
        <f t="shared" si="4"/>
        <v>0.52971576227390171</v>
      </c>
      <c r="M127" t="s">
        <v>73</v>
      </c>
      <c r="N127" t="s">
        <v>618</v>
      </c>
      <c r="O127" t="s">
        <v>134</v>
      </c>
    </row>
    <row r="128" spans="1:15" ht="15" customHeight="1" x14ac:dyDescent="0.3">
      <c r="A128">
        <v>8</v>
      </c>
      <c r="B128" t="s">
        <v>74</v>
      </c>
      <c r="C128" s="6">
        <f>IFERROR(VLOOKUP(B:B,SB!A:B,2,0),"")</f>
        <v>4.5</v>
      </c>
      <c r="D128" s="8">
        <f>IFERROR(VLOOKUP(B:B,BetEasy!A:B,2,0),"")</f>
        <v>5.5</v>
      </c>
      <c r="E128" s="17">
        <f>IFERROR(VLOOKUP(B:B,Neds!A:B,2,0),"")</f>
        <v>5</v>
      </c>
      <c r="F128" s="8" t="str">
        <f>IFERROR(VLOOKUP(B:B,PointsBet!A:B,2,0),"")</f>
        <v>4.5</v>
      </c>
      <c r="G128" s="6">
        <f>IFERROR(VLOOKUP(B:B,TopSport!A:B,2,0),"")</f>
        <v>4.0999999999999996</v>
      </c>
      <c r="H128" s="4">
        <f t="shared" si="3"/>
        <v>5.5</v>
      </c>
      <c r="I128">
        <f>IFERROR(VLOOKUP(B:B,Empirical!A:B,2,0),"")</f>
        <v>24.5</v>
      </c>
      <c r="J128">
        <f>IFERROR(VLOOKUP(B:B,Model!A:B,2,0),"")</f>
        <v>19.04</v>
      </c>
      <c r="K128" s="2">
        <f t="shared" si="5"/>
        <v>0.22448979591836735</v>
      </c>
      <c r="L128" s="2">
        <f t="shared" si="4"/>
        <v>0.28886554621848742</v>
      </c>
      <c r="M128" t="s">
        <v>74</v>
      </c>
      <c r="N128" t="s">
        <v>618</v>
      </c>
      <c r="O128" t="s">
        <v>134</v>
      </c>
    </row>
    <row r="129" spans="1:15" ht="15" customHeight="1" x14ac:dyDescent="0.3">
      <c r="A129">
        <v>9</v>
      </c>
      <c r="B129" t="s">
        <v>78</v>
      </c>
      <c r="C129" s="6">
        <f>IFERROR(VLOOKUP(B:B,SB!A:B,2,0),"")</f>
        <v>6.5</v>
      </c>
      <c r="D129" s="8">
        <f>IFERROR(VLOOKUP(B:B,BetEasy!A:B,2,0),"")</f>
        <v>6.5</v>
      </c>
      <c r="E129" s="17">
        <f>IFERROR(VLOOKUP(B:B,Neds!A:B,2,0),"")</f>
        <v>5</v>
      </c>
      <c r="F129" s="8" t="str">
        <f>IFERROR(VLOOKUP(B:B,PointsBet!A:B,2,0),"")</f>
        <v>6.5</v>
      </c>
      <c r="G129" s="6">
        <f>IFERROR(VLOOKUP(B:B,TopSport!A:B,2,0),"")</f>
        <v>7.25</v>
      </c>
      <c r="H129" s="4">
        <f t="shared" si="3"/>
        <v>7.25</v>
      </c>
      <c r="I129">
        <f>IFERROR(VLOOKUP(B:B,Empirical!A:B,2,0),"")</f>
        <v>12.15</v>
      </c>
      <c r="J129">
        <f>IFERROR(VLOOKUP(B:B,Model!A:B,2,0),"")</f>
        <v>12.76</v>
      </c>
      <c r="K129" s="2">
        <f t="shared" si="5"/>
        <v>0.5967078189300411</v>
      </c>
      <c r="L129" s="2">
        <f t="shared" si="4"/>
        <v>0.56818181818181823</v>
      </c>
      <c r="M129" t="s">
        <v>78</v>
      </c>
      <c r="N129" t="s">
        <v>618</v>
      </c>
      <c r="O129" t="s">
        <v>134</v>
      </c>
    </row>
    <row r="130" spans="1:15" ht="15" customHeight="1" x14ac:dyDescent="0.3">
      <c r="A130">
        <v>10</v>
      </c>
      <c r="B130" t="s">
        <v>180</v>
      </c>
      <c r="C130" s="6" t="str">
        <f>IFERROR(VLOOKUP(B:B,SB!A:B,2,0),"")</f>
        <v>David Nofoaluma</v>
      </c>
      <c r="D130" s="8">
        <f>IFERROR(VLOOKUP(B:B,BetEasy!A:B,2,0),"")</f>
        <v>8</v>
      </c>
      <c r="E130" s="17">
        <f>IFERROR(VLOOKUP(B:B,Neds!A:B,2,0),"")</f>
        <v>5.75</v>
      </c>
      <c r="F130" s="8" t="str">
        <f>IFERROR(VLOOKUP(B:B,PointsBet!A:B,2,0),"")</f>
        <v>13</v>
      </c>
      <c r="G130" s="6">
        <f>IFERROR(VLOOKUP(B:B,TopSport!A:B,2,0),"")</f>
        <v>8.5</v>
      </c>
      <c r="H130" s="4">
        <f t="shared" ref="H130:H193" si="6">MAX(C130:G130)</f>
        <v>8.5</v>
      </c>
      <c r="I130">
        <f>IFERROR(VLOOKUP(B:B,Empirical!A:B,2,0),"")</f>
        <v>0</v>
      </c>
      <c r="J130">
        <f>IFERROR(VLOOKUP(B:B,Model!A:B,2,0),"")</f>
        <v>23.62</v>
      </c>
      <c r="K130" s="2" t="e">
        <f t="shared" si="5"/>
        <v>#DIV/0!</v>
      </c>
      <c r="L130" s="2">
        <f t="shared" ref="L130:L193" si="7">H130/J130</f>
        <v>0.35986452159187127</v>
      </c>
      <c r="M130" t="s">
        <v>180</v>
      </c>
      <c r="N130" t="s">
        <v>618</v>
      </c>
      <c r="O130" t="s">
        <v>134</v>
      </c>
    </row>
    <row r="131" spans="1:15" ht="15" customHeight="1" x14ac:dyDescent="0.3">
      <c r="A131">
        <v>11</v>
      </c>
      <c r="B131" t="s">
        <v>218</v>
      </c>
      <c r="C131" s="6">
        <f>IFERROR(VLOOKUP(B:B,SB!A:B,2,0),"")</f>
        <v>3.3</v>
      </c>
      <c r="D131" s="8">
        <f>IFERROR(VLOOKUP(B:B,BetEasy!A:B,2,0),"")</f>
        <v>3.25</v>
      </c>
      <c r="E131" s="17">
        <f>IFERROR(VLOOKUP(B:B,Neds!A:B,2,0),"")</f>
        <v>3.4</v>
      </c>
      <c r="F131" s="8" t="str">
        <f>IFERROR(VLOOKUP(B:B,PointsBet!A:B,2,0),"")</f>
        <v>3.3</v>
      </c>
      <c r="G131" s="6">
        <f>IFERROR(VLOOKUP(B:B,TopSport!A:B,2,0),"")</f>
        <v>3.55</v>
      </c>
      <c r="H131" s="4">
        <f t="shared" si="6"/>
        <v>3.55</v>
      </c>
      <c r="I131">
        <f>IFERROR(VLOOKUP(B:B,Empirical!A:B,2,0),"")</f>
        <v>6.92</v>
      </c>
      <c r="J131">
        <f>IFERROR(VLOOKUP(B:B,Model!A:B,2,0),"")</f>
        <v>8.06</v>
      </c>
      <c r="K131" s="2">
        <f t="shared" ref="K131:K194" si="8">H131/I131</f>
        <v>0.51300578034682076</v>
      </c>
      <c r="L131" s="2">
        <f t="shared" si="7"/>
        <v>0.44044665012406942</v>
      </c>
      <c r="M131" t="s">
        <v>218</v>
      </c>
      <c r="N131" t="s">
        <v>618</v>
      </c>
      <c r="O131" t="s">
        <v>134</v>
      </c>
    </row>
    <row r="132" spans="1:15" ht="15" customHeight="1" x14ac:dyDescent="0.3">
      <c r="A132">
        <v>12</v>
      </c>
      <c r="B132" t="s">
        <v>72</v>
      </c>
      <c r="C132" s="6">
        <f>IFERROR(VLOOKUP(B:B,SB!A:B,2,0),"")</f>
        <v>3.4</v>
      </c>
      <c r="D132" s="8">
        <f>IFERROR(VLOOKUP(B:B,BetEasy!A:B,2,0),"")</f>
        <v>3.25</v>
      </c>
      <c r="E132" s="17">
        <f>IFERROR(VLOOKUP(B:B,Neds!A:B,2,0),"")</f>
        <v>4</v>
      </c>
      <c r="F132" s="8" t="str">
        <f>IFERROR(VLOOKUP(B:B,PointsBet!A:B,2,0),"")</f>
        <v>3.3</v>
      </c>
      <c r="G132" s="6">
        <f>IFERROR(VLOOKUP(B:B,TopSport!A:B,2,0),"")</f>
        <v>3.65</v>
      </c>
      <c r="H132" s="4">
        <f t="shared" si="6"/>
        <v>4</v>
      </c>
      <c r="I132">
        <f>IFERROR(VLOOKUP(B:B,Empirical!A:B,2,0),"")</f>
        <v>37</v>
      </c>
      <c r="J132">
        <f>IFERROR(VLOOKUP(B:B,Model!A:B,2,0),"")</f>
        <v>10.53</v>
      </c>
      <c r="K132" s="2">
        <f t="shared" si="8"/>
        <v>0.10810810810810811</v>
      </c>
      <c r="L132" s="2">
        <f t="shared" si="7"/>
        <v>0.37986704653371323</v>
      </c>
      <c r="M132" t="s">
        <v>72</v>
      </c>
      <c r="N132" t="s">
        <v>618</v>
      </c>
      <c r="O132" t="s">
        <v>134</v>
      </c>
    </row>
    <row r="133" spans="1:15" ht="15" customHeight="1" x14ac:dyDescent="0.3">
      <c r="A133">
        <v>13</v>
      </c>
      <c r="B133" t="s">
        <v>155</v>
      </c>
      <c r="C133" s="6">
        <f>IFERROR(VLOOKUP(B:B,SB!A:B,2,0),"")</f>
        <v>6</v>
      </c>
      <c r="D133" s="8">
        <f>IFERROR(VLOOKUP(B:B,BetEasy!A:B,2,0),"")</f>
        <v>7.5</v>
      </c>
      <c r="E133" s="17">
        <f>IFERROR(VLOOKUP(B:B,Neds!A:B,2,0),"")</f>
        <v>5</v>
      </c>
      <c r="F133" s="8" t="str">
        <f>IFERROR(VLOOKUP(B:B,PointsBet!A:B,2,0),"")</f>
        <v>6</v>
      </c>
      <c r="G133" s="6">
        <f>IFERROR(VLOOKUP(B:B,TopSport!A:B,2,0),"")</f>
        <v>6.25</v>
      </c>
      <c r="H133" s="4">
        <f t="shared" si="6"/>
        <v>7.5</v>
      </c>
      <c r="I133">
        <f>IFERROR(VLOOKUP(B:B,Empirical!A:B,2,0),"")</f>
        <v>18.75</v>
      </c>
      <c r="J133">
        <f>IFERROR(VLOOKUP(B:B,Model!A:B,2,0),"")</f>
        <v>16.14</v>
      </c>
      <c r="K133" s="2">
        <f t="shared" si="8"/>
        <v>0.4</v>
      </c>
      <c r="L133" s="2">
        <f t="shared" si="7"/>
        <v>0.46468401486988847</v>
      </c>
      <c r="M133" t="s">
        <v>155</v>
      </c>
      <c r="N133" t="s">
        <v>618</v>
      </c>
      <c r="O133" t="s">
        <v>134</v>
      </c>
    </row>
    <row r="134" spans="1:15" ht="15" customHeight="1" x14ac:dyDescent="0.3">
      <c r="A134">
        <v>14</v>
      </c>
      <c r="B134" t="s">
        <v>194</v>
      </c>
      <c r="C134" s="6">
        <f>IFERROR(VLOOKUP(B:B,SB!A:B,2,0),"")</f>
        <v>4</v>
      </c>
      <c r="D134" s="8">
        <f>IFERROR(VLOOKUP(B:B,BetEasy!A:B,2,0),"")</f>
        <v>3.25</v>
      </c>
      <c r="E134" s="17">
        <f>IFERROR(VLOOKUP(B:B,Neds!A:B,2,0),"")</f>
        <v>4.75</v>
      </c>
      <c r="F134" s="8" t="str">
        <f>IFERROR(VLOOKUP(B:B,PointsBet!A:B,2,0),"")</f>
        <v>4</v>
      </c>
      <c r="G134" s="6">
        <f>IFERROR(VLOOKUP(B:B,TopSport!A:B,2,0),"")</f>
        <v>4.7</v>
      </c>
      <c r="H134" s="4">
        <f t="shared" si="6"/>
        <v>4.75</v>
      </c>
      <c r="I134">
        <f>IFERROR(VLOOKUP(B:B,Empirical!A:B,2,0),"")</f>
        <v>12</v>
      </c>
      <c r="J134">
        <f>IFERROR(VLOOKUP(B:B,Model!A:B,2,0),"")</f>
        <v>32.01</v>
      </c>
      <c r="K134" s="2">
        <f t="shared" si="8"/>
        <v>0.39583333333333331</v>
      </c>
      <c r="L134" s="2">
        <f t="shared" si="7"/>
        <v>0.14839112777257107</v>
      </c>
      <c r="M134" t="s">
        <v>194</v>
      </c>
      <c r="N134" t="s">
        <v>618</v>
      </c>
      <c r="O134" t="s">
        <v>134</v>
      </c>
    </row>
    <row r="135" spans="1:15" ht="15" customHeight="1" x14ac:dyDescent="0.3">
      <c r="A135">
        <v>15</v>
      </c>
      <c r="B135" t="s">
        <v>108</v>
      </c>
      <c r="C135" s="6" t="str">
        <f>IFERROR(VLOOKUP(B:B,SB!A:B,2,0),"")</f>
        <v/>
      </c>
      <c r="D135" s="8">
        <f>IFERROR(VLOOKUP(B:B,BetEasy!A:B,2,0),"")</f>
        <v>3.25</v>
      </c>
      <c r="E135" s="17">
        <f>IFERROR(VLOOKUP(B:B,Neds!A:B,2,0),"")</f>
        <v>3.3</v>
      </c>
      <c r="F135" s="8" t="str">
        <f>IFERROR(VLOOKUP(B:B,PointsBet!A:B,2,0),"")</f>
        <v>4.5</v>
      </c>
      <c r="G135" s="6">
        <f>IFERROR(VLOOKUP(B:B,TopSport!A:B,2,0),"")</f>
        <v>6.25</v>
      </c>
      <c r="H135" s="4">
        <f t="shared" si="6"/>
        <v>6.25</v>
      </c>
      <c r="I135">
        <f>IFERROR(VLOOKUP(B:B,Empirical!A:B,2,0),"")</f>
        <v>4.29</v>
      </c>
      <c r="J135">
        <f>IFERROR(VLOOKUP(B:B,Model!A:B,2,0),"")</f>
        <v>10.74</v>
      </c>
      <c r="K135" s="2">
        <f t="shared" si="8"/>
        <v>1.4568764568764569</v>
      </c>
      <c r="L135" s="2">
        <f t="shared" si="7"/>
        <v>0.58193668528864062</v>
      </c>
      <c r="M135" t="s">
        <v>108</v>
      </c>
      <c r="N135" t="s">
        <v>618</v>
      </c>
      <c r="O135" t="s">
        <v>134</v>
      </c>
    </row>
    <row r="136" spans="1:15" ht="15" customHeight="1" x14ac:dyDescent="0.3">
      <c r="A136">
        <v>16</v>
      </c>
      <c r="B136" t="s">
        <v>151</v>
      </c>
      <c r="C136" s="6">
        <f>IFERROR(VLOOKUP(B:B,SB!A:B,2,0),"")</f>
        <v>4</v>
      </c>
      <c r="D136" s="8">
        <f>IFERROR(VLOOKUP(B:B,BetEasy!A:B,2,0),"")</f>
        <v>5.5</v>
      </c>
      <c r="E136" s="17">
        <f>IFERROR(VLOOKUP(B:B,Neds!A:B,2,0),"")</f>
        <v>5</v>
      </c>
      <c r="F136" s="8" t="str">
        <f>IFERROR(VLOOKUP(B:B,PointsBet!A:B,2,0),"")</f>
        <v>4</v>
      </c>
      <c r="G136" s="6">
        <f>IFERROR(VLOOKUP(B:B,TopSport!A:B,2,0),"")</f>
        <v>6.25</v>
      </c>
      <c r="H136" s="4">
        <f t="shared" si="6"/>
        <v>6.25</v>
      </c>
      <c r="I136">
        <f>IFERROR(VLOOKUP(B:B,Empirical!A:B,2,0),"")</f>
        <v>14.8</v>
      </c>
      <c r="J136">
        <f>IFERROR(VLOOKUP(B:B,Model!A:B,2,0),"")</f>
        <v>40.98</v>
      </c>
      <c r="K136" s="2">
        <f t="shared" si="8"/>
        <v>0.42229729729729726</v>
      </c>
      <c r="L136" s="2">
        <f t="shared" si="7"/>
        <v>0.15251342118106395</v>
      </c>
      <c r="M136" t="s">
        <v>151</v>
      </c>
      <c r="N136" t="s">
        <v>618</v>
      </c>
      <c r="O136" t="s">
        <v>134</v>
      </c>
    </row>
    <row r="137" spans="1:15" ht="15" customHeight="1" x14ac:dyDescent="0.3">
      <c r="A137">
        <v>17</v>
      </c>
      <c r="B137" t="s">
        <v>217</v>
      </c>
      <c r="C137" s="6">
        <f>IFERROR(VLOOKUP(B:B,SB!A:B,2,0),"")</f>
        <v>3.3</v>
      </c>
      <c r="D137" s="8">
        <f>IFERROR(VLOOKUP(B:B,BetEasy!A:B,2,0),"")</f>
        <v>3.25</v>
      </c>
      <c r="E137" s="17">
        <f>IFERROR(VLOOKUP(B:B,Neds!A:B,2,0),"")</f>
        <v>4</v>
      </c>
      <c r="F137" s="8" t="str">
        <f>IFERROR(VLOOKUP(B:B,PointsBet!A:B,2,0),"")</f>
        <v>3.3</v>
      </c>
      <c r="G137" s="6">
        <f>IFERROR(VLOOKUP(B:B,TopSport!A:B,2,0),"")</f>
        <v>3.35</v>
      </c>
      <c r="H137" s="4">
        <f t="shared" si="6"/>
        <v>4</v>
      </c>
      <c r="I137">
        <f>IFERROR(VLOOKUP(B:B,Empirical!A:B,2,0),"")</f>
        <v>24.25</v>
      </c>
      <c r="J137">
        <f>IFERROR(VLOOKUP(B:B,Model!A:B,2,0),"")</f>
        <v>27.74</v>
      </c>
      <c r="K137" s="2">
        <f t="shared" si="8"/>
        <v>0.16494845360824742</v>
      </c>
      <c r="L137" s="2">
        <f t="shared" si="7"/>
        <v>0.14419610670511898</v>
      </c>
      <c r="M137" t="s">
        <v>217</v>
      </c>
      <c r="N137" t="s">
        <v>618</v>
      </c>
      <c r="O137" t="s">
        <v>134</v>
      </c>
    </row>
    <row r="138" spans="1:15" ht="15" customHeight="1" x14ac:dyDescent="0.3">
      <c r="A138">
        <v>1</v>
      </c>
      <c r="B138" t="s">
        <v>82</v>
      </c>
      <c r="C138" s="6">
        <f>IFERROR(VLOOKUP(B:B,SB!A:B,2,0),"")</f>
        <v>3.75</v>
      </c>
      <c r="D138" s="8">
        <f>IFERROR(VLOOKUP(B:B,BetEasy!A:B,2,0),"")</f>
        <v>3</v>
      </c>
      <c r="E138" s="17">
        <f>IFERROR(VLOOKUP(B:B,Neds!A:B,2,0),"")</f>
        <v>3.2</v>
      </c>
      <c r="F138" s="8">
        <f>IFERROR(VLOOKUP(B:B,PointsBet!A:B,2,0),"")</f>
        <v>3.3</v>
      </c>
      <c r="G138" s="6">
        <f>IFERROR(VLOOKUP(B:B,TopSport!A:B,2,0),"")</f>
        <v>4</v>
      </c>
      <c r="H138" s="4">
        <f t="shared" si="6"/>
        <v>4</v>
      </c>
      <c r="I138">
        <f>IFERROR(VLOOKUP(B:B,Empirical!A:B,2,0),"")</f>
        <v>3.33</v>
      </c>
      <c r="J138">
        <f>IFERROR(VLOOKUP(B:B,Model!A:B,2,0),"")</f>
        <v>5.4</v>
      </c>
      <c r="K138" s="2">
        <f t="shared" si="8"/>
        <v>1.2012012012012012</v>
      </c>
      <c r="L138" s="2">
        <f t="shared" si="7"/>
        <v>0.7407407407407407</v>
      </c>
      <c r="M138" t="s">
        <v>82</v>
      </c>
      <c r="N138" t="s">
        <v>619</v>
      </c>
      <c r="O138" t="s">
        <v>137</v>
      </c>
    </row>
    <row r="139" spans="1:15" ht="15" customHeight="1" x14ac:dyDescent="0.3">
      <c r="A139">
        <v>2</v>
      </c>
      <c r="B139" t="s">
        <v>81</v>
      </c>
      <c r="C139" s="6">
        <f>IFERROR(VLOOKUP(B:B,SB!A:B,2,0),"")</f>
        <v>1.91</v>
      </c>
      <c r="D139" s="8">
        <f>IFERROR(VLOOKUP(B:B,BetEasy!A:B,2,0),"")</f>
        <v>2.2999999999999998</v>
      </c>
      <c r="E139" s="17">
        <f>IFERROR(VLOOKUP(B:B,Neds!A:B,2,0),"")</f>
        <v>1.95</v>
      </c>
      <c r="F139" s="8">
        <f>IFERROR(VLOOKUP(B:B,PointsBet!A:B,2,0),"")</f>
        <v>1.95</v>
      </c>
      <c r="G139" s="6">
        <f>IFERROR(VLOOKUP(B:B,TopSport!A:B,2,0),"")</f>
        <v>2.0499999999999998</v>
      </c>
      <c r="H139" s="4">
        <f t="shared" si="6"/>
        <v>2.2999999999999998</v>
      </c>
      <c r="I139">
        <f>IFERROR(VLOOKUP(B:B,Empirical!A:B,2,0),"")</f>
        <v>2.0499999999999998</v>
      </c>
      <c r="J139">
        <f>IFERROR(VLOOKUP(B:B,Model!A:B,2,0),"")</f>
        <v>2.3199999999999998</v>
      </c>
      <c r="K139" s="2">
        <f t="shared" si="8"/>
        <v>1.1219512195121952</v>
      </c>
      <c r="L139" s="2">
        <f t="shared" si="7"/>
        <v>0.99137931034482762</v>
      </c>
      <c r="M139" t="s">
        <v>81</v>
      </c>
      <c r="N139" t="s">
        <v>619</v>
      </c>
      <c r="O139" t="s">
        <v>137</v>
      </c>
    </row>
    <row r="140" spans="1:15" ht="15" customHeight="1" x14ac:dyDescent="0.3">
      <c r="A140">
        <v>3</v>
      </c>
      <c r="B140" t="s">
        <v>269</v>
      </c>
      <c r="C140" s="6" t="str">
        <f>IFERROR(VLOOKUP(B:B,SB!A:B,2,0),"")</f>
        <v/>
      </c>
      <c r="D140" s="8">
        <f>IFERROR(VLOOKUP(B:B,BetEasy!A:B,2,0),"")</f>
        <v>2.75</v>
      </c>
      <c r="E140" s="17">
        <f>IFERROR(VLOOKUP(B:B,Neds!A:B,2,0),"")</f>
        <v>3.1</v>
      </c>
      <c r="F140" s="8">
        <f>IFERROR(VLOOKUP(B:B,PointsBet!A:B,2,0),"")</f>
        <v>3.25</v>
      </c>
      <c r="G140" s="6">
        <f>IFERROR(VLOOKUP(B:B,TopSport!A:B,2,0),"")</f>
        <v>3.15</v>
      </c>
      <c r="H140" s="4">
        <f t="shared" si="6"/>
        <v>3.25</v>
      </c>
      <c r="I140">
        <f>IFERROR(VLOOKUP(B:B,Empirical!A:B,2,0),"")</f>
        <v>3.91</v>
      </c>
      <c r="J140">
        <f>IFERROR(VLOOKUP(B:B,Model!A:B,2,0),"")</f>
        <v>4.43</v>
      </c>
      <c r="K140" s="2">
        <f t="shared" si="8"/>
        <v>0.83120204603580561</v>
      </c>
      <c r="L140" s="2">
        <f t="shared" si="7"/>
        <v>0.73363431151241543</v>
      </c>
      <c r="M140" t="s">
        <v>269</v>
      </c>
      <c r="N140" t="s">
        <v>619</v>
      </c>
      <c r="O140" t="s">
        <v>137</v>
      </c>
    </row>
    <row r="141" spans="1:15" ht="15" customHeight="1" x14ac:dyDescent="0.3">
      <c r="A141">
        <v>4</v>
      </c>
      <c r="B141" t="s">
        <v>84</v>
      </c>
      <c r="C141" s="6">
        <f>IFERROR(VLOOKUP(B:B,SB!A:B,2,0),"")</f>
        <v>4.33</v>
      </c>
      <c r="D141" s="8">
        <f>IFERROR(VLOOKUP(B:B,BetEasy!A:B,2,0),"")</f>
        <v>3.25</v>
      </c>
      <c r="E141" s="17">
        <f>IFERROR(VLOOKUP(B:B,Neds!A:B,2,0),"")</f>
        <v>3.4</v>
      </c>
      <c r="F141" s="8">
        <f>IFERROR(VLOOKUP(B:B,PointsBet!A:B,2,0),"")</f>
        <v>4</v>
      </c>
      <c r="G141" s="6">
        <f>IFERROR(VLOOKUP(B:B,TopSport!A:B,2,0),"")</f>
        <v>2.89</v>
      </c>
      <c r="H141" s="4">
        <f t="shared" si="6"/>
        <v>4.33</v>
      </c>
      <c r="I141">
        <f>IFERROR(VLOOKUP(B:B,Empirical!A:B,2,0),"")</f>
        <v>0</v>
      </c>
      <c r="J141">
        <f>IFERROR(VLOOKUP(B:B,Model!A:B,2,0),"")</f>
        <v>3.58</v>
      </c>
      <c r="K141" s="2" t="e">
        <f t="shared" si="8"/>
        <v>#DIV/0!</v>
      </c>
      <c r="L141" s="2">
        <f t="shared" si="7"/>
        <v>1.2094972067039107</v>
      </c>
      <c r="M141" t="s">
        <v>84</v>
      </c>
      <c r="N141" t="s">
        <v>619</v>
      </c>
      <c r="O141" t="s">
        <v>137</v>
      </c>
    </row>
    <row r="142" spans="1:15" ht="15" customHeight="1" x14ac:dyDescent="0.3">
      <c r="A142">
        <v>5</v>
      </c>
      <c r="B142" t="s">
        <v>167</v>
      </c>
      <c r="C142" s="6">
        <f>IFERROR(VLOOKUP(B:B,SB!A:B,2,0),"")</f>
        <v>2.2000000000000002</v>
      </c>
      <c r="D142" s="8">
        <f>IFERROR(VLOOKUP(B:B,BetEasy!A:B,2,0),"")</f>
        <v>2.4500000000000002</v>
      </c>
      <c r="E142" s="17">
        <f>IFERROR(VLOOKUP(B:B,Neds!A:B,2,0),"")</f>
        <v>2.2999999999999998</v>
      </c>
      <c r="F142" s="8">
        <f>IFERROR(VLOOKUP(B:B,PointsBet!A:B,2,0),"")</f>
        <v>2.4500000000000002</v>
      </c>
      <c r="G142" s="6">
        <f>IFERROR(VLOOKUP(B:B,TopSport!A:B,2,0),"")</f>
        <v>2.37</v>
      </c>
      <c r="H142" s="4">
        <f t="shared" si="6"/>
        <v>2.4500000000000002</v>
      </c>
      <c r="I142">
        <f>IFERROR(VLOOKUP(B:B,Empirical!A:B,2,0),"")</f>
        <v>4</v>
      </c>
      <c r="J142">
        <f>IFERROR(VLOOKUP(B:B,Model!A:B,2,0),"")</f>
        <v>2.56</v>
      </c>
      <c r="K142" s="2">
        <f t="shared" si="8"/>
        <v>0.61250000000000004</v>
      </c>
      <c r="L142" s="2">
        <f t="shared" si="7"/>
        <v>0.95703125</v>
      </c>
      <c r="M142" t="s">
        <v>167</v>
      </c>
      <c r="N142" t="s">
        <v>619</v>
      </c>
      <c r="O142" t="s">
        <v>137</v>
      </c>
    </row>
    <row r="143" spans="1:15" ht="15" customHeight="1" x14ac:dyDescent="0.3">
      <c r="A143">
        <v>6</v>
      </c>
      <c r="B143" t="s">
        <v>88</v>
      </c>
      <c r="C143" s="6">
        <f>IFERROR(VLOOKUP(B:B,SB!A:B,2,0),"")</f>
        <v>5</v>
      </c>
      <c r="D143" s="8">
        <f>IFERROR(VLOOKUP(B:B,BetEasy!A:B,2,0),"")</f>
        <v>5</v>
      </c>
      <c r="E143" s="17">
        <f>IFERROR(VLOOKUP(B:B,Neds!A:B,2,0),"")</f>
        <v>4.5</v>
      </c>
      <c r="F143" s="8">
        <f>IFERROR(VLOOKUP(B:B,PointsBet!A:B,2,0),"")</f>
        <v>5</v>
      </c>
      <c r="G143" s="6">
        <f>IFERROR(VLOOKUP(B:B,TopSport!A:B,2,0),"")</f>
        <v>4.7</v>
      </c>
      <c r="H143" s="4">
        <f t="shared" si="6"/>
        <v>5</v>
      </c>
      <c r="I143">
        <f>IFERROR(VLOOKUP(B:B,Empirical!A:B,2,0),"")</f>
        <v>6.12</v>
      </c>
      <c r="J143">
        <f>IFERROR(VLOOKUP(B:B,Model!A:B,2,0),"")</f>
        <v>6.44</v>
      </c>
      <c r="K143" s="2">
        <f t="shared" si="8"/>
        <v>0.81699346405228757</v>
      </c>
      <c r="L143" s="2">
        <f t="shared" si="7"/>
        <v>0.77639751552795022</v>
      </c>
      <c r="M143" t="s">
        <v>88</v>
      </c>
      <c r="N143" t="s">
        <v>619</v>
      </c>
      <c r="O143" t="s">
        <v>137</v>
      </c>
    </row>
    <row r="144" spans="1:15" ht="15" customHeight="1" x14ac:dyDescent="0.3">
      <c r="A144">
        <v>7</v>
      </c>
      <c r="B144" t="s">
        <v>183</v>
      </c>
      <c r="C144" s="6">
        <f>IFERROR(VLOOKUP(B:B,SB!A:B,2,0),"")</f>
        <v>6</v>
      </c>
      <c r="D144" s="8">
        <f>IFERROR(VLOOKUP(B:B,BetEasy!A:B,2,0),"")</f>
        <v>6</v>
      </c>
      <c r="E144" s="17">
        <f>IFERROR(VLOOKUP(B:B,Neds!A:B,2,0),"")</f>
        <v>5.25</v>
      </c>
      <c r="F144" s="8">
        <f>IFERROR(VLOOKUP(B:B,PointsBet!A:B,2,0),"")</f>
        <v>5.5</v>
      </c>
      <c r="G144" s="6">
        <f>IFERROR(VLOOKUP(B:B,TopSport!A:B,2,0),"")</f>
        <v>5.3</v>
      </c>
      <c r="H144" s="4">
        <f t="shared" si="6"/>
        <v>6</v>
      </c>
      <c r="I144">
        <f>IFERROR(VLOOKUP(B:B,Empirical!A:B,2,0),"")</f>
        <v>3.62</v>
      </c>
      <c r="J144">
        <f>IFERROR(VLOOKUP(B:B,Model!A:B,2,0),"")</f>
        <v>5.81</v>
      </c>
      <c r="K144" s="2">
        <f t="shared" si="8"/>
        <v>1.6574585635359116</v>
      </c>
      <c r="L144" s="2">
        <f t="shared" si="7"/>
        <v>1.0327022375215147</v>
      </c>
      <c r="M144" t="s">
        <v>183</v>
      </c>
      <c r="N144" t="s">
        <v>619</v>
      </c>
      <c r="O144" t="s">
        <v>137</v>
      </c>
    </row>
    <row r="145" spans="1:15" ht="15" customHeight="1" x14ac:dyDescent="0.3">
      <c r="A145">
        <v>8</v>
      </c>
      <c r="B145" t="s">
        <v>92</v>
      </c>
      <c r="C145" s="6">
        <f>IFERROR(VLOOKUP(B:B,SB!A:B,2,0),"")</f>
        <v>10</v>
      </c>
      <c r="D145" s="8">
        <f>IFERROR(VLOOKUP(B:B,BetEasy!A:B,2,0),"")</f>
        <v>8.5</v>
      </c>
      <c r="E145" s="17">
        <f>IFERROR(VLOOKUP(B:B,Neds!A:B,2,0),"")</f>
        <v>7</v>
      </c>
      <c r="F145" s="8">
        <f>IFERROR(VLOOKUP(B:B,PointsBet!A:B,2,0),"")</f>
        <v>10</v>
      </c>
      <c r="G145" s="6">
        <f>IFERROR(VLOOKUP(B:B,TopSport!A:B,2,0),"")</f>
        <v>6.5</v>
      </c>
      <c r="H145" s="4">
        <f t="shared" si="6"/>
        <v>10</v>
      </c>
      <c r="I145">
        <f>IFERROR(VLOOKUP(B:B,Empirical!A:B,2,0),"")</f>
        <v>20.18</v>
      </c>
      <c r="J145">
        <f>IFERROR(VLOOKUP(B:B,Model!A:B,2,0),"")</f>
        <v>20.07</v>
      </c>
      <c r="K145" s="2">
        <f t="shared" si="8"/>
        <v>0.49554013875123887</v>
      </c>
      <c r="L145" s="2">
        <f t="shared" si="7"/>
        <v>0.49825610363726958</v>
      </c>
      <c r="M145" t="s">
        <v>92</v>
      </c>
      <c r="N145" t="s">
        <v>619</v>
      </c>
      <c r="O145" t="s">
        <v>137</v>
      </c>
    </row>
    <row r="146" spans="1:15" ht="15" customHeight="1" x14ac:dyDescent="0.3">
      <c r="A146">
        <v>9</v>
      </c>
      <c r="B146" t="s">
        <v>333</v>
      </c>
      <c r="C146" s="6">
        <f>IFERROR(VLOOKUP(B:B,SB!A:B,2,0),"")</f>
        <v>7</v>
      </c>
      <c r="D146" s="8">
        <f>IFERROR(VLOOKUP(B:B,BetEasy!A:B,2,0),"")</f>
        <v>8</v>
      </c>
      <c r="E146" s="17">
        <f>IFERROR(VLOOKUP(B:B,Neds!A:B,2,0),"")</f>
        <v>5.75</v>
      </c>
      <c r="F146" s="8">
        <f>IFERROR(VLOOKUP(B:B,PointsBet!A:B,2,0),"")</f>
        <v>8</v>
      </c>
      <c r="G146" s="6">
        <f>IFERROR(VLOOKUP(B:B,TopSport!A:B,2,0),"")</f>
        <v>5.8</v>
      </c>
      <c r="H146" s="4">
        <f t="shared" si="6"/>
        <v>8</v>
      </c>
      <c r="I146">
        <f>IFERROR(VLOOKUP(B:B,Empirical!A:B,2,0),"")</f>
        <v>7.33</v>
      </c>
      <c r="J146">
        <f>IFERROR(VLOOKUP(B:B,Model!A:B,2,0),"")</f>
        <v>9.35</v>
      </c>
      <c r="K146" s="2">
        <f t="shared" si="8"/>
        <v>1.0914051841746248</v>
      </c>
      <c r="L146" s="2">
        <f t="shared" si="7"/>
        <v>0.85561497326203206</v>
      </c>
      <c r="M146" t="s">
        <v>333</v>
      </c>
      <c r="N146" t="s">
        <v>619</v>
      </c>
      <c r="O146" t="s">
        <v>137</v>
      </c>
    </row>
    <row r="147" spans="1:15" ht="15" customHeight="1" x14ac:dyDescent="0.3">
      <c r="A147">
        <v>10</v>
      </c>
      <c r="B147" t="s">
        <v>252</v>
      </c>
      <c r="C147" s="6">
        <f>IFERROR(VLOOKUP(B:B,SB!A:B,2,0),"")</f>
        <v>13</v>
      </c>
      <c r="D147" s="8">
        <f>IFERROR(VLOOKUP(B:B,BetEasy!A:B,2,0),"")</f>
        <v>11</v>
      </c>
      <c r="E147" s="17">
        <f>IFERROR(VLOOKUP(B:B,Neds!A:B,2,0),"")</f>
        <v>8.5</v>
      </c>
      <c r="F147" s="8">
        <f>IFERROR(VLOOKUP(B:B,PointsBet!A:B,2,0),"")</f>
        <v>11</v>
      </c>
      <c r="G147" s="6">
        <f>IFERROR(VLOOKUP(B:B,TopSport!A:B,2,0),"")</f>
        <v>16</v>
      </c>
      <c r="H147" s="4">
        <f t="shared" si="6"/>
        <v>16</v>
      </c>
      <c r="I147">
        <f>IFERROR(VLOOKUP(B:B,Empirical!A:B,2,0),"")</f>
        <v>18</v>
      </c>
      <c r="J147">
        <f>IFERROR(VLOOKUP(B:B,Model!A:B,2,0),"")</f>
        <v>26.03</v>
      </c>
      <c r="K147" s="2">
        <f t="shared" si="8"/>
        <v>0.88888888888888884</v>
      </c>
      <c r="L147" s="2">
        <f t="shared" si="7"/>
        <v>0.6146753745678063</v>
      </c>
      <c r="M147" t="s">
        <v>252</v>
      </c>
      <c r="N147" t="s">
        <v>619</v>
      </c>
      <c r="O147" t="s">
        <v>137</v>
      </c>
    </row>
    <row r="148" spans="1:15" ht="15" customHeight="1" x14ac:dyDescent="0.3">
      <c r="A148">
        <v>11</v>
      </c>
      <c r="B148" t="s">
        <v>334</v>
      </c>
      <c r="C148" s="6">
        <f>IFERROR(VLOOKUP(B:B,SB!A:B,2,0),"")</f>
        <v>4.5</v>
      </c>
      <c r="D148" s="8">
        <f>IFERROR(VLOOKUP(B:B,BetEasy!A:B,2,0),"")</f>
        <v>5</v>
      </c>
      <c r="E148" s="17">
        <f>IFERROR(VLOOKUP(B:B,Neds!A:B,2,0),"")</f>
        <v>5.25</v>
      </c>
      <c r="F148" s="8">
        <f>IFERROR(VLOOKUP(B:B,PointsBet!A:B,2,0),"")</f>
        <v>4.25</v>
      </c>
      <c r="G148" s="6">
        <f>IFERROR(VLOOKUP(B:B,TopSport!A:B,2,0),"")</f>
        <v>3.15</v>
      </c>
      <c r="H148" s="4">
        <f t="shared" si="6"/>
        <v>5.25</v>
      </c>
      <c r="I148">
        <f>IFERROR(VLOOKUP(B:B,Empirical!A:B,2,0),"")</f>
        <v>0</v>
      </c>
      <c r="J148">
        <f>IFERROR(VLOOKUP(B:B,Model!A:B,2,0),"")</f>
        <v>8.6199999999999992</v>
      </c>
      <c r="K148" s="2" t="e">
        <f t="shared" si="8"/>
        <v>#DIV/0!</v>
      </c>
      <c r="L148" s="2">
        <f t="shared" si="7"/>
        <v>0.60904872389791187</v>
      </c>
      <c r="M148" t="s">
        <v>334</v>
      </c>
      <c r="N148" t="s">
        <v>619</v>
      </c>
      <c r="O148" t="s">
        <v>137</v>
      </c>
    </row>
    <row r="149" spans="1:15" ht="15" customHeight="1" x14ac:dyDescent="0.3">
      <c r="A149">
        <v>12</v>
      </c>
      <c r="B149" t="s">
        <v>87</v>
      </c>
      <c r="C149" s="6">
        <f>IFERROR(VLOOKUP(B:B,SB!A:B,2,0),"")</f>
        <v>3.75</v>
      </c>
      <c r="D149" s="8">
        <f>IFERROR(VLOOKUP(B:B,BetEasy!A:B,2,0),"")</f>
        <v>5</v>
      </c>
      <c r="E149" s="17">
        <f>IFERROR(VLOOKUP(B:B,Neds!A:B,2,0),"")</f>
        <v>5.25</v>
      </c>
      <c r="F149" s="8">
        <f>IFERROR(VLOOKUP(B:B,PointsBet!A:B,2,0),"")</f>
        <v>3.3</v>
      </c>
      <c r="G149" s="6">
        <f>IFERROR(VLOOKUP(B:B,TopSport!A:B,2,0),"")</f>
        <v>4.0999999999999996</v>
      </c>
      <c r="H149" s="4">
        <f t="shared" si="6"/>
        <v>5.25</v>
      </c>
      <c r="I149">
        <f>IFERROR(VLOOKUP(B:B,Empirical!A:B,2,0),"")</f>
        <v>3.72</v>
      </c>
      <c r="J149">
        <f>IFERROR(VLOOKUP(B:B,Model!A:B,2,0),"")</f>
        <v>5.71</v>
      </c>
      <c r="K149" s="2">
        <f t="shared" si="8"/>
        <v>1.411290322580645</v>
      </c>
      <c r="L149" s="2">
        <f t="shared" si="7"/>
        <v>0.91943957968476353</v>
      </c>
      <c r="M149" t="s">
        <v>87</v>
      </c>
      <c r="N149" t="s">
        <v>619</v>
      </c>
      <c r="O149" t="s">
        <v>137</v>
      </c>
    </row>
    <row r="150" spans="1:15" ht="15" customHeight="1" x14ac:dyDescent="0.3">
      <c r="A150">
        <v>13</v>
      </c>
      <c r="B150" t="s">
        <v>270</v>
      </c>
      <c r="C150" s="6" t="str">
        <f>IFERROR(VLOOKUP(B:B,SB!A:B,2,0),"")</f>
        <v/>
      </c>
      <c r="D150" s="8">
        <f>IFERROR(VLOOKUP(B:B,BetEasy!A:B,2,0),"")</f>
        <v>8.5</v>
      </c>
      <c r="E150" s="17">
        <f>IFERROR(VLOOKUP(B:B,Neds!A:B,2,0),"")</f>
        <v>8.5</v>
      </c>
      <c r="F150" s="8">
        <f>IFERROR(VLOOKUP(B:B,PointsBet!A:B,2,0),"")</f>
        <v>10</v>
      </c>
      <c r="G150" s="6">
        <f>IFERROR(VLOOKUP(B:B,TopSport!A:B,2,0),"")</f>
        <v>15</v>
      </c>
      <c r="H150" s="4">
        <f t="shared" si="6"/>
        <v>15</v>
      </c>
      <c r="I150">
        <f>IFERROR(VLOOKUP(B:B,Empirical!A:B,2,0),"")</f>
        <v>6.4</v>
      </c>
      <c r="J150">
        <f>IFERROR(VLOOKUP(B:B,Model!A:B,2,0),"")</f>
        <v>9.8000000000000007</v>
      </c>
      <c r="K150" s="2">
        <f t="shared" si="8"/>
        <v>2.34375</v>
      </c>
      <c r="L150" s="2">
        <f t="shared" si="7"/>
        <v>1.5306122448979591</v>
      </c>
      <c r="M150" t="s">
        <v>270</v>
      </c>
      <c r="N150" t="s">
        <v>619</v>
      </c>
      <c r="O150" t="s">
        <v>137</v>
      </c>
    </row>
    <row r="151" spans="1:15" ht="15" customHeight="1" x14ac:dyDescent="0.3">
      <c r="A151">
        <v>14</v>
      </c>
      <c r="B151" t="s">
        <v>154</v>
      </c>
      <c r="C151" s="6">
        <f>IFERROR(VLOOKUP(B:B,SB!A:B,2,0),"")</f>
        <v>4.5</v>
      </c>
      <c r="D151" s="8">
        <f>IFERROR(VLOOKUP(B:B,BetEasy!A:B,2,0),"")</f>
        <v>5</v>
      </c>
      <c r="E151" s="17">
        <f>IFERROR(VLOOKUP(B:B,Neds!A:B,2,0),"")</f>
        <v>4.5</v>
      </c>
      <c r="F151" s="8">
        <f>IFERROR(VLOOKUP(B:B,PointsBet!A:B,2,0),"")</f>
        <v>5</v>
      </c>
      <c r="G151" s="6">
        <f>IFERROR(VLOOKUP(B:B,TopSport!A:B,2,0),"")</f>
        <v>7.25</v>
      </c>
      <c r="H151" s="4">
        <f t="shared" si="6"/>
        <v>7.25</v>
      </c>
      <c r="I151">
        <f>IFERROR(VLOOKUP(B:B,Empirical!A:B,2,0),"")</f>
        <v>7.78</v>
      </c>
      <c r="J151">
        <f>IFERROR(VLOOKUP(B:B,Model!A:B,2,0),"")</f>
        <v>18.23</v>
      </c>
      <c r="K151" s="2">
        <f t="shared" si="8"/>
        <v>0.93187660668380456</v>
      </c>
      <c r="L151" s="2">
        <f t="shared" si="7"/>
        <v>0.39769610532089961</v>
      </c>
      <c r="M151" t="s">
        <v>154</v>
      </c>
      <c r="N151" t="s">
        <v>619</v>
      </c>
      <c r="O151" t="s">
        <v>137</v>
      </c>
    </row>
    <row r="152" spans="1:15" ht="15" customHeight="1" x14ac:dyDescent="0.3">
      <c r="A152">
        <v>15</v>
      </c>
      <c r="B152" t="s">
        <v>600</v>
      </c>
      <c r="C152" s="6">
        <f>IFERROR(VLOOKUP(B:B,SB!A:B,2,0),"")</f>
        <v>6</v>
      </c>
      <c r="D152" s="8">
        <f>IFERROR(VLOOKUP(B:B,BetEasy!A:B,2,0),"")</f>
        <v>5</v>
      </c>
      <c r="E152" s="17">
        <f>IFERROR(VLOOKUP(B:B,Neds!A:B,2,0),"")</f>
        <v>5.75</v>
      </c>
      <c r="F152" s="8">
        <f>IFERROR(VLOOKUP(B:B,PointsBet!A:B,2,0),"")</f>
        <v>5.5</v>
      </c>
      <c r="G152" s="6">
        <f>IFERROR(VLOOKUP(B:B,TopSport!A:B,2,0),"")</f>
        <v>7.5</v>
      </c>
      <c r="H152" s="4">
        <f t="shared" si="6"/>
        <v>7.5</v>
      </c>
      <c r="I152">
        <f>IFERROR(VLOOKUP(B:B,Empirical!A:B,2,0),"")</f>
        <v>30.5</v>
      </c>
      <c r="J152">
        <f>IFERROR(VLOOKUP(B:B,Model!A:B,2,0),"")</f>
        <v>29.77</v>
      </c>
      <c r="K152" s="2">
        <f t="shared" si="8"/>
        <v>0.24590163934426229</v>
      </c>
      <c r="L152" s="2">
        <f t="shared" si="7"/>
        <v>0.2519314746388982</v>
      </c>
      <c r="M152" t="s">
        <v>600</v>
      </c>
      <c r="N152" t="s">
        <v>619</v>
      </c>
      <c r="O152" t="s">
        <v>137</v>
      </c>
    </row>
    <row r="153" spans="1:15" ht="15" customHeight="1" x14ac:dyDescent="0.3">
      <c r="A153">
        <v>16</v>
      </c>
      <c r="B153" t="s">
        <v>335</v>
      </c>
      <c r="C153" s="6">
        <f>IFERROR(VLOOKUP(B:B,SB!A:B,2,0),"")</f>
        <v>5</v>
      </c>
      <c r="D153" s="8">
        <f>IFERROR(VLOOKUP(B:B,BetEasy!A:B,2,0),"")</f>
        <v>6</v>
      </c>
      <c r="E153" s="17">
        <f>IFERROR(VLOOKUP(B:B,Neds!A:B,2,0),"")</f>
        <v>5.75</v>
      </c>
      <c r="F153" s="8">
        <f>IFERROR(VLOOKUP(B:B,PointsBet!A:B,2,0),"")</f>
        <v>5</v>
      </c>
      <c r="G153" s="6">
        <f>IFERROR(VLOOKUP(B:B,TopSport!A:B,2,0),"")</f>
        <v>4.8</v>
      </c>
      <c r="H153" s="4">
        <f t="shared" si="6"/>
        <v>6</v>
      </c>
      <c r="I153">
        <f>IFERROR(VLOOKUP(B:B,Empirical!A:B,2,0),"")</f>
        <v>0</v>
      </c>
      <c r="J153">
        <f>IFERROR(VLOOKUP(B:B,Model!A:B,2,0),"")</f>
        <v>14.5</v>
      </c>
      <c r="K153" s="2" t="e">
        <f t="shared" si="8"/>
        <v>#DIV/0!</v>
      </c>
      <c r="L153" s="2">
        <f t="shared" si="7"/>
        <v>0.41379310344827586</v>
      </c>
      <c r="M153" t="s">
        <v>335</v>
      </c>
      <c r="N153" t="s">
        <v>619</v>
      </c>
      <c r="O153" t="s">
        <v>137</v>
      </c>
    </row>
    <row r="154" spans="1:15" ht="15" customHeight="1" x14ac:dyDescent="0.3">
      <c r="A154">
        <v>17</v>
      </c>
      <c r="B154" t="s">
        <v>601</v>
      </c>
      <c r="C154" s="6">
        <f>IFERROR(VLOOKUP(B:B,SB!A:B,2,0),"")</f>
        <v>4.33</v>
      </c>
      <c r="D154" s="8">
        <f>IFERROR(VLOOKUP(B:B,BetEasy!A:B,2,0),"")</f>
        <v>5</v>
      </c>
      <c r="E154" s="17">
        <f>IFERROR(VLOOKUP(B:B,Neds!A:B,2,0),"")</f>
        <v>3.75</v>
      </c>
      <c r="F154" s="8">
        <f>IFERROR(VLOOKUP(B:B,PointsBet!A:B,2,0),"")</f>
        <v>4.75</v>
      </c>
      <c r="G154" s="6">
        <f>IFERROR(VLOOKUP(B:B,TopSport!A:B,2,0),"")</f>
        <v>5</v>
      </c>
      <c r="H154" s="4">
        <f t="shared" si="6"/>
        <v>5</v>
      </c>
      <c r="I154">
        <f>IFERROR(VLOOKUP(B:B,Empirical!A:B,2,0),"")</f>
        <v>12.5</v>
      </c>
      <c r="J154">
        <f>IFERROR(VLOOKUP(B:B,Model!A:B,2,0),"")</f>
        <v>41.89</v>
      </c>
      <c r="K154" s="2">
        <f t="shared" si="8"/>
        <v>0.4</v>
      </c>
      <c r="L154" s="2">
        <f t="shared" si="7"/>
        <v>0.11936022917164001</v>
      </c>
      <c r="M154" t="s">
        <v>601</v>
      </c>
      <c r="N154" t="s">
        <v>619</v>
      </c>
      <c r="O154" t="s">
        <v>137</v>
      </c>
    </row>
    <row r="155" spans="1:15" ht="15" customHeight="1" x14ac:dyDescent="0.3">
      <c r="A155">
        <v>1</v>
      </c>
      <c r="B155" t="s">
        <v>0</v>
      </c>
      <c r="C155" s="6">
        <f>IFERROR(VLOOKUP(B:B,SB!A:B,2,0),"")</f>
        <v>2</v>
      </c>
      <c r="D155" s="8">
        <f>IFERROR(VLOOKUP(B:B,BetEasy!A:B,2,0),"")</f>
        <v>1.75</v>
      </c>
      <c r="E155" s="17">
        <f>IFERROR(VLOOKUP(B:B,Neds!A:B,2,0),"")</f>
        <v>2.2999999999999998</v>
      </c>
      <c r="F155" s="8">
        <f>IFERROR(VLOOKUP(B:B,PointsBet!A:B,2,0),"")</f>
        <v>1.83</v>
      </c>
      <c r="G155" s="6">
        <f>IFERROR(VLOOKUP(B:B,TopSport!A:B,2,0),"")</f>
        <v>1.96</v>
      </c>
      <c r="H155" s="4">
        <f t="shared" si="6"/>
        <v>2.2999999999999998</v>
      </c>
      <c r="I155">
        <f>IFERROR(VLOOKUP(B:B,Empirical!A:B,2,0),"")</f>
        <v>2.1</v>
      </c>
      <c r="J155">
        <f>IFERROR(VLOOKUP(B:B,Model!A:B,2,0),"")</f>
        <v>2.57</v>
      </c>
      <c r="K155" s="2">
        <f t="shared" si="8"/>
        <v>1.0952380952380951</v>
      </c>
      <c r="L155" s="2">
        <f t="shared" si="7"/>
        <v>0.89494163424124518</v>
      </c>
      <c r="M155" t="s">
        <v>0</v>
      </c>
      <c r="N155" t="s">
        <v>619</v>
      </c>
      <c r="O155" t="s">
        <v>125</v>
      </c>
    </row>
    <row r="156" spans="1:15" ht="15" customHeight="1" x14ac:dyDescent="0.3">
      <c r="A156">
        <v>2</v>
      </c>
      <c r="B156" t="s">
        <v>193</v>
      </c>
      <c r="C156" s="6">
        <f>IFERROR(VLOOKUP(B:B,SB!A:B,2,0),"")</f>
        <v>1.8</v>
      </c>
      <c r="D156" s="8">
        <f>IFERROR(VLOOKUP(B:B,BetEasy!A:B,2,0),"")</f>
        <v>1.75</v>
      </c>
      <c r="E156" s="17">
        <f>IFERROR(VLOOKUP(B:B,Neds!A:B,2,0),"")</f>
        <v>1.87</v>
      </c>
      <c r="F156" s="8">
        <f>IFERROR(VLOOKUP(B:B,PointsBet!A:B,2,0),"")</f>
        <v>1.83</v>
      </c>
      <c r="G156" s="6">
        <f>IFERROR(VLOOKUP(B:B,TopSport!A:B,2,0),"")</f>
        <v>2.0099999999999998</v>
      </c>
      <c r="H156" s="4">
        <f t="shared" si="6"/>
        <v>2.0099999999999998</v>
      </c>
      <c r="I156">
        <f>IFERROR(VLOOKUP(B:B,Empirical!A:B,2,0),"")</f>
        <v>2.08</v>
      </c>
      <c r="J156">
        <f>IFERROR(VLOOKUP(B:B,Model!A:B,2,0),"")</f>
        <v>1.87</v>
      </c>
      <c r="K156" s="2">
        <f t="shared" si="8"/>
        <v>0.96634615384615374</v>
      </c>
      <c r="L156" s="2">
        <f t="shared" si="7"/>
        <v>1.0748663101604277</v>
      </c>
      <c r="M156" t="s">
        <v>193</v>
      </c>
      <c r="N156" t="s">
        <v>619</v>
      </c>
      <c r="O156" t="s">
        <v>125</v>
      </c>
    </row>
    <row r="157" spans="1:15" ht="15" customHeight="1" x14ac:dyDescent="0.3">
      <c r="A157">
        <v>3</v>
      </c>
      <c r="B157" t="s">
        <v>2</v>
      </c>
      <c r="C157" s="6">
        <f>IFERROR(VLOOKUP(B:B,SB!A:B,2,0),"")</f>
        <v>2.2999999999999998</v>
      </c>
      <c r="D157" s="8">
        <f>IFERROR(VLOOKUP(B:B,BetEasy!A:B,2,0),"")</f>
        <v>2.25</v>
      </c>
      <c r="E157" s="17">
        <f>IFERROR(VLOOKUP(B:B,Neds!A:B,2,0),"")</f>
        <v>2.5</v>
      </c>
      <c r="F157" s="8">
        <f>IFERROR(VLOOKUP(B:B,PointsBet!A:B,2,0),"")</f>
        <v>2.4</v>
      </c>
      <c r="G157" s="6">
        <f>IFERROR(VLOOKUP(B:B,TopSport!A:B,2,0),"")</f>
        <v>2.2000000000000002</v>
      </c>
      <c r="H157" s="4">
        <f t="shared" si="6"/>
        <v>2.5</v>
      </c>
      <c r="I157">
        <f>IFERROR(VLOOKUP(B:B,Empirical!A:B,2,0),"")</f>
        <v>3</v>
      </c>
      <c r="J157">
        <f>IFERROR(VLOOKUP(B:B,Model!A:B,2,0),"")</f>
        <v>3.11</v>
      </c>
      <c r="K157" s="2">
        <f t="shared" si="8"/>
        <v>0.83333333333333337</v>
      </c>
      <c r="L157" s="2">
        <f t="shared" si="7"/>
        <v>0.80385852090032162</v>
      </c>
      <c r="M157" t="s">
        <v>2</v>
      </c>
      <c r="N157" t="s">
        <v>619</v>
      </c>
      <c r="O157" t="s">
        <v>125</v>
      </c>
    </row>
    <row r="158" spans="1:15" ht="15" customHeight="1" x14ac:dyDescent="0.3">
      <c r="A158">
        <v>4</v>
      </c>
      <c r="B158" t="s">
        <v>3</v>
      </c>
      <c r="C158" s="6">
        <f>IFERROR(VLOOKUP(B:B,SB!A:B,2,0),"")</f>
        <v>2.4</v>
      </c>
      <c r="D158" s="8">
        <f>IFERROR(VLOOKUP(B:B,BetEasy!A:B,2,0),"")</f>
        <v>2.25</v>
      </c>
      <c r="E158" s="17">
        <f>IFERROR(VLOOKUP(B:B,Neds!A:B,2,0),"")</f>
        <v>2.4</v>
      </c>
      <c r="F158" s="8">
        <f>IFERROR(VLOOKUP(B:B,PointsBet!A:B,2,0),"")</f>
        <v>2.2999999999999998</v>
      </c>
      <c r="G158" s="6">
        <f>IFERROR(VLOOKUP(B:B,TopSport!A:B,2,0),"")</f>
        <v>2.68</v>
      </c>
      <c r="H158" s="4">
        <f t="shared" si="6"/>
        <v>2.68</v>
      </c>
      <c r="I158">
        <f>IFERROR(VLOOKUP(B:B,Empirical!A:B,2,0),"")</f>
        <v>4.38</v>
      </c>
      <c r="J158">
        <f>IFERROR(VLOOKUP(B:B,Model!A:B,2,0),"")</f>
        <v>2.6</v>
      </c>
      <c r="K158" s="2">
        <f t="shared" si="8"/>
        <v>0.61187214611872154</v>
      </c>
      <c r="L158" s="2">
        <f t="shared" si="7"/>
        <v>1.0307692307692309</v>
      </c>
      <c r="M158" t="s">
        <v>3</v>
      </c>
      <c r="N158" t="s">
        <v>619</v>
      </c>
      <c r="O158" t="s">
        <v>125</v>
      </c>
    </row>
    <row r="159" spans="1:15" ht="15" customHeight="1" x14ac:dyDescent="0.3">
      <c r="A159">
        <v>5</v>
      </c>
      <c r="B159" t="s">
        <v>602</v>
      </c>
      <c r="C159" s="6">
        <f>IFERROR(VLOOKUP(B:B,SB!A:B,2,0),"")</f>
        <v>1.67</v>
      </c>
      <c r="D159" s="8">
        <f>IFERROR(VLOOKUP(B:B,BetEasy!A:B,2,0),"")</f>
        <v>1.7</v>
      </c>
      <c r="E159" s="17">
        <f>IFERROR(VLOOKUP(B:B,Neds!A:B,2,0),"")</f>
        <v>1.8</v>
      </c>
      <c r="F159" s="8">
        <f>IFERROR(VLOOKUP(B:B,PointsBet!A:B,2,0),"")</f>
        <v>1.7</v>
      </c>
      <c r="G159" s="6">
        <f>IFERROR(VLOOKUP(B:B,TopSport!A:B,2,0),"")</f>
        <v>1.96</v>
      </c>
      <c r="H159" s="4">
        <f t="shared" si="6"/>
        <v>1.96</v>
      </c>
      <c r="I159">
        <f>IFERROR(VLOOKUP(B:B,Empirical!A:B,2,0),"")</f>
        <v>0</v>
      </c>
      <c r="J159">
        <f>IFERROR(VLOOKUP(B:B,Model!A:B,2,0),"")</f>
        <v>2.6</v>
      </c>
      <c r="K159" s="2" t="e">
        <f t="shared" si="8"/>
        <v>#DIV/0!</v>
      </c>
      <c r="L159" s="2">
        <f t="shared" si="7"/>
        <v>0.75384615384615383</v>
      </c>
      <c r="M159" t="s">
        <v>602</v>
      </c>
      <c r="N159" t="s">
        <v>619</v>
      </c>
      <c r="O159" t="s">
        <v>125</v>
      </c>
    </row>
    <row r="160" spans="1:15" ht="15" customHeight="1" x14ac:dyDescent="0.3">
      <c r="A160">
        <v>6</v>
      </c>
      <c r="B160" t="s">
        <v>232</v>
      </c>
      <c r="C160" s="6">
        <f>IFERROR(VLOOKUP(B:B,SB!A:B,2,0),"")</f>
        <v>5</v>
      </c>
      <c r="D160" s="8">
        <f>IFERROR(VLOOKUP(B:B,BetEasy!A:B,2,0),"")</f>
        <v>5</v>
      </c>
      <c r="E160" s="17">
        <f>IFERROR(VLOOKUP(B:B,Neds!A:B,2,0),"")</f>
        <v>4.25</v>
      </c>
      <c r="F160" s="8">
        <f>IFERROR(VLOOKUP(B:B,PointsBet!A:B,2,0),"")</f>
        <v>4.5</v>
      </c>
      <c r="G160" s="6">
        <f>IFERROR(VLOOKUP(B:B,TopSport!A:B,2,0),"")</f>
        <v>3.55</v>
      </c>
      <c r="H160" s="4">
        <f t="shared" si="6"/>
        <v>5</v>
      </c>
      <c r="I160">
        <f>IFERROR(VLOOKUP(B:B,Empirical!A:B,2,0),"")</f>
        <v>2.61</v>
      </c>
      <c r="J160">
        <f>IFERROR(VLOOKUP(B:B,Model!A:B,2,0),"")</f>
        <v>2.99</v>
      </c>
      <c r="K160" s="2">
        <f t="shared" si="8"/>
        <v>1.9157088122605366</v>
      </c>
      <c r="L160" s="2">
        <f t="shared" si="7"/>
        <v>1.6722408026755851</v>
      </c>
      <c r="M160" t="s">
        <v>232</v>
      </c>
      <c r="N160" t="s">
        <v>619</v>
      </c>
      <c r="O160" t="s">
        <v>125</v>
      </c>
    </row>
    <row r="161" spans="1:15" ht="15" customHeight="1" x14ac:dyDescent="0.3">
      <c r="A161">
        <v>7</v>
      </c>
      <c r="B161" t="s">
        <v>603</v>
      </c>
      <c r="C161" s="6">
        <f>IFERROR(VLOOKUP(B:B,SB!A:B,2,0),"")</f>
        <v>3.75</v>
      </c>
      <c r="D161" s="8">
        <f>IFERROR(VLOOKUP(B:B,BetEasy!A:B,2,0),"")</f>
        <v>3.5</v>
      </c>
      <c r="E161" s="17">
        <f>IFERROR(VLOOKUP(B:B,Neds!A:B,2,0),"")</f>
        <v>4.25</v>
      </c>
      <c r="F161" s="8">
        <f>IFERROR(VLOOKUP(B:B,PointsBet!A:B,2,0),"")</f>
        <v>3.5</v>
      </c>
      <c r="G161" s="6">
        <f>IFERROR(VLOOKUP(B:B,TopSport!A:B,2,0),"")</f>
        <v>3.5</v>
      </c>
      <c r="H161" s="4">
        <f t="shared" si="6"/>
        <v>4.25</v>
      </c>
      <c r="I161">
        <f>IFERROR(VLOOKUP(B:B,Empirical!A:B,2,0),"")</f>
        <v>6.76</v>
      </c>
      <c r="J161">
        <f>IFERROR(VLOOKUP(B:B,Model!A:B,2,0),"")</f>
        <v>5.32</v>
      </c>
      <c r="K161" s="2">
        <f t="shared" si="8"/>
        <v>0.62869822485207105</v>
      </c>
      <c r="L161" s="2">
        <f t="shared" si="7"/>
        <v>0.79887218045112773</v>
      </c>
      <c r="M161" t="s">
        <v>603</v>
      </c>
      <c r="N161" t="s">
        <v>619</v>
      </c>
      <c r="O161" t="s">
        <v>125</v>
      </c>
    </row>
    <row r="162" spans="1:15" ht="15" customHeight="1" x14ac:dyDescent="0.3">
      <c r="A162">
        <v>8</v>
      </c>
      <c r="B162" t="s">
        <v>604</v>
      </c>
      <c r="C162" s="6" t="str">
        <f>IFERROR(VLOOKUP(B:B,SB!A:B,2,0),"")</f>
        <v/>
      </c>
      <c r="D162" s="8">
        <f>IFERROR(VLOOKUP(B:B,BetEasy!A:B,2,0),"")</f>
        <v>6.5</v>
      </c>
      <c r="E162" s="17">
        <f>IFERROR(VLOOKUP(B:B,Neds!A:B,2,0),"")</f>
        <v>6.5</v>
      </c>
      <c r="F162" s="8">
        <f>IFERROR(VLOOKUP(B:B,PointsBet!A:B,2,0),"")</f>
        <v>7</v>
      </c>
      <c r="G162" s="6">
        <f>IFERROR(VLOOKUP(B:B,TopSport!A:B,2,0),"")</f>
        <v>7.5</v>
      </c>
      <c r="H162" s="4">
        <f t="shared" si="6"/>
        <v>7.5</v>
      </c>
      <c r="I162">
        <f>IFERROR(VLOOKUP(B:B,Empirical!A:B,2,0),"")</f>
        <v>32</v>
      </c>
      <c r="J162">
        <f>IFERROR(VLOOKUP(B:B,Model!A:B,2,0),"")</f>
        <v>16.53</v>
      </c>
      <c r="K162" s="2">
        <f t="shared" si="8"/>
        <v>0.234375</v>
      </c>
      <c r="L162" s="2">
        <f t="shared" si="7"/>
        <v>0.45372050816696913</v>
      </c>
      <c r="M162" t="s">
        <v>604</v>
      </c>
      <c r="N162" t="s">
        <v>619</v>
      </c>
      <c r="O162" t="s">
        <v>125</v>
      </c>
    </row>
    <row r="163" spans="1:15" ht="15" customHeight="1" x14ac:dyDescent="0.3">
      <c r="A163">
        <v>9</v>
      </c>
      <c r="B163" t="s">
        <v>6</v>
      </c>
      <c r="C163" s="6">
        <f>IFERROR(VLOOKUP(B:B,SB!A:B,2,0),"")</f>
        <v>7</v>
      </c>
      <c r="D163" s="8">
        <f>IFERROR(VLOOKUP(B:B,BetEasy!A:B,2,0),"")</f>
        <v>8</v>
      </c>
      <c r="E163" s="17">
        <f>IFERROR(VLOOKUP(B:B,Neds!A:B,2,0),"")</f>
        <v>6.5</v>
      </c>
      <c r="F163" s="8">
        <f>IFERROR(VLOOKUP(B:B,PointsBet!A:B,2,0),"")</f>
        <v>6.5</v>
      </c>
      <c r="G163" s="6">
        <f>IFERROR(VLOOKUP(B:B,TopSport!A:B,2,0),"")</f>
        <v>7</v>
      </c>
      <c r="H163" s="4">
        <f t="shared" si="6"/>
        <v>8</v>
      </c>
      <c r="I163">
        <f>IFERROR(VLOOKUP(B:B,Empirical!A:B,2,0),"")</f>
        <v>7.53</v>
      </c>
      <c r="J163">
        <f>IFERROR(VLOOKUP(B:B,Model!A:B,2,0),"")</f>
        <v>6.02</v>
      </c>
      <c r="K163" s="2">
        <f t="shared" si="8"/>
        <v>1.0624169986719787</v>
      </c>
      <c r="L163" s="2">
        <f t="shared" si="7"/>
        <v>1.3289036544850499</v>
      </c>
      <c r="M163" t="s">
        <v>6</v>
      </c>
      <c r="N163" t="s">
        <v>619</v>
      </c>
      <c r="O163" t="s">
        <v>125</v>
      </c>
    </row>
    <row r="164" spans="1:15" ht="15" customHeight="1" x14ac:dyDescent="0.3">
      <c r="A164">
        <v>10</v>
      </c>
      <c r="B164" t="s">
        <v>147</v>
      </c>
      <c r="C164" s="6">
        <f>IFERROR(VLOOKUP(B:B,SB!A:B,2,0),"")</f>
        <v>8</v>
      </c>
      <c r="D164" s="8">
        <f>IFERROR(VLOOKUP(B:B,BetEasy!A:B,2,0),"")</f>
        <v>6</v>
      </c>
      <c r="E164" s="17">
        <f>IFERROR(VLOOKUP(B:B,Neds!A:B,2,0),"")</f>
        <v>4.75</v>
      </c>
      <c r="F164" s="8">
        <f>IFERROR(VLOOKUP(B:B,PointsBet!A:B,2,0),"")</f>
        <v>8</v>
      </c>
      <c r="G164" s="6" t="str">
        <f>IFERROR(VLOOKUP(B:B,TopSport!A:B,2,0),"")</f>
        <v/>
      </c>
      <c r="H164" s="4">
        <f t="shared" si="6"/>
        <v>8</v>
      </c>
      <c r="I164">
        <f>IFERROR(VLOOKUP(B:B,Empirical!A:B,2,0),"")</f>
        <v>15.2</v>
      </c>
      <c r="J164">
        <f>IFERROR(VLOOKUP(B:B,Model!A:B,2,0),"")</f>
        <v>14.32</v>
      </c>
      <c r="K164" s="2">
        <f t="shared" si="8"/>
        <v>0.52631578947368418</v>
      </c>
      <c r="L164" s="2">
        <f t="shared" si="7"/>
        <v>0.55865921787709494</v>
      </c>
      <c r="M164" t="s">
        <v>147</v>
      </c>
      <c r="N164" t="s">
        <v>619</v>
      </c>
      <c r="O164" t="s">
        <v>125</v>
      </c>
    </row>
    <row r="165" spans="1:15" ht="15" customHeight="1" x14ac:dyDescent="0.3">
      <c r="A165">
        <v>11</v>
      </c>
      <c r="B165" t="s">
        <v>170</v>
      </c>
      <c r="C165" s="6">
        <f>IFERROR(VLOOKUP(B:B,SB!A:B,2,0),"")</f>
        <v>4.5</v>
      </c>
      <c r="D165" s="8">
        <f>IFERROR(VLOOKUP(B:B,BetEasy!A:B,2,0),"")</f>
        <v>4.5</v>
      </c>
      <c r="E165" s="17">
        <f>IFERROR(VLOOKUP(B:B,Neds!A:B,2,0),"")</f>
        <v>3.75</v>
      </c>
      <c r="F165" s="8">
        <f>IFERROR(VLOOKUP(B:B,PointsBet!A:B,2,0),"")</f>
        <v>4.25</v>
      </c>
      <c r="G165" s="6">
        <f>IFERROR(VLOOKUP(B:B,TopSport!A:B,2,0),"")</f>
        <v>4</v>
      </c>
      <c r="H165" s="4">
        <f t="shared" si="6"/>
        <v>4.5</v>
      </c>
      <c r="I165">
        <f>IFERROR(VLOOKUP(B:B,Empirical!A:B,2,0),"")</f>
        <v>25.5</v>
      </c>
      <c r="J165">
        <f>IFERROR(VLOOKUP(B:B,Model!A:B,2,0),"")</f>
        <v>5.91</v>
      </c>
      <c r="K165" s="2">
        <f t="shared" si="8"/>
        <v>0.17647058823529413</v>
      </c>
      <c r="L165" s="2">
        <f t="shared" si="7"/>
        <v>0.76142131979695427</v>
      </c>
      <c r="M165" t="s">
        <v>170</v>
      </c>
      <c r="N165" t="s">
        <v>619</v>
      </c>
      <c r="O165" t="s">
        <v>125</v>
      </c>
    </row>
    <row r="166" spans="1:15" ht="15" customHeight="1" x14ac:dyDescent="0.3">
      <c r="A166">
        <v>12</v>
      </c>
      <c r="B166" t="s">
        <v>5</v>
      </c>
      <c r="C166" s="6">
        <f>IFERROR(VLOOKUP(B:B,SB!A:B,2,0),"")</f>
        <v>5</v>
      </c>
      <c r="D166" s="8">
        <f>IFERROR(VLOOKUP(B:B,BetEasy!A:B,2,0),"")</f>
        <v>4.5</v>
      </c>
      <c r="E166" s="17">
        <f>IFERROR(VLOOKUP(B:B,Neds!A:B,2,0),"")</f>
        <v>4.25</v>
      </c>
      <c r="F166" s="8">
        <f>IFERROR(VLOOKUP(B:B,PointsBet!A:B,2,0),"")</f>
        <v>5</v>
      </c>
      <c r="G166" s="6">
        <f>IFERROR(VLOOKUP(B:B,TopSport!A:B,2,0),"")</f>
        <v>4.2</v>
      </c>
      <c r="H166" s="4">
        <f t="shared" si="6"/>
        <v>5</v>
      </c>
      <c r="I166">
        <f>IFERROR(VLOOKUP(B:B,Empirical!A:B,2,0),"")</f>
        <v>14</v>
      </c>
      <c r="J166">
        <f>IFERROR(VLOOKUP(B:B,Model!A:B,2,0),"")</f>
        <v>6.52</v>
      </c>
      <c r="K166" s="2">
        <f t="shared" si="8"/>
        <v>0.35714285714285715</v>
      </c>
      <c r="L166" s="2">
        <f t="shared" si="7"/>
        <v>0.76687116564417179</v>
      </c>
      <c r="M166" t="s">
        <v>5</v>
      </c>
      <c r="N166" t="s">
        <v>619</v>
      </c>
      <c r="O166" t="s">
        <v>125</v>
      </c>
    </row>
    <row r="167" spans="1:15" ht="15" customHeight="1" x14ac:dyDescent="0.3">
      <c r="A167">
        <v>13</v>
      </c>
      <c r="B167" t="s">
        <v>204</v>
      </c>
      <c r="C167" s="6">
        <f>IFERROR(VLOOKUP(B:B,SB!A:B,2,0),"")</f>
        <v>9.5</v>
      </c>
      <c r="D167" s="8">
        <f>IFERROR(VLOOKUP(B:B,BetEasy!A:B,2,0),"")</f>
        <v>8</v>
      </c>
      <c r="E167" s="17">
        <f>IFERROR(VLOOKUP(B:B,Neds!A:B,2,0),"")</f>
        <v>6.5</v>
      </c>
      <c r="F167" s="8">
        <f>IFERROR(VLOOKUP(B:B,PointsBet!A:B,2,0),"")</f>
        <v>11</v>
      </c>
      <c r="G167" s="6">
        <f>IFERROR(VLOOKUP(B:B,TopSport!A:B,2,0),"")</f>
        <v>7.5</v>
      </c>
      <c r="H167" s="4">
        <f t="shared" si="6"/>
        <v>11</v>
      </c>
      <c r="I167">
        <f>IFERROR(VLOOKUP(B:B,Empirical!A:B,2,0),"")</f>
        <v>5.62</v>
      </c>
      <c r="J167">
        <f>IFERROR(VLOOKUP(B:B,Model!A:B,2,0),"")</f>
        <v>8.77</v>
      </c>
      <c r="K167" s="2">
        <f t="shared" si="8"/>
        <v>1.9572953736654803</v>
      </c>
      <c r="L167" s="2">
        <f t="shared" si="7"/>
        <v>1.2542759407069557</v>
      </c>
      <c r="M167" t="s">
        <v>204</v>
      </c>
      <c r="N167" t="s">
        <v>619</v>
      </c>
      <c r="O167" t="s">
        <v>125</v>
      </c>
    </row>
    <row r="168" spans="1:15" ht="15" customHeight="1" x14ac:dyDescent="0.3">
      <c r="A168">
        <v>14</v>
      </c>
      <c r="B168" t="s">
        <v>605</v>
      </c>
      <c r="C168" s="6">
        <f>IFERROR(VLOOKUP(B:B,SB!A:B,2,0),"")</f>
        <v>5</v>
      </c>
      <c r="D168" s="8">
        <f>IFERROR(VLOOKUP(B:B,BetEasy!A:B,2,0),"")</f>
        <v>5</v>
      </c>
      <c r="E168" s="17">
        <f>IFERROR(VLOOKUP(B:B,Neds!A:B,2,0),"")</f>
        <v>3.75</v>
      </c>
      <c r="F168" s="8">
        <f>IFERROR(VLOOKUP(B:B,PointsBet!A:B,2,0),"")</f>
        <v>5</v>
      </c>
      <c r="G168" s="6">
        <f>IFERROR(VLOOKUP(B:B,TopSport!A:B,2,0),"")</f>
        <v>3.8</v>
      </c>
      <c r="H168" s="4">
        <f t="shared" si="6"/>
        <v>5</v>
      </c>
      <c r="I168">
        <f>IFERROR(VLOOKUP(B:B,Empirical!A:B,2,0),"")</f>
        <v>24.33</v>
      </c>
      <c r="J168">
        <f>IFERROR(VLOOKUP(B:B,Model!A:B,2,0),"")</f>
        <v>19.89</v>
      </c>
      <c r="K168" s="2">
        <f t="shared" si="8"/>
        <v>0.20550760378133992</v>
      </c>
      <c r="L168" s="2">
        <f t="shared" si="7"/>
        <v>0.25138260432378079</v>
      </c>
      <c r="M168" t="s">
        <v>605</v>
      </c>
      <c r="N168" t="s">
        <v>619</v>
      </c>
      <c r="O168" t="s">
        <v>125</v>
      </c>
    </row>
    <row r="169" spans="1:15" ht="15" customHeight="1" x14ac:dyDescent="0.3">
      <c r="A169">
        <v>15</v>
      </c>
      <c r="B169" t="s">
        <v>214</v>
      </c>
      <c r="C169" s="6">
        <f>IFERROR(VLOOKUP(B:B,SB!A:B,2,0),"")</f>
        <v>8</v>
      </c>
      <c r="D169" s="8">
        <f>IFERROR(VLOOKUP(B:B,BetEasy!A:B,2,0),"")</f>
        <v>6</v>
      </c>
      <c r="E169" s="17">
        <f>IFERROR(VLOOKUP(B:B,Neds!A:B,2,0),"")</f>
        <v>4.75</v>
      </c>
      <c r="F169" s="8">
        <f>IFERROR(VLOOKUP(B:B,PointsBet!A:B,2,0),"")</f>
        <v>7</v>
      </c>
      <c r="G169" s="6">
        <f>IFERROR(VLOOKUP(B:B,TopSport!A:B,2,0),"")</f>
        <v>7.5</v>
      </c>
      <c r="H169" s="4">
        <f t="shared" si="6"/>
        <v>8</v>
      </c>
      <c r="I169">
        <f>IFERROR(VLOOKUP(B:B,Empirical!A:B,2,0),"")</f>
        <v>14.67</v>
      </c>
      <c r="J169">
        <f>IFERROR(VLOOKUP(B:B,Model!A:B,2,0),"")</f>
        <v>16.170000000000002</v>
      </c>
      <c r="K169" s="2">
        <f t="shared" si="8"/>
        <v>0.54533060668029998</v>
      </c>
      <c r="L169" s="2">
        <f t="shared" si="7"/>
        <v>0.49474335188620899</v>
      </c>
      <c r="M169" t="s">
        <v>214</v>
      </c>
      <c r="N169" t="s">
        <v>619</v>
      </c>
      <c r="O169" t="s">
        <v>125</v>
      </c>
    </row>
    <row r="170" spans="1:15" ht="15" customHeight="1" x14ac:dyDescent="0.3">
      <c r="A170">
        <v>16</v>
      </c>
      <c r="B170" t="s">
        <v>318</v>
      </c>
      <c r="C170" s="6">
        <f>IFERROR(VLOOKUP(B:B,SB!A:B,2,0),"")</f>
        <v>7</v>
      </c>
      <c r="D170" s="8" t="str">
        <f>IFERROR(VLOOKUP(B:B,BetEasy!A:B,2,0),"")</f>
        <v/>
      </c>
      <c r="E170" s="17">
        <f>IFERROR(VLOOKUP(B:B,Neds!A:B,2,0),"")</f>
        <v>4.75</v>
      </c>
      <c r="F170" s="8" t="str">
        <f>IFERROR(VLOOKUP(B:B,PointsBet!A:B,2,0),"")</f>
        <v/>
      </c>
      <c r="G170" s="6">
        <f>IFERROR(VLOOKUP(B:B,TopSport!A:B,2,0),"")</f>
        <v>3.85</v>
      </c>
      <c r="H170" s="4">
        <f t="shared" si="6"/>
        <v>7</v>
      </c>
      <c r="I170">
        <f>IFERROR(VLOOKUP(B:B,Empirical!A:B,2,0),"")</f>
        <v>0</v>
      </c>
      <c r="J170">
        <f>IFERROR(VLOOKUP(B:B,Model!A:B,2,0),"")</f>
        <v>27.39</v>
      </c>
      <c r="K170" s="2" t="e">
        <f t="shared" si="8"/>
        <v>#DIV/0!</v>
      </c>
      <c r="L170" s="2">
        <f t="shared" si="7"/>
        <v>0.25556772544724349</v>
      </c>
      <c r="M170" t="s">
        <v>318</v>
      </c>
      <c r="N170" t="s">
        <v>619</v>
      </c>
      <c r="O170" t="s">
        <v>125</v>
      </c>
    </row>
    <row r="171" spans="1:15" ht="15" customHeight="1" x14ac:dyDescent="0.3">
      <c r="A171">
        <v>17</v>
      </c>
      <c r="B171" t="s">
        <v>7</v>
      </c>
      <c r="C171" s="6">
        <f>IFERROR(VLOOKUP(B:B,SB!A:B,2,0),"")</f>
        <v>6.5</v>
      </c>
      <c r="D171" s="8">
        <f>IFERROR(VLOOKUP(B:B,BetEasy!A:B,2,0),"")</f>
        <v>6.5</v>
      </c>
      <c r="E171" s="17">
        <f>IFERROR(VLOOKUP(B:B,Neds!A:B,2,0),"")</f>
        <v>3.75</v>
      </c>
      <c r="F171" s="8">
        <f>IFERROR(VLOOKUP(B:B,PointsBet!A:B,2,0),"")</f>
        <v>7</v>
      </c>
      <c r="G171" s="6">
        <f>IFERROR(VLOOKUP(B:B,TopSport!A:B,2,0),"")</f>
        <v>6.25</v>
      </c>
      <c r="H171" s="4">
        <f t="shared" si="6"/>
        <v>7</v>
      </c>
      <c r="I171">
        <f>IFERROR(VLOOKUP(B:B,Empirical!A:B,2,0),"")</f>
        <v>0</v>
      </c>
      <c r="J171">
        <f>IFERROR(VLOOKUP(B:B,Model!A:B,2,0),"")</f>
        <v>14.85</v>
      </c>
      <c r="K171" s="2" t="e">
        <f t="shared" si="8"/>
        <v>#DIV/0!</v>
      </c>
      <c r="L171" s="2">
        <f t="shared" si="7"/>
        <v>0.4713804713804714</v>
      </c>
      <c r="M171" t="s">
        <v>7</v>
      </c>
      <c r="N171" t="s">
        <v>619</v>
      </c>
      <c r="O171" t="s">
        <v>125</v>
      </c>
    </row>
    <row r="172" spans="1:15" ht="15" customHeight="1" x14ac:dyDescent="0.3">
      <c r="A172">
        <v>1</v>
      </c>
      <c r="B172" t="s">
        <v>211</v>
      </c>
      <c r="C172" s="6">
        <f>IFERROR(VLOOKUP(B:B,SB!A:B,2,0),"")</f>
        <v>2.1</v>
      </c>
      <c r="D172" s="8">
        <f>IFERROR(VLOOKUP(B:B,BetEasy!A:B,2,0),"")</f>
        <v>1.8</v>
      </c>
      <c r="E172" s="17">
        <f>IFERROR(VLOOKUP(B:B,Neds!A:B,2,0),"")</f>
        <v>2.2000000000000002</v>
      </c>
      <c r="F172" s="8">
        <f>IFERROR(VLOOKUP(B:B,PointsBet!A:B,2,0),"")</f>
        <v>2.1</v>
      </c>
      <c r="G172" s="6">
        <f>IFERROR(VLOOKUP(B:B,TopSport!A:B,2,0),"")</f>
        <v>2.36</v>
      </c>
      <c r="H172" s="4">
        <f t="shared" si="6"/>
        <v>2.36</v>
      </c>
      <c r="I172">
        <f>IFERROR(VLOOKUP(B:B,Empirical!A:B,2,0),"")</f>
        <v>2.65</v>
      </c>
      <c r="J172">
        <f>IFERROR(VLOOKUP(B:B,Model!A:B,2,0),"")</f>
        <v>2.62</v>
      </c>
      <c r="K172" s="2">
        <f t="shared" si="8"/>
        <v>0.89056603773584908</v>
      </c>
      <c r="L172" s="2">
        <f t="shared" si="7"/>
        <v>0.9007633587786259</v>
      </c>
      <c r="M172" t="s">
        <v>211</v>
      </c>
      <c r="N172" t="s">
        <v>620</v>
      </c>
      <c r="O172" t="s">
        <v>129</v>
      </c>
    </row>
    <row r="173" spans="1:15" ht="15" customHeight="1" x14ac:dyDescent="0.3">
      <c r="A173">
        <v>2</v>
      </c>
      <c r="B173" t="s">
        <v>23</v>
      </c>
      <c r="C173" s="6">
        <f>IFERROR(VLOOKUP(B:B,SB!A:B,2,0),"")</f>
        <v>1.53</v>
      </c>
      <c r="D173" s="8">
        <f>IFERROR(VLOOKUP(B:B,BetEasy!A:B,2,0),"")</f>
        <v>1.57</v>
      </c>
      <c r="E173" s="17">
        <f>IFERROR(VLOOKUP(B:B,Neds!A:B,2,0),"")</f>
        <v>1.7</v>
      </c>
      <c r="F173" s="8">
        <f>IFERROR(VLOOKUP(B:B,PointsBet!A:B,2,0),"")</f>
        <v>1.5</v>
      </c>
      <c r="G173" s="6">
        <f>IFERROR(VLOOKUP(B:B,TopSport!A:B,2,0),"")</f>
        <v>1.67</v>
      </c>
      <c r="H173" s="4">
        <f t="shared" si="6"/>
        <v>1.7</v>
      </c>
      <c r="I173">
        <f>IFERROR(VLOOKUP(B:B,Empirical!A:B,2,0),"")</f>
        <v>2.37</v>
      </c>
      <c r="J173">
        <f>IFERROR(VLOOKUP(B:B,Model!A:B,2,0),"")</f>
        <v>2.2200000000000002</v>
      </c>
      <c r="K173" s="2">
        <f t="shared" si="8"/>
        <v>0.71729957805907163</v>
      </c>
      <c r="L173" s="2">
        <f t="shared" si="7"/>
        <v>0.76576576576576572</v>
      </c>
      <c r="M173" t="s">
        <v>23</v>
      </c>
      <c r="N173" t="s">
        <v>620</v>
      </c>
      <c r="O173" t="s">
        <v>129</v>
      </c>
    </row>
    <row r="174" spans="1:15" ht="15" customHeight="1" x14ac:dyDescent="0.3">
      <c r="A174">
        <v>3</v>
      </c>
      <c r="B174" t="s">
        <v>207</v>
      </c>
      <c r="C174" s="6">
        <f>IFERROR(VLOOKUP(B:B,SB!A:B,2,0),"")</f>
        <v>3.1</v>
      </c>
      <c r="D174" s="8">
        <f>IFERROR(VLOOKUP(B:B,BetEasy!A:B,2,0),"")</f>
        <v>1.9</v>
      </c>
      <c r="E174" s="17">
        <f>IFERROR(VLOOKUP(B:B,Neds!A:B,2,0),"")</f>
        <v>2.7</v>
      </c>
      <c r="F174" s="8">
        <f>IFERROR(VLOOKUP(B:B,PointsBet!A:B,2,0),"")</f>
        <v>3.1</v>
      </c>
      <c r="G174" s="6">
        <f>IFERROR(VLOOKUP(B:B,TopSport!A:B,2,0),"")</f>
        <v>3.15</v>
      </c>
      <c r="H174" s="4">
        <f t="shared" si="6"/>
        <v>3.15</v>
      </c>
      <c r="I174">
        <f>IFERROR(VLOOKUP(B:B,Empirical!A:B,2,0),"")</f>
        <v>2.5499999999999998</v>
      </c>
      <c r="J174">
        <f>IFERROR(VLOOKUP(B:B,Model!A:B,2,0),"")</f>
        <v>2.63</v>
      </c>
      <c r="K174" s="2">
        <f t="shared" si="8"/>
        <v>1.2352941176470589</v>
      </c>
      <c r="L174" s="2">
        <f t="shared" si="7"/>
        <v>1.1977186311787071</v>
      </c>
      <c r="M174" t="s">
        <v>207</v>
      </c>
      <c r="N174" t="s">
        <v>620</v>
      </c>
      <c r="O174" t="s">
        <v>129</v>
      </c>
    </row>
    <row r="175" spans="1:15" ht="15" customHeight="1" x14ac:dyDescent="0.3">
      <c r="A175">
        <v>4</v>
      </c>
      <c r="B175" t="s">
        <v>24</v>
      </c>
      <c r="C175" s="6">
        <f>IFERROR(VLOOKUP(B:B,SB!A:B,2,0),"")</f>
        <v>2.5</v>
      </c>
      <c r="D175" s="8">
        <f>IFERROR(VLOOKUP(B:B,BetEasy!A:B,2,0),"")</f>
        <v>2.2999999999999998</v>
      </c>
      <c r="E175" s="17">
        <f>IFERROR(VLOOKUP(B:B,Neds!A:B,2,0),"")</f>
        <v>2.6</v>
      </c>
      <c r="F175" s="8">
        <f>IFERROR(VLOOKUP(B:B,PointsBet!A:B,2,0),"")</f>
        <v>2.5</v>
      </c>
      <c r="G175" s="6">
        <f>IFERROR(VLOOKUP(B:B,TopSport!A:B,2,0),"")</f>
        <v>2.82</v>
      </c>
      <c r="H175" s="4">
        <f t="shared" si="6"/>
        <v>2.82</v>
      </c>
      <c r="I175">
        <f>IFERROR(VLOOKUP(B:B,Empirical!A:B,2,0),"")</f>
        <v>3.41</v>
      </c>
      <c r="J175">
        <f>IFERROR(VLOOKUP(B:B,Model!A:B,2,0),"")</f>
        <v>2.96</v>
      </c>
      <c r="K175" s="2">
        <f t="shared" si="8"/>
        <v>0.82697947214076239</v>
      </c>
      <c r="L175" s="2">
        <f t="shared" si="7"/>
        <v>0.95270270270270263</v>
      </c>
      <c r="M175" t="s">
        <v>24</v>
      </c>
      <c r="N175" t="s">
        <v>620</v>
      </c>
      <c r="O175" t="s">
        <v>129</v>
      </c>
    </row>
    <row r="176" spans="1:15" ht="15" customHeight="1" x14ac:dyDescent="0.3">
      <c r="A176">
        <v>5</v>
      </c>
      <c r="B176" t="s">
        <v>187</v>
      </c>
      <c r="C176" s="6">
        <f>IFERROR(VLOOKUP(B:B,SB!A:B,2,0),"")</f>
        <v>2.2000000000000002</v>
      </c>
      <c r="D176" s="8">
        <f>IFERROR(VLOOKUP(B:B,BetEasy!A:B,2,0),"")</f>
        <v>1.85</v>
      </c>
      <c r="E176" s="17">
        <f>IFERROR(VLOOKUP(B:B,Neds!A:B,2,0),"")</f>
        <v>2.25</v>
      </c>
      <c r="F176" s="8">
        <f>IFERROR(VLOOKUP(B:B,PointsBet!A:B,2,0),"")</f>
        <v>2.2000000000000002</v>
      </c>
      <c r="G176" s="6">
        <f>IFERROR(VLOOKUP(B:B,TopSport!A:B,2,0),"")</f>
        <v>2.27</v>
      </c>
      <c r="H176" s="4">
        <f t="shared" si="6"/>
        <v>2.27</v>
      </c>
      <c r="I176">
        <f>IFERROR(VLOOKUP(B:B,Empirical!A:B,2,0),"")</f>
        <v>2.44</v>
      </c>
      <c r="J176">
        <f>IFERROR(VLOOKUP(B:B,Model!A:B,2,0),"")</f>
        <v>1.87</v>
      </c>
      <c r="K176" s="2">
        <f t="shared" si="8"/>
        <v>0.93032786885245899</v>
      </c>
      <c r="L176" s="2">
        <f t="shared" si="7"/>
        <v>1.213903743315508</v>
      </c>
      <c r="M176" t="s">
        <v>187</v>
      </c>
      <c r="N176" t="s">
        <v>620</v>
      </c>
      <c r="O176" t="s">
        <v>129</v>
      </c>
    </row>
    <row r="177" spans="1:15" ht="15" customHeight="1" x14ac:dyDescent="0.3">
      <c r="A177">
        <v>6</v>
      </c>
      <c r="B177" t="s">
        <v>144</v>
      </c>
      <c r="C177" s="6">
        <f>IFERROR(VLOOKUP(B:B,SB!A:B,2,0),"")</f>
        <v>2.8</v>
      </c>
      <c r="D177" s="8">
        <f>IFERROR(VLOOKUP(B:B,BetEasy!A:B,2,0),"")</f>
        <v>2.2000000000000002</v>
      </c>
      <c r="E177" s="17">
        <f>IFERROR(VLOOKUP(B:B,Neds!A:B,2,0),"")</f>
        <v>3.2</v>
      </c>
      <c r="F177" s="8">
        <f>IFERROR(VLOOKUP(B:B,PointsBet!A:B,2,0),"")</f>
        <v>2.8</v>
      </c>
      <c r="G177" s="6">
        <f>IFERROR(VLOOKUP(B:B,TopSport!A:B,2,0),"")</f>
        <v>2.44</v>
      </c>
      <c r="H177" s="4">
        <f t="shared" si="6"/>
        <v>3.2</v>
      </c>
      <c r="I177">
        <f>IFERROR(VLOOKUP(B:B,Empirical!A:B,2,0),"")</f>
        <v>3.84</v>
      </c>
      <c r="J177">
        <f>IFERROR(VLOOKUP(B:B,Model!A:B,2,0),"")</f>
        <v>3.4</v>
      </c>
      <c r="K177" s="2">
        <f t="shared" si="8"/>
        <v>0.83333333333333337</v>
      </c>
      <c r="L177" s="2">
        <f t="shared" si="7"/>
        <v>0.94117647058823539</v>
      </c>
      <c r="M177" t="s">
        <v>144</v>
      </c>
      <c r="N177" t="s">
        <v>620</v>
      </c>
      <c r="O177" t="s">
        <v>129</v>
      </c>
    </row>
    <row r="178" spans="1:15" ht="15" customHeight="1" x14ac:dyDescent="0.3">
      <c r="A178">
        <v>7</v>
      </c>
      <c r="B178" t="s">
        <v>31</v>
      </c>
      <c r="C178" s="6">
        <f>IFERROR(VLOOKUP(B:B,SB!A:B,2,0),"")</f>
        <v>4.33</v>
      </c>
      <c r="D178" s="8">
        <f>IFERROR(VLOOKUP(B:B,BetEasy!A:B,2,0),"")</f>
        <v>5.5</v>
      </c>
      <c r="E178" s="17">
        <f>IFERROR(VLOOKUP(B:B,Neds!A:B,2,0),"")</f>
        <v>4.5</v>
      </c>
      <c r="F178" s="8">
        <f>IFERROR(VLOOKUP(B:B,PointsBet!A:B,2,0),"")</f>
        <v>4.25</v>
      </c>
      <c r="G178" s="6">
        <f>IFERROR(VLOOKUP(B:B,TopSport!A:B,2,0),"")</f>
        <v>4.9000000000000004</v>
      </c>
      <c r="H178" s="4">
        <f t="shared" si="6"/>
        <v>5.5</v>
      </c>
      <c r="I178">
        <f>IFERROR(VLOOKUP(B:B,Empirical!A:B,2,0),"")</f>
        <v>4.33</v>
      </c>
      <c r="J178">
        <f>IFERROR(VLOOKUP(B:B,Model!A:B,2,0),"")</f>
        <v>3.85</v>
      </c>
      <c r="K178" s="2">
        <f t="shared" si="8"/>
        <v>1.2702078521939955</v>
      </c>
      <c r="L178" s="2">
        <f t="shared" si="7"/>
        <v>1.4285714285714286</v>
      </c>
      <c r="M178" t="s">
        <v>31</v>
      </c>
      <c r="N178" t="s">
        <v>620</v>
      </c>
      <c r="O178" t="s">
        <v>129</v>
      </c>
    </row>
    <row r="179" spans="1:15" ht="15" customHeight="1" x14ac:dyDescent="0.3">
      <c r="A179">
        <v>8</v>
      </c>
      <c r="B179" t="s">
        <v>33</v>
      </c>
      <c r="C179" s="6">
        <f>IFERROR(VLOOKUP(B:B,SB!A:B,2,0),"")</f>
        <v>9.5</v>
      </c>
      <c r="D179" s="8">
        <f>IFERROR(VLOOKUP(B:B,BetEasy!A:B,2,0),"")</f>
        <v>6.5</v>
      </c>
      <c r="E179" s="17">
        <f>IFERROR(VLOOKUP(B:B,Neds!A:B,2,0),"")</f>
        <v>6.5</v>
      </c>
      <c r="F179" s="8">
        <f>IFERROR(VLOOKUP(B:B,PointsBet!A:B,2,0),"")</f>
        <v>9</v>
      </c>
      <c r="G179" s="6">
        <f>IFERROR(VLOOKUP(B:B,TopSport!A:B,2,0),"")</f>
        <v>10</v>
      </c>
      <c r="H179" s="4">
        <f t="shared" si="6"/>
        <v>10</v>
      </c>
      <c r="I179">
        <f>IFERROR(VLOOKUP(B:B,Empirical!A:B,2,0),"")</f>
        <v>4.47</v>
      </c>
      <c r="J179">
        <f>IFERROR(VLOOKUP(B:B,Model!A:B,2,0),"")</f>
        <v>6.46</v>
      </c>
      <c r="K179" s="2">
        <f t="shared" si="8"/>
        <v>2.2371364653243848</v>
      </c>
      <c r="L179" s="2">
        <f t="shared" si="7"/>
        <v>1.5479876160990713</v>
      </c>
      <c r="M179" t="s">
        <v>33</v>
      </c>
      <c r="N179" t="s">
        <v>620</v>
      </c>
      <c r="O179" t="s">
        <v>129</v>
      </c>
    </row>
    <row r="180" spans="1:15" ht="15" customHeight="1" x14ac:dyDescent="0.3">
      <c r="A180">
        <v>9</v>
      </c>
      <c r="B180" t="s">
        <v>30</v>
      </c>
      <c r="C180" s="6">
        <f>IFERROR(VLOOKUP(B:B,SB!A:B,2,0),"")</f>
        <v>4.33</v>
      </c>
      <c r="D180" s="8">
        <f>IFERROR(VLOOKUP(B:B,BetEasy!A:B,2,0),"")</f>
        <v>3.65</v>
      </c>
      <c r="E180" s="17">
        <f>IFERROR(VLOOKUP(B:B,Neds!A:B,2,0),"")</f>
        <v>4.5</v>
      </c>
      <c r="F180" s="8">
        <f>IFERROR(VLOOKUP(B:B,PointsBet!A:B,2,0),"")</f>
        <v>4.25</v>
      </c>
      <c r="G180" s="6">
        <f>IFERROR(VLOOKUP(B:B,TopSport!A:B,2,0),"")</f>
        <v>5.2</v>
      </c>
      <c r="H180" s="4">
        <f t="shared" si="6"/>
        <v>5.2</v>
      </c>
      <c r="I180">
        <f>IFERROR(VLOOKUP(B:B,Empirical!A:B,2,0),"")</f>
        <v>17</v>
      </c>
      <c r="J180">
        <f>IFERROR(VLOOKUP(B:B,Model!A:B,2,0),"")</f>
        <v>10.44</v>
      </c>
      <c r="K180" s="2">
        <f t="shared" si="8"/>
        <v>0.30588235294117649</v>
      </c>
      <c r="L180" s="2">
        <f t="shared" si="7"/>
        <v>0.4980842911877395</v>
      </c>
      <c r="M180" t="s">
        <v>30</v>
      </c>
      <c r="N180" t="s">
        <v>620</v>
      </c>
      <c r="O180" t="s">
        <v>129</v>
      </c>
    </row>
    <row r="181" spans="1:15" ht="15" customHeight="1" x14ac:dyDescent="0.3">
      <c r="A181">
        <v>10</v>
      </c>
      <c r="B181" t="s">
        <v>106</v>
      </c>
      <c r="C181" s="6" t="str">
        <f>IFERROR(VLOOKUP(B:B,SB!A:B,2,0),"")</f>
        <v/>
      </c>
      <c r="D181" s="8">
        <f>IFERROR(VLOOKUP(B:B,BetEasy!A:B,2,0),"")</f>
        <v>6.5</v>
      </c>
      <c r="E181" s="17">
        <f>IFERROR(VLOOKUP(B:B,Neds!A:B,2,0),"")</f>
        <v>5.75</v>
      </c>
      <c r="F181" s="8">
        <f>IFERROR(VLOOKUP(B:B,PointsBet!A:B,2,0),"")</f>
        <v>7</v>
      </c>
      <c r="G181" s="6">
        <f>IFERROR(VLOOKUP(B:B,TopSport!A:B,2,0),"")</f>
        <v>8.25</v>
      </c>
      <c r="H181" s="4">
        <f t="shared" si="6"/>
        <v>8.25</v>
      </c>
      <c r="I181">
        <f>IFERROR(VLOOKUP(B:B,Empirical!A:B,2,0),"")</f>
        <v>37.25</v>
      </c>
      <c r="J181">
        <f>IFERROR(VLOOKUP(B:B,Model!A:B,2,0),"")</f>
        <v>15.18</v>
      </c>
      <c r="K181" s="2">
        <f t="shared" si="8"/>
        <v>0.22147651006711411</v>
      </c>
      <c r="L181" s="2">
        <f t="shared" si="7"/>
        <v>0.54347826086956519</v>
      </c>
      <c r="M181" t="s">
        <v>106</v>
      </c>
      <c r="N181" t="s">
        <v>620</v>
      </c>
      <c r="O181" t="s">
        <v>129</v>
      </c>
    </row>
    <row r="182" spans="1:15" ht="15" customHeight="1" x14ac:dyDescent="0.3">
      <c r="A182">
        <v>11</v>
      </c>
      <c r="B182" t="s">
        <v>118</v>
      </c>
      <c r="C182" s="6">
        <f>IFERROR(VLOOKUP(B:B,SB!A:B,2,0),"")</f>
        <v>5.5</v>
      </c>
      <c r="D182" s="8">
        <f>IFERROR(VLOOKUP(B:B,BetEasy!A:B,2,0),"")</f>
        <v>3.25</v>
      </c>
      <c r="E182" s="17">
        <f>IFERROR(VLOOKUP(B:B,Neds!A:B,2,0),"")</f>
        <v>4</v>
      </c>
      <c r="F182" s="8">
        <f>IFERROR(VLOOKUP(B:B,PointsBet!A:B,2,0),"")</f>
        <v>5</v>
      </c>
      <c r="G182" s="6">
        <f>IFERROR(VLOOKUP(B:B,TopSport!A:B,2,0),"")</f>
        <v>4.5</v>
      </c>
      <c r="H182" s="4">
        <f t="shared" si="6"/>
        <v>5.5</v>
      </c>
      <c r="I182">
        <f>IFERROR(VLOOKUP(B:B,Empirical!A:B,2,0),"")</f>
        <v>5</v>
      </c>
      <c r="J182">
        <f>IFERROR(VLOOKUP(B:B,Model!A:B,2,0),"")</f>
        <v>3.76</v>
      </c>
      <c r="K182" s="2">
        <f t="shared" si="8"/>
        <v>1.1000000000000001</v>
      </c>
      <c r="L182" s="2">
        <f t="shared" si="7"/>
        <v>1.4627659574468086</v>
      </c>
      <c r="M182" t="s">
        <v>118</v>
      </c>
      <c r="N182" t="s">
        <v>620</v>
      </c>
      <c r="O182" t="s">
        <v>129</v>
      </c>
    </row>
    <row r="183" spans="1:15" ht="15" customHeight="1" x14ac:dyDescent="0.3">
      <c r="A183">
        <v>12</v>
      </c>
      <c r="B183" t="s">
        <v>28</v>
      </c>
      <c r="C183" s="6">
        <f>IFERROR(VLOOKUP(B:B,SB!A:B,2,0),"")</f>
        <v>3.75</v>
      </c>
      <c r="D183" s="8">
        <f>IFERROR(VLOOKUP(B:B,BetEasy!A:B,2,0),"")</f>
        <v>3.25</v>
      </c>
      <c r="E183" s="17">
        <f>IFERROR(VLOOKUP(B:B,Neds!A:B,2,0),"")</f>
        <v>5</v>
      </c>
      <c r="F183" s="8">
        <f>IFERROR(VLOOKUP(B:B,PointsBet!A:B,2,0),"")</f>
        <v>3.75</v>
      </c>
      <c r="G183" s="6">
        <f>IFERROR(VLOOKUP(B:B,TopSport!A:B,2,0),"")</f>
        <v>4</v>
      </c>
      <c r="H183" s="4">
        <f t="shared" si="6"/>
        <v>5</v>
      </c>
      <c r="I183">
        <f>IFERROR(VLOOKUP(B:B,Empirical!A:B,2,0),"")</f>
        <v>4.5599999999999996</v>
      </c>
      <c r="J183">
        <f>IFERROR(VLOOKUP(B:B,Model!A:B,2,0),"")</f>
        <v>3.81</v>
      </c>
      <c r="K183" s="2">
        <f t="shared" si="8"/>
        <v>1.0964912280701755</v>
      </c>
      <c r="L183" s="2">
        <f t="shared" si="7"/>
        <v>1.3123359580052494</v>
      </c>
      <c r="M183" t="s">
        <v>28</v>
      </c>
      <c r="N183" t="s">
        <v>620</v>
      </c>
      <c r="O183" t="s">
        <v>129</v>
      </c>
    </row>
    <row r="184" spans="1:15" ht="15" customHeight="1" x14ac:dyDescent="0.3">
      <c r="A184">
        <v>13</v>
      </c>
      <c r="B184" t="s">
        <v>27</v>
      </c>
      <c r="C184" s="6">
        <f>IFERROR(VLOOKUP(B:B,SB!A:B,2,0),"")</f>
        <v>4.5</v>
      </c>
      <c r="D184" s="8">
        <f>IFERROR(VLOOKUP(B:B,BetEasy!A:B,2,0),"")</f>
        <v>3</v>
      </c>
      <c r="E184" s="17">
        <f>IFERROR(VLOOKUP(B:B,Neds!A:B,2,0),"")</f>
        <v>5</v>
      </c>
      <c r="F184" s="8">
        <f>IFERROR(VLOOKUP(B:B,PointsBet!A:B,2,0),"")</f>
        <v>5</v>
      </c>
      <c r="G184" s="6">
        <f>IFERROR(VLOOKUP(B:B,TopSport!A:B,2,0),"")</f>
        <v>3.9</v>
      </c>
      <c r="H184" s="4">
        <f t="shared" si="6"/>
        <v>5</v>
      </c>
      <c r="I184">
        <f>IFERROR(VLOOKUP(B:B,Empirical!A:B,2,0),"")</f>
        <v>20</v>
      </c>
      <c r="J184">
        <f>IFERROR(VLOOKUP(B:B,Model!A:B,2,0),"")</f>
        <v>11.74</v>
      </c>
      <c r="K184" s="2">
        <f t="shared" si="8"/>
        <v>0.25</v>
      </c>
      <c r="L184" s="2">
        <f t="shared" si="7"/>
        <v>0.42589437819420783</v>
      </c>
      <c r="M184" t="s">
        <v>27</v>
      </c>
      <c r="N184" t="s">
        <v>620</v>
      </c>
      <c r="O184" t="s">
        <v>129</v>
      </c>
    </row>
    <row r="185" spans="1:15" ht="15" customHeight="1" x14ac:dyDescent="0.3">
      <c r="A185">
        <v>14</v>
      </c>
      <c r="B185" t="s">
        <v>188</v>
      </c>
      <c r="C185" s="6">
        <f>IFERROR(VLOOKUP(B:B,SB!A:B,2,0),"")</f>
        <v>9.5</v>
      </c>
      <c r="D185" s="8">
        <f>IFERROR(VLOOKUP(B:B,BetEasy!A:B,2,0),"")</f>
        <v>5.5</v>
      </c>
      <c r="E185" s="17">
        <f>IFERROR(VLOOKUP(B:B,Neds!A:B,2,0),"")</f>
        <v>5</v>
      </c>
      <c r="F185" s="8">
        <f>IFERROR(VLOOKUP(B:B,PointsBet!A:B,2,0),"")</f>
        <v>9</v>
      </c>
      <c r="G185" s="6">
        <f>IFERROR(VLOOKUP(B:B,TopSport!A:B,2,0),"")</f>
        <v>7.5</v>
      </c>
      <c r="H185" s="4">
        <f t="shared" si="6"/>
        <v>9.5</v>
      </c>
      <c r="I185">
        <f>IFERROR(VLOOKUP(B:B,Empirical!A:B,2,0),"")</f>
        <v>0</v>
      </c>
      <c r="J185">
        <f>IFERROR(VLOOKUP(B:B,Model!A:B,2,0),"")</f>
        <v>15.32</v>
      </c>
      <c r="K185" s="2" t="e">
        <f t="shared" si="8"/>
        <v>#DIV/0!</v>
      </c>
      <c r="L185" s="2">
        <f t="shared" si="7"/>
        <v>0.62010443864229758</v>
      </c>
      <c r="M185" t="s">
        <v>188</v>
      </c>
      <c r="N185" t="s">
        <v>620</v>
      </c>
      <c r="O185" t="s">
        <v>129</v>
      </c>
    </row>
    <row r="186" spans="1:15" ht="15" customHeight="1" x14ac:dyDescent="0.3">
      <c r="A186">
        <v>15</v>
      </c>
      <c r="B186" t="s">
        <v>228</v>
      </c>
      <c r="C186" s="6" t="str">
        <f>IFERROR(VLOOKUP(B:B,SB!A:B,2,0),"")</f>
        <v/>
      </c>
      <c r="D186" s="8">
        <f>IFERROR(VLOOKUP(B:B,BetEasy!A:B,2,0),"")</f>
        <v>3.65</v>
      </c>
      <c r="E186" s="17">
        <f>IFERROR(VLOOKUP(B:B,Neds!A:B,2,0),"")</f>
        <v>4.5</v>
      </c>
      <c r="F186" s="8">
        <f>IFERROR(VLOOKUP(B:B,PointsBet!A:B,2,0),"")</f>
        <v>5</v>
      </c>
      <c r="G186" s="6">
        <f>IFERROR(VLOOKUP(B:B,TopSport!A:B,2,0),"")</f>
        <v>4.8</v>
      </c>
      <c r="H186" s="4">
        <f t="shared" si="6"/>
        <v>5</v>
      </c>
      <c r="I186">
        <f>IFERROR(VLOOKUP(B:B,Empirical!A:B,2,0),"")</f>
        <v>8</v>
      </c>
      <c r="J186">
        <f>IFERROR(VLOOKUP(B:B,Model!A:B,2,0),"")</f>
        <v>12.13</v>
      </c>
      <c r="K186" s="2">
        <f t="shared" si="8"/>
        <v>0.625</v>
      </c>
      <c r="L186" s="2">
        <f t="shared" si="7"/>
        <v>0.41220115416323161</v>
      </c>
      <c r="M186" t="s">
        <v>228</v>
      </c>
      <c r="N186" t="s">
        <v>620</v>
      </c>
      <c r="O186" t="s">
        <v>129</v>
      </c>
    </row>
    <row r="187" spans="1:15" ht="15" customHeight="1" x14ac:dyDescent="0.3">
      <c r="A187">
        <v>16</v>
      </c>
      <c r="B187" t="s">
        <v>174</v>
      </c>
      <c r="C187" s="6">
        <f>IFERROR(VLOOKUP(B:B,SB!A:B,2,0),"")</f>
        <v>4.33</v>
      </c>
      <c r="D187" s="8">
        <f>IFERROR(VLOOKUP(B:B,BetEasy!A:B,2,0),"")</f>
        <v>6.5</v>
      </c>
      <c r="E187" s="17">
        <f>IFERROR(VLOOKUP(B:B,Neds!A:B,2,0),"")</f>
        <v>5</v>
      </c>
      <c r="F187" s="8">
        <f>IFERROR(VLOOKUP(B:B,PointsBet!A:B,2,0),"")</f>
        <v>4.25</v>
      </c>
      <c r="G187" s="6">
        <f>IFERROR(VLOOKUP(B:B,TopSport!A:B,2,0),"")</f>
        <v>6.5</v>
      </c>
      <c r="H187" s="4">
        <f t="shared" si="6"/>
        <v>6.5</v>
      </c>
      <c r="I187">
        <f>IFERROR(VLOOKUP(B:B,Empirical!A:B,2,0),"")</f>
        <v>29</v>
      </c>
      <c r="J187">
        <f>IFERROR(VLOOKUP(B:B,Model!A:B,2,0),"")</f>
        <v>16.91</v>
      </c>
      <c r="K187" s="2">
        <f t="shared" si="8"/>
        <v>0.22413793103448276</v>
      </c>
      <c r="L187" s="2">
        <f t="shared" si="7"/>
        <v>0.38438793613246597</v>
      </c>
      <c r="M187" t="s">
        <v>174</v>
      </c>
      <c r="N187" t="s">
        <v>620</v>
      </c>
      <c r="O187" t="s">
        <v>129</v>
      </c>
    </row>
    <row r="188" spans="1:15" ht="15" customHeight="1" x14ac:dyDescent="0.3">
      <c r="A188">
        <v>17</v>
      </c>
      <c r="B188" t="s">
        <v>606</v>
      </c>
      <c r="C188" s="6">
        <f>IFERROR(VLOOKUP(B:B,SB!A:B,2,0),"")</f>
        <v>4.33</v>
      </c>
      <c r="D188" s="8">
        <f>IFERROR(VLOOKUP(B:B,BetEasy!A:B,2,0),"")</f>
        <v>3.65</v>
      </c>
      <c r="E188" s="17">
        <f>IFERROR(VLOOKUP(B:B,Neds!A:B,2,0),"")</f>
        <v>4.5</v>
      </c>
      <c r="F188" s="8">
        <f>IFERROR(VLOOKUP(B:B,PointsBet!A:B,2,0),"")</f>
        <v>4.25</v>
      </c>
      <c r="G188" s="6">
        <f>IFERROR(VLOOKUP(B:B,TopSport!A:B,2,0),"")</f>
        <v>5</v>
      </c>
      <c r="H188" s="4">
        <f t="shared" si="6"/>
        <v>5</v>
      </c>
      <c r="I188">
        <f>IFERROR(VLOOKUP(B:B,Empirical!A:B,2,0),"")</f>
        <v>4.5999999999999996</v>
      </c>
      <c r="J188">
        <f>IFERROR(VLOOKUP(B:B,Model!A:B,2,0),"")</f>
        <v>7.84</v>
      </c>
      <c r="K188" s="2">
        <f t="shared" si="8"/>
        <v>1.0869565217391306</v>
      </c>
      <c r="L188" s="2">
        <f t="shared" si="7"/>
        <v>0.63775510204081631</v>
      </c>
      <c r="M188" t="s">
        <v>606</v>
      </c>
      <c r="N188" t="s">
        <v>620</v>
      </c>
      <c r="O188" t="s">
        <v>129</v>
      </c>
    </row>
    <row r="189" spans="1:15" ht="15" customHeight="1" x14ac:dyDescent="0.3">
      <c r="A189">
        <v>1</v>
      </c>
      <c r="B189" t="s">
        <v>36</v>
      </c>
      <c r="C189" s="6">
        <f>IFERROR(VLOOKUP(B:B,SB!A:B,2,0),"")</f>
        <v>3.2</v>
      </c>
      <c r="D189" s="8">
        <f>IFERROR(VLOOKUP(B:B,BetEasy!A:B,2,0),"")</f>
        <v>3.25</v>
      </c>
      <c r="E189" s="17">
        <f>IFERROR(VLOOKUP(B:B,Neds!A:B,2,0),"")</f>
        <v>3.3</v>
      </c>
      <c r="F189" s="8">
        <f>IFERROR(VLOOKUP(B:B,PointsBet!A:B,2,0),"")</f>
        <v>3.1</v>
      </c>
      <c r="G189" s="6">
        <f>IFERROR(VLOOKUP(B:B,TopSport!A:B,2,0),"")</f>
        <v>3.8</v>
      </c>
      <c r="H189" s="4">
        <f t="shared" si="6"/>
        <v>3.8</v>
      </c>
      <c r="I189">
        <f>IFERROR(VLOOKUP(B:B,Empirical!A:B,2,0),"")</f>
        <v>4.75</v>
      </c>
      <c r="J189">
        <f>IFERROR(VLOOKUP(B:B,Model!A:B,2,0),"")</f>
        <v>8.2200000000000006</v>
      </c>
      <c r="K189" s="2">
        <f t="shared" si="8"/>
        <v>0.79999999999999993</v>
      </c>
      <c r="L189" s="2">
        <f t="shared" si="7"/>
        <v>0.46228710462287098</v>
      </c>
      <c r="M189" t="s">
        <v>36</v>
      </c>
      <c r="N189" t="s">
        <v>620</v>
      </c>
      <c r="O189" t="s">
        <v>131</v>
      </c>
    </row>
    <row r="190" spans="1:15" ht="15" customHeight="1" x14ac:dyDescent="0.3">
      <c r="A190">
        <v>2</v>
      </c>
      <c r="B190" t="s">
        <v>164</v>
      </c>
      <c r="C190" s="6">
        <f>IFERROR(VLOOKUP(B:B,SB!A:B,2,0),"")</f>
        <v>2.37</v>
      </c>
      <c r="D190" s="8">
        <f>IFERROR(VLOOKUP(B:B,BetEasy!A:B,2,0),"")</f>
        <v>2.4</v>
      </c>
      <c r="E190" s="17">
        <f>IFERROR(VLOOKUP(B:B,Neds!A:B,2,0),"")</f>
        <v>2.2999999999999998</v>
      </c>
      <c r="F190" s="8">
        <f>IFERROR(VLOOKUP(B:B,PointsBet!A:B,2,0),"")</f>
        <v>2.35</v>
      </c>
      <c r="G190" s="6">
        <f>IFERROR(VLOOKUP(B:B,TopSport!A:B,2,0),"")</f>
        <v>2.34</v>
      </c>
      <c r="H190" s="4">
        <f t="shared" si="6"/>
        <v>2.4</v>
      </c>
      <c r="I190">
        <f>IFERROR(VLOOKUP(B:B,Empirical!A:B,2,0),"")</f>
        <v>3.14</v>
      </c>
      <c r="J190">
        <f>IFERROR(VLOOKUP(B:B,Model!A:B,2,0),"")</f>
        <v>3.43</v>
      </c>
      <c r="K190" s="2">
        <f t="shared" si="8"/>
        <v>0.76433121019108274</v>
      </c>
      <c r="L190" s="2">
        <f t="shared" si="7"/>
        <v>0.69970845481049559</v>
      </c>
      <c r="M190" t="s">
        <v>164</v>
      </c>
      <c r="N190" t="s">
        <v>620</v>
      </c>
      <c r="O190" t="s">
        <v>131</v>
      </c>
    </row>
    <row r="191" spans="1:15" ht="15" customHeight="1" x14ac:dyDescent="0.3">
      <c r="A191">
        <v>3</v>
      </c>
      <c r="B191" t="s">
        <v>332</v>
      </c>
      <c r="C191" s="6">
        <f>IFERROR(VLOOKUP(B:B,SB!A:B,2,0),"")</f>
        <v>3.6</v>
      </c>
      <c r="D191" s="8">
        <f>IFERROR(VLOOKUP(B:B,BetEasy!A:B,2,0),"")</f>
        <v>3.25</v>
      </c>
      <c r="E191" s="17">
        <f>IFERROR(VLOOKUP(B:B,Neds!A:B,2,0),"")</f>
        <v>3</v>
      </c>
      <c r="F191" s="8">
        <f>IFERROR(VLOOKUP(B:B,PointsBet!A:B,2,0),"")</f>
        <v>3.5</v>
      </c>
      <c r="G191" s="6">
        <f>IFERROR(VLOOKUP(B:B,TopSport!A:B,2,0),"")</f>
        <v>3.35</v>
      </c>
      <c r="H191" s="4">
        <f t="shared" si="6"/>
        <v>3.6</v>
      </c>
      <c r="I191">
        <f>IFERROR(VLOOKUP(B:B,Empirical!A:B,2,0),"")</f>
        <v>3</v>
      </c>
      <c r="J191">
        <f>IFERROR(VLOOKUP(B:B,Model!A:B,2,0),"")</f>
        <v>3.87</v>
      </c>
      <c r="K191" s="2">
        <f t="shared" si="8"/>
        <v>1.2</v>
      </c>
      <c r="L191" s="2">
        <f t="shared" si="7"/>
        <v>0.93023255813953487</v>
      </c>
      <c r="M191" t="s">
        <v>332</v>
      </c>
      <c r="N191" t="s">
        <v>620</v>
      </c>
      <c r="O191" t="s">
        <v>131</v>
      </c>
    </row>
    <row r="192" spans="1:15" ht="15" customHeight="1" x14ac:dyDescent="0.3">
      <c r="A192">
        <v>4</v>
      </c>
      <c r="B192" t="s">
        <v>172</v>
      </c>
      <c r="C192" s="6">
        <f>IFERROR(VLOOKUP(B:B,SB!A:B,2,0),"")</f>
        <v>3.3</v>
      </c>
      <c r="D192" s="8">
        <f>IFERROR(VLOOKUP(B:B,BetEasy!A:B,2,0),"")</f>
        <v>3.25</v>
      </c>
      <c r="E192" s="17">
        <f>IFERROR(VLOOKUP(B:B,Neds!A:B,2,0),"")</f>
        <v>3</v>
      </c>
      <c r="F192" s="8">
        <f>IFERROR(VLOOKUP(B:B,PointsBet!A:B,2,0),"")</f>
        <v>3.1</v>
      </c>
      <c r="G192" s="6">
        <f>IFERROR(VLOOKUP(B:B,TopSport!A:B,2,0),"")</f>
        <v>3.6</v>
      </c>
      <c r="H192" s="4">
        <f t="shared" si="6"/>
        <v>3.6</v>
      </c>
      <c r="I192">
        <f>IFERROR(VLOOKUP(B:B,Empirical!A:B,2,0),"")</f>
        <v>3.5</v>
      </c>
      <c r="J192">
        <f>IFERROR(VLOOKUP(B:B,Model!A:B,2,0),"")</f>
        <v>5.14</v>
      </c>
      <c r="K192" s="2">
        <f t="shared" si="8"/>
        <v>1.0285714285714287</v>
      </c>
      <c r="L192" s="2">
        <f t="shared" si="7"/>
        <v>0.70038910505836582</v>
      </c>
      <c r="M192" t="s">
        <v>172</v>
      </c>
      <c r="N192" t="s">
        <v>620</v>
      </c>
      <c r="O192" t="s">
        <v>131</v>
      </c>
    </row>
    <row r="193" spans="1:15" ht="15" customHeight="1" x14ac:dyDescent="0.3">
      <c r="A193">
        <v>5</v>
      </c>
      <c r="B193" t="s">
        <v>607</v>
      </c>
      <c r="C193" s="6">
        <f>IFERROR(VLOOKUP(B:B,SB!A:B,2,0),"")</f>
        <v>2.2999999999999998</v>
      </c>
      <c r="D193" s="8">
        <f>IFERROR(VLOOKUP(B:B,BetEasy!A:B,2,0),"")</f>
        <v>2.75</v>
      </c>
      <c r="E193" s="17">
        <f>IFERROR(VLOOKUP(B:B,Neds!A:B,2,0),"")</f>
        <v>2.15</v>
      </c>
      <c r="F193" s="8">
        <f>IFERROR(VLOOKUP(B:B,PointsBet!A:B,2,0),"")</f>
        <v>2.2999999999999998</v>
      </c>
      <c r="G193" s="6">
        <f>IFERROR(VLOOKUP(B:B,TopSport!A:B,2,0),"")</f>
        <v>2.48</v>
      </c>
      <c r="H193" s="4">
        <f t="shared" si="6"/>
        <v>2.75</v>
      </c>
      <c r="I193">
        <f>IFERROR(VLOOKUP(B:B,Empirical!A:B,2,0),"")</f>
        <v>2.4</v>
      </c>
      <c r="J193">
        <f>IFERROR(VLOOKUP(B:B,Model!A:B,2,0),"")</f>
        <v>3.48</v>
      </c>
      <c r="K193" s="2">
        <f t="shared" si="8"/>
        <v>1.1458333333333335</v>
      </c>
      <c r="L193" s="2">
        <f t="shared" si="7"/>
        <v>0.79022988505747127</v>
      </c>
      <c r="M193" t="s">
        <v>607</v>
      </c>
      <c r="N193" t="s">
        <v>620</v>
      </c>
      <c r="O193" t="s">
        <v>131</v>
      </c>
    </row>
    <row r="194" spans="1:15" ht="15" customHeight="1" x14ac:dyDescent="0.3">
      <c r="A194">
        <v>6</v>
      </c>
      <c r="B194" t="s">
        <v>165</v>
      </c>
      <c r="C194" s="6">
        <f>IFERROR(VLOOKUP(B:B,SB!A:B,2,0),"")</f>
        <v>5</v>
      </c>
      <c r="D194" s="8">
        <f>IFERROR(VLOOKUP(B:B,BetEasy!A:B,2,0),"")</f>
        <v>3.65</v>
      </c>
      <c r="E194" s="17">
        <f>IFERROR(VLOOKUP(B:B,Neds!A:B,2,0),"")</f>
        <v>5</v>
      </c>
      <c r="F194" s="8">
        <f>IFERROR(VLOOKUP(B:B,PointsBet!A:B,2,0),"")</f>
        <v>5</v>
      </c>
      <c r="G194" s="6">
        <f>IFERROR(VLOOKUP(B:B,TopSport!A:B,2,0),"")</f>
        <v>3.4</v>
      </c>
      <c r="H194" s="4">
        <f t="shared" ref="H194:H257" si="9">MAX(C194:G194)</f>
        <v>5</v>
      </c>
      <c r="I194">
        <f>IFERROR(VLOOKUP(B:B,Empirical!A:B,2,0),"")</f>
        <v>4.6399999999999997</v>
      </c>
      <c r="J194">
        <f>IFERROR(VLOOKUP(B:B,Model!A:B,2,0),"")</f>
        <v>9.91</v>
      </c>
      <c r="K194" s="2">
        <f t="shared" si="8"/>
        <v>1.0775862068965518</v>
      </c>
      <c r="L194" s="2">
        <f t="shared" ref="L194:L257" si="10">H194/J194</f>
        <v>0.50454086781029261</v>
      </c>
      <c r="M194" t="s">
        <v>165</v>
      </c>
      <c r="N194" t="s">
        <v>620</v>
      </c>
      <c r="O194" t="s">
        <v>131</v>
      </c>
    </row>
    <row r="195" spans="1:15" ht="15" customHeight="1" x14ac:dyDescent="0.3">
      <c r="A195">
        <v>7</v>
      </c>
      <c r="B195" t="s">
        <v>44</v>
      </c>
      <c r="C195" s="6">
        <f>IFERROR(VLOOKUP(B:B,SB!A:B,2,0),"")</f>
        <v>4.5</v>
      </c>
      <c r="D195" s="8">
        <f>IFERROR(VLOOKUP(B:B,BetEasy!A:B,2,0),"")</f>
        <v>5.25</v>
      </c>
      <c r="E195" s="17">
        <f>IFERROR(VLOOKUP(B:B,Neds!A:B,2,0),"")</f>
        <v>5.5</v>
      </c>
      <c r="F195" s="8">
        <f>IFERROR(VLOOKUP(B:B,PointsBet!A:B,2,0),"")</f>
        <v>4.5</v>
      </c>
      <c r="G195" s="6">
        <f>IFERROR(VLOOKUP(B:B,TopSport!A:B,2,0),"")</f>
        <v>4.0999999999999996</v>
      </c>
      <c r="H195" s="4">
        <f t="shared" si="9"/>
        <v>5.5</v>
      </c>
      <c r="I195">
        <f>IFERROR(VLOOKUP(B:B,Empirical!A:B,2,0),"")</f>
        <v>0</v>
      </c>
      <c r="J195">
        <f>IFERROR(VLOOKUP(B:B,Model!A:B,2,0),"")</f>
        <v>10.34</v>
      </c>
      <c r="K195" s="2" t="e">
        <f t="shared" ref="K195:K258" si="11">H195/I195</f>
        <v>#DIV/0!</v>
      </c>
      <c r="L195" s="2">
        <f t="shared" si="10"/>
        <v>0.53191489361702127</v>
      </c>
      <c r="M195" t="s">
        <v>44</v>
      </c>
      <c r="N195" t="s">
        <v>620</v>
      </c>
      <c r="O195" t="s">
        <v>131</v>
      </c>
    </row>
    <row r="196" spans="1:15" ht="15" customHeight="1" x14ac:dyDescent="0.3">
      <c r="A196">
        <v>8</v>
      </c>
      <c r="B196" t="s">
        <v>51</v>
      </c>
      <c r="C196" s="6">
        <f>IFERROR(VLOOKUP(B:B,SB!A:B,2,0),"")</f>
        <v>9</v>
      </c>
      <c r="D196" s="8">
        <f>IFERROR(VLOOKUP(B:B,BetEasy!A:B,2,0),"")</f>
        <v>9</v>
      </c>
      <c r="E196" s="17">
        <f>IFERROR(VLOOKUP(B:B,Neds!A:B,2,0),"")</f>
        <v>7.5</v>
      </c>
      <c r="F196" s="8">
        <f>IFERROR(VLOOKUP(B:B,PointsBet!A:B,2,0),"")</f>
        <v>13</v>
      </c>
      <c r="G196" s="6">
        <f>IFERROR(VLOOKUP(B:B,TopSport!A:B,2,0),"")</f>
        <v>6</v>
      </c>
      <c r="H196" s="4">
        <f t="shared" si="9"/>
        <v>13</v>
      </c>
      <c r="I196">
        <f>IFERROR(VLOOKUP(B:B,Empirical!A:B,2,0),"")</f>
        <v>35</v>
      </c>
      <c r="J196">
        <f>IFERROR(VLOOKUP(B:B,Model!A:B,2,0),"")</f>
        <v>27.49</v>
      </c>
      <c r="K196" s="2">
        <f t="shared" si="11"/>
        <v>0.37142857142857144</v>
      </c>
      <c r="L196" s="2">
        <f t="shared" si="10"/>
        <v>0.47289923608584944</v>
      </c>
      <c r="M196" t="s">
        <v>51</v>
      </c>
      <c r="N196" t="s">
        <v>620</v>
      </c>
      <c r="O196" t="s">
        <v>131</v>
      </c>
    </row>
    <row r="197" spans="1:15" ht="15" customHeight="1" x14ac:dyDescent="0.3">
      <c r="A197">
        <v>9</v>
      </c>
      <c r="B197" t="s">
        <v>50</v>
      </c>
      <c r="C197" s="6">
        <f>IFERROR(VLOOKUP(B:B,SB!A:B,2,0),"")</f>
        <v>6</v>
      </c>
      <c r="D197" s="8">
        <f>IFERROR(VLOOKUP(B:B,BetEasy!A:B,2,0),"")</f>
        <v>5.25</v>
      </c>
      <c r="E197" s="17">
        <f>IFERROR(VLOOKUP(B:B,Neds!A:B,2,0),"")</f>
        <v>5.5</v>
      </c>
      <c r="F197" s="8">
        <f>IFERROR(VLOOKUP(B:B,PointsBet!A:B,2,0),"")</f>
        <v>5.5</v>
      </c>
      <c r="G197" s="6" t="str">
        <f>IFERROR(VLOOKUP(B:B,TopSport!A:B,2,0),"")</f>
        <v/>
      </c>
      <c r="H197" s="4">
        <f t="shared" si="9"/>
        <v>6</v>
      </c>
      <c r="I197">
        <f>IFERROR(VLOOKUP(B:B,Empirical!A:B,2,0),"")</f>
        <v>5.5</v>
      </c>
      <c r="J197">
        <f>IFERROR(VLOOKUP(B:B,Model!A:B,2,0),"")</f>
        <v>17.21</v>
      </c>
      <c r="K197" s="2">
        <f t="shared" si="11"/>
        <v>1.0909090909090908</v>
      </c>
      <c r="L197" s="2">
        <f t="shared" si="10"/>
        <v>0.34863451481696689</v>
      </c>
      <c r="M197" t="s">
        <v>50</v>
      </c>
      <c r="N197" t="s">
        <v>620</v>
      </c>
      <c r="O197" t="s">
        <v>131</v>
      </c>
    </row>
    <row r="198" spans="1:15" ht="15" customHeight="1" x14ac:dyDescent="0.3">
      <c r="A198">
        <v>10</v>
      </c>
      <c r="B198" t="s">
        <v>166</v>
      </c>
      <c r="C198" s="6">
        <f>IFERROR(VLOOKUP(B:B,SB!A:B,2,0),"")</f>
        <v>9</v>
      </c>
      <c r="D198" s="8">
        <f>IFERROR(VLOOKUP(B:B,BetEasy!A:B,2,0),"")</f>
        <v>8</v>
      </c>
      <c r="E198" s="17">
        <f>IFERROR(VLOOKUP(B:B,Neds!A:B,2,0),"")</f>
        <v>7.5</v>
      </c>
      <c r="F198" s="8">
        <f>IFERROR(VLOOKUP(B:B,PointsBet!A:B,2,0),"")</f>
        <v>9</v>
      </c>
      <c r="G198" s="6">
        <f>IFERROR(VLOOKUP(B:B,TopSport!A:B,2,0),"")</f>
        <v>9.75</v>
      </c>
      <c r="H198" s="4">
        <f t="shared" si="9"/>
        <v>9.75</v>
      </c>
      <c r="I198">
        <f>IFERROR(VLOOKUP(B:B,Empirical!A:B,2,0),"")</f>
        <v>9.25</v>
      </c>
      <c r="J198">
        <f>IFERROR(VLOOKUP(B:B,Model!A:B,2,0),"")</f>
        <v>18.850000000000001</v>
      </c>
      <c r="K198" s="2">
        <f t="shared" si="11"/>
        <v>1.0540540540540539</v>
      </c>
      <c r="L198" s="2">
        <f t="shared" si="10"/>
        <v>0.51724137931034475</v>
      </c>
      <c r="M198" t="s">
        <v>166</v>
      </c>
      <c r="N198" t="s">
        <v>620</v>
      </c>
      <c r="O198" t="s">
        <v>131</v>
      </c>
    </row>
    <row r="199" spans="1:15" ht="15" customHeight="1" x14ac:dyDescent="0.3">
      <c r="A199">
        <v>11</v>
      </c>
      <c r="B199" t="s">
        <v>41</v>
      </c>
      <c r="C199" s="6">
        <f>IFERROR(VLOOKUP(B:B,SB!A:B,2,0),"")</f>
        <v>4.5</v>
      </c>
      <c r="D199" s="8">
        <f>IFERROR(VLOOKUP(B:B,BetEasy!A:B,2,0),"")</f>
        <v>5.25</v>
      </c>
      <c r="E199" s="17">
        <f>IFERROR(VLOOKUP(B:B,Neds!A:B,2,0),"")</f>
        <v>5</v>
      </c>
      <c r="F199" s="8">
        <f>IFERROR(VLOOKUP(B:B,PointsBet!A:B,2,0),"")</f>
        <v>4.5</v>
      </c>
      <c r="G199" s="6">
        <f>IFERROR(VLOOKUP(B:B,TopSport!A:B,2,0),"")</f>
        <v>5.0999999999999996</v>
      </c>
      <c r="H199" s="4">
        <f t="shared" si="9"/>
        <v>5.25</v>
      </c>
      <c r="I199">
        <f>IFERROR(VLOOKUP(B:B,Empirical!A:B,2,0),"")</f>
        <v>3.8</v>
      </c>
      <c r="J199">
        <f>IFERROR(VLOOKUP(B:B,Model!A:B,2,0),"")</f>
        <v>4.92</v>
      </c>
      <c r="K199" s="2">
        <f t="shared" si="11"/>
        <v>1.381578947368421</v>
      </c>
      <c r="L199" s="2">
        <f t="shared" si="10"/>
        <v>1.0670731707317074</v>
      </c>
      <c r="M199" t="s">
        <v>41</v>
      </c>
      <c r="N199" t="s">
        <v>620</v>
      </c>
      <c r="O199" t="s">
        <v>131</v>
      </c>
    </row>
    <row r="200" spans="1:15" ht="15" customHeight="1" x14ac:dyDescent="0.3">
      <c r="A200">
        <v>12</v>
      </c>
      <c r="B200" t="s">
        <v>40</v>
      </c>
      <c r="C200" s="6">
        <f>IFERROR(VLOOKUP(B:B,SB!A:B,2,0),"")</f>
        <v>4.5</v>
      </c>
      <c r="D200" s="8">
        <f>IFERROR(VLOOKUP(B:B,BetEasy!A:B,2,0),"")</f>
        <v>5</v>
      </c>
      <c r="E200" s="17">
        <f>IFERROR(VLOOKUP(B:B,Neds!A:B,2,0),"")</f>
        <v>5</v>
      </c>
      <c r="F200" s="8">
        <f>IFERROR(VLOOKUP(B:B,PointsBet!A:B,2,0),"")</f>
        <v>4.5</v>
      </c>
      <c r="G200" s="6">
        <f>IFERROR(VLOOKUP(B:B,TopSport!A:B,2,0),"")</f>
        <v>5</v>
      </c>
      <c r="H200" s="4">
        <f t="shared" si="9"/>
        <v>5</v>
      </c>
      <c r="I200">
        <f>IFERROR(VLOOKUP(B:B,Empirical!A:B,2,0),"")</f>
        <v>4.29</v>
      </c>
      <c r="J200">
        <f>IFERROR(VLOOKUP(B:B,Model!A:B,2,0),"")</f>
        <v>10.130000000000001</v>
      </c>
      <c r="K200" s="2">
        <f t="shared" si="11"/>
        <v>1.1655011655011656</v>
      </c>
      <c r="L200" s="2">
        <f t="shared" si="10"/>
        <v>0.4935834155972359</v>
      </c>
      <c r="M200" t="s">
        <v>40</v>
      </c>
      <c r="N200" t="s">
        <v>620</v>
      </c>
      <c r="O200" t="s">
        <v>131</v>
      </c>
    </row>
    <row r="201" spans="1:15" ht="15" customHeight="1" x14ac:dyDescent="0.3">
      <c r="A201">
        <v>13</v>
      </c>
      <c r="B201" t="s">
        <v>48</v>
      </c>
      <c r="C201" s="6">
        <f>IFERROR(VLOOKUP(B:B,SB!A:B,2,0),"")</f>
        <v>6.5</v>
      </c>
      <c r="D201" s="8">
        <f>IFERROR(VLOOKUP(B:B,BetEasy!A:B,2,0),"")</f>
        <v>8</v>
      </c>
      <c r="E201" s="17">
        <f>IFERROR(VLOOKUP(B:B,Neds!A:B,2,0),"")</f>
        <v>6.5</v>
      </c>
      <c r="F201" s="8">
        <f>IFERROR(VLOOKUP(B:B,PointsBet!A:B,2,0),"")</f>
        <v>6</v>
      </c>
      <c r="G201" s="6">
        <f>IFERROR(VLOOKUP(B:B,TopSport!A:B,2,0),"")</f>
        <v>6</v>
      </c>
      <c r="H201" s="4">
        <f t="shared" si="9"/>
        <v>8</v>
      </c>
      <c r="I201">
        <f>IFERROR(VLOOKUP(B:B,Empirical!A:B,2,0),"")</f>
        <v>0</v>
      </c>
      <c r="J201">
        <f>IFERROR(VLOOKUP(B:B,Model!A:B,2,0),"")</f>
        <v>24.39</v>
      </c>
      <c r="K201" s="2" t="e">
        <f t="shared" si="11"/>
        <v>#DIV/0!</v>
      </c>
      <c r="L201" s="2">
        <f t="shared" si="10"/>
        <v>0.32800328003280033</v>
      </c>
      <c r="M201" t="s">
        <v>48</v>
      </c>
      <c r="N201" t="s">
        <v>620</v>
      </c>
      <c r="O201" t="s">
        <v>131</v>
      </c>
    </row>
    <row r="202" spans="1:15" ht="15" customHeight="1" x14ac:dyDescent="0.3">
      <c r="A202">
        <v>14</v>
      </c>
      <c r="B202" t="s">
        <v>46</v>
      </c>
      <c r="C202" s="6">
        <f>IFERROR(VLOOKUP(B:B,SB!A:B,2,0),"")</f>
        <v>4.5</v>
      </c>
      <c r="D202" s="8">
        <f>IFERROR(VLOOKUP(B:B,BetEasy!A:B,2,0),"")</f>
        <v>3.65</v>
      </c>
      <c r="E202" s="17">
        <f>IFERROR(VLOOKUP(B:B,Neds!A:B,2,0),"")</f>
        <v>4.5</v>
      </c>
      <c r="F202" s="8">
        <f>IFERROR(VLOOKUP(B:B,PointsBet!A:B,2,0),"")</f>
        <v>4.5</v>
      </c>
      <c r="G202" s="6">
        <f>IFERROR(VLOOKUP(B:B,TopSport!A:B,2,0),"")</f>
        <v>5.8</v>
      </c>
      <c r="H202" s="4">
        <f t="shared" si="9"/>
        <v>5.8</v>
      </c>
      <c r="I202">
        <f>IFERROR(VLOOKUP(B:B,Empirical!A:B,2,0),"")</f>
        <v>0</v>
      </c>
      <c r="J202">
        <f>IFERROR(VLOOKUP(B:B,Model!A:B,2,0),"")</f>
        <v>15.09</v>
      </c>
      <c r="K202" s="2" t="e">
        <f t="shared" si="11"/>
        <v>#DIV/0!</v>
      </c>
      <c r="L202" s="2">
        <f t="shared" si="10"/>
        <v>0.38436050364479785</v>
      </c>
      <c r="M202" t="s">
        <v>46</v>
      </c>
      <c r="N202" t="s">
        <v>620</v>
      </c>
      <c r="O202" t="s">
        <v>131</v>
      </c>
    </row>
    <row r="203" spans="1:15" ht="15" customHeight="1" x14ac:dyDescent="0.3">
      <c r="A203">
        <v>15</v>
      </c>
      <c r="B203" t="s">
        <v>220</v>
      </c>
      <c r="C203" s="6">
        <f>IFERROR(VLOOKUP(B:B,SB!A:B,2,0),"")</f>
        <v>6.5</v>
      </c>
      <c r="D203" s="8">
        <f>IFERROR(VLOOKUP(B:B,BetEasy!A:B,2,0),"")</f>
        <v>5.25</v>
      </c>
      <c r="E203" s="17">
        <f>IFERROR(VLOOKUP(B:B,Neds!A:B,2,0),"")</f>
        <v>4</v>
      </c>
      <c r="F203" s="8">
        <f>IFERROR(VLOOKUP(B:B,PointsBet!A:B,2,0),"")</f>
        <v>6</v>
      </c>
      <c r="G203" s="6">
        <f>IFERROR(VLOOKUP(B:B,TopSport!A:B,2,0),"")</f>
        <v>6.75</v>
      </c>
      <c r="H203" s="4">
        <f t="shared" si="9"/>
        <v>6.75</v>
      </c>
      <c r="I203">
        <f>IFERROR(VLOOKUP(B:B,Empirical!A:B,2,0),"")</f>
        <v>0</v>
      </c>
      <c r="J203">
        <f>IFERROR(VLOOKUP(B:B,Model!A:B,2,0),"")</f>
        <v>14.38</v>
      </c>
      <c r="K203" s="2" t="e">
        <f t="shared" si="11"/>
        <v>#DIV/0!</v>
      </c>
      <c r="L203" s="2">
        <f t="shared" si="10"/>
        <v>0.46940194714881778</v>
      </c>
      <c r="M203" t="s">
        <v>220</v>
      </c>
      <c r="N203" t="s">
        <v>620</v>
      </c>
      <c r="O203" t="s">
        <v>131</v>
      </c>
    </row>
    <row r="204" spans="1:15" ht="15" customHeight="1" x14ac:dyDescent="0.3">
      <c r="A204">
        <v>16</v>
      </c>
      <c r="B204" t="s">
        <v>52</v>
      </c>
      <c r="C204" s="6">
        <f>IFERROR(VLOOKUP(B:B,SB!A:B,2,0),"")</f>
        <v>9</v>
      </c>
      <c r="D204" s="8">
        <f>IFERROR(VLOOKUP(B:B,BetEasy!A:B,2,0),"")</f>
        <v>8</v>
      </c>
      <c r="E204" s="17">
        <f>IFERROR(VLOOKUP(B:B,Neds!A:B,2,0),"")</f>
        <v>5.75</v>
      </c>
      <c r="F204" s="8">
        <f>IFERROR(VLOOKUP(B:B,PointsBet!A:B,2,0),"")</f>
        <v>9</v>
      </c>
      <c r="G204" s="6">
        <f>IFERROR(VLOOKUP(B:B,TopSport!A:B,2,0),"")</f>
        <v>8.25</v>
      </c>
      <c r="H204" s="4">
        <f t="shared" si="9"/>
        <v>9</v>
      </c>
      <c r="I204">
        <f>IFERROR(VLOOKUP(B:B,Empirical!A:B,2,0),"")</f>
        <v>16.670000000000002</v>
      </c>
      <c r="J204">
        <f>IFERROR(VLOOKUP(B:B,Model!A:B,2,0),"")</f>
        <v>38.54</v>
      </c>
      <c r="K204" s="2">
        <f t="shared" si="11"/>
        <v>0.53989202159568084</v>
      </c>
      <c r="L204" s="2">
        <f t="shared" si="10"/>
        <v>0.23352361183186301</v>
      </c>
      <c r="M204" t="s">
        <v>52</v>
      </c>
      <c r="N204" t="s">
        <v>620</v>
      </c>
      <c r="O204" t="s">
        <v>131</v>
      </c>
    </row>
    <row r="205" spans="1:15" ht="15" customHeight="1" x14ac:dyDescent="0.3">
      <c r="A205">
        <v>17</v>
      </c>
      <c r="B205" t="s">
        <v>319</v>
      </c>
      <c r="C205" s="6" t="str">
        <f>IFERROR(VLOOKUP(B:B,SB!A:B,2,0),"")</f>
        <v/>
      </c>
      <c r="D205" s="8">
        <f>IFERROR(VLOOKUP(B:B,BetEasy!A:B,2,0),"")</f>
        <v>5</v>
      </c>
      <c r="E205" s="17">
        <f>IFERROR(VLOOKUP(B:B,Neds!A:B,2,0),"")</f>
        <v>4</v>
      </c>
      <c r="F205" s="8">
        <f>IFERROR(VLOOKUP(B:B,PointsBet!A:B,2,0),"")</f>
        <v>4.5</v>
      </c>
      <c r="G205" s="6" t="str">
        <f>IFERROR(VLOOKUP(B:B,TopSport!A:B,2,0),"")</f>
        <v/>
      </c>
      <c r="H205" s="4">
        <f t="shared" si="9"/>
        <v>5</v>
      </c>
      <c r="I205">
        <f>IFERROR(VLOOKUP(B:B,Empirical!A:B,2,0),"")</f>
        <v>16.25</v>
      </c>
      <c r="J205">
        <f>IFERROR(VLOOKUP(B:B,Model!A:B,2,0),"")</f>
        <v>31.83</v>
      </c>
      <c r="K205" s="2">
        <f t="shared" si="11"/>
        <v>0.30769230769230771</v>
      </c>
      <c r="L205" s="2">
        <f t="shared" si="10"/>
        <v>0.15708451146716934</v>
      </c>
      <c r="M205" t="s">
        <v>319</v>
      </c>
      <c r="N205" t="s">
        <v>620</v>
      </c>
      <c r="O205" t="s">
        <v>131</v>
      </c>
    </row>
    <row r="206" spans="1:15" ht="15" customHeight="1" x14ac:dyDescent="0.3">
      <c r="A206">
        <v>1</v>
      </c>
      <c r="B206" t="s">
        <v>608</v>
      </c>
      <c r="C206" s="6">
        <f>IFERROR(VLOOKUP(B:B,SB!A:B,2,0),"")</f>
        <v>2.88</v>
      </c>
      <c r="D206" s="8">
        <f>IFERROR(VLOOKUP(B:B,BetEasy!A:B,2,0),"")</f>
        <v>2.6</v>
      </c>
      <c r="E206" s="17">
        <f>IFERROR(VLOOKUP(B:B,Neds!A:B,2,0),"")</f>
        <v>3.1</v>
      </c>
      <c r="F206" s="8" t="str">
        <f>IFERROR(VLOOKUP(B:B,PointsBet!A:B,2,0),"")</f>
        <v/>
      </c>
      <c r="G206" s="6">
        <f>IFERROR(VLOOKUP(B:B,TopSport!A:B,2,0),"")</f>
        <v>3.15</v>
      </c>
      <c r="H206" s="4">
        <f t="shared" si="9"/>
        <v>3.15</v>
      </c>
      <c r="I206">
        <f>IFERROR(VLOOKUP(B:B,Empirical!A:B,2,0),"")</f>
        <v>2.77</v>
      </c>
      <c r="J206">
        <f>IFERROR(VLOOKUP(B:B,Model!A:B,2,0),"")</f>
        <v>2.5299999999999998</v>
      </c>
      <c r="K206" s="2">
        <f t="shared" si="11"/>
        <v>1.1371841155234657</v>
      </c>
      <c r="L206" s="2">
        <f t="shared" si="10"/>
        <v>1.2450592885375495</v>
      </c>
      <c r="M206" t="s">
        <v>608</v>
      </c>
      <c r="N206" t="s">
        <v>621</v>
      </c>
      <c r="O206" t="s">
        <v>138</v>
      </c>
    </row>
    <row r="207" spans="1:15" ht="15" customHeight="1" x14ac:dyDescent="0.3">
      <c r="A207">
        <v>2</v>
      </c>
      <c r="B207" t="s">
        <v>168</v>
      </c>
      <c r="C207" s="6">
        <f>IFERROR(VLOOKUP(B:B,SB!A:B,2,0),"")</f>
        <v>2.1</v>
      </c>
      <c r="D207" s="8">
        <f>IFERROR(VLOOKUP(B:B,BetEasy!A:B,2,0),"")</f>
        <v>2.15</v>
      </c>
      <c r="E207" s="17">
        <f>IFERROR(VLOOKUP(B:B,Neds!A:B,2,0),"")</f>
        <v>1.95</v>
      </c>
      <c r="F207" s="8">
        <f>IFERROR(VLOOKUP(B:B,PointsBet!A:B,2,0),"")</f>
        <v>2.1</v>
      </c>
      <c r="G207" s="6">
        <f>IFERROR(VLOOKUP(B:B,TopSport!A:B,2,0),"")</f>
        <v>2.39</v>
      </c>
      <c r="H207" s="4">
        <f t="shared" si="9"/>
        <v>2.39</v>
      </c>
      <c r="I207">
        <f>IFERROR(VLOOKUP(B:B,Empirical!A:B,2,0),"")</f>
        <v>1</v>
      </c>
      <c r="J207">
        <f>IFERROR(VLOOKUP(B:B,Model!A:B,2,0),"")</f>
        <v>2.36</v>
      </c>
      <c r="K207" s="2">
        <f t="shared" si="11"/>
        <v>2.39</v>
      </c>
      <c r="L207" s="2">
        <f t="shared" si="10"/>
        <v>1.0127118644067798</v>
      </c>
      <c r="M207" t="s">
        <v>168</v>
      </c>
      <c r="N207" t="s">
        <v>621</v>
      </c>
      <c r="O207" t="s">
        <v>138</v>
      </c>
    </row>
    <row r="208" spans="1:15" ht="15" customHeight="1" x14ac:dyDescent="0.3">
      <c r="A208">
        <v>3</v>
      </c>
      <c r="B208" t="s">
        <v>221</v>
      </c>
      <c r="C208" s="6">
        <f>IFERROR(VLOOKUP(B:B,SB!A:B,2,0),"")</f>
        <v>3.3</v>
      </c>
      <c r="D208" s="8">
        <f>IFERROR(VLOOKUP(B:B,BetEasy!A:B,2,0),"")</f>
        <v>2.35</v>
      </c>
      <c r="E208" s="17">
        <f>IFERROR(VLOOKUP(B:B,Neds!A:B,2,0),"")</f>
        <v>3</v>
      </c>
      <c r="F208" s="8">
        <f>IFERROR(VLOOKUP(B:B,PointsBet!A:B,2,0),"")</f>
        <v>3.2</v>
      </c>
      <c r="G208" s="6" t="str">
        <f>IFERROR(VLOOKUP(B:B,TopSport!A:B,2,0),"")</f>
        <v/>
      </c>
      <c r="H208" s="4">
        <f t="shared" si="9"/>
        <v>3.3</v>
      </c>
      <c r="I208">
        <f>IFERROR(VLOOKUP(B:B,Empirical!A:B,2,0),"")</f>
        <v>5</v>
      </c>
      <c r="J208">
        <f>IFERROR(VLOOKUP(B:B,Model!A:B,2,0),"")</f>
        <v>3.54</v>
      </c>
      <c r="K208" s="2">
        <f t="shared" si="11"/>
        <v>0.65999999999999992</v>
      </c>
      <c r="L208" s="2">
        <f t="shared" si="10"/>
        <v>0.93220338983050843</v>
      </c>
      <c r="M208" t="s">
        <v>221</v>
      </c>
      <c r="N208" t="s">
        <v>621</v>
      </c>
      <c r="O208" t="s">
        <v>138</v>
      </c>
    </row>
    <row r="209" spans="1:15" ht="15" customHeight="1" x14ac:dyDescent="0.3">
      <c r="A209">
        <v>4</v>
      </c>
      <c r="B209" t="s">
        <v>336</v>
      </c>
      <c r="C209" s="6">
        <f>IFERROR(VLOOKUP(B:B,SB!A:B,2,0),"")</f>
        <v>3.6</v>
      </c>
      <c r="D209" s="8">
        <f>IFERROR(VLOOKUP(B:B,BetEasy!A:B,2,0),"")</f>
        <v>2.8</v>
      </c>
      <c r="E209" s="17">
        <f>IFERROR(VLOOKUP(B:B,Neds!A:B,2,0),"")</f>
        <v>3</v>
      </c>
      <c r="F209" s="8">
        <f>IFERROR(VLOOKUP(B:B,PointsBet!A:B,2,0),"")</f>
        <v>3.5</v>
      </c>
      <c r="G209" s="6">
        <f>IFERROR(VLOOKUP(B:B,TopSport!A:B,2,0),"")</f>
        <v>2.66</v>
      </c>
      <c r="H209" s="4">
        <f t="shared" si="9"/>
        <v>3.6</v>
      </c>
      <c r="I209">
        <f>IFERROR(VLOOKUP(B:B,Empirical!A:B,2,0),"")</f>
        <v>9.5</v>
      </c>
      <c r="J209">
        <f>IFERROR(VLOOKUP(B:B,Model!A:B,2,0),"")</f>
        <v>3.61</v>
      </c>
      <c r="K209" s="2">
        <f t="shared" si="11"/>
        <v>0.37894736842105264</v>
      </c>
      <c r="L209" s="2">
        <f t="shared" si="10"/>
        <v>0.99722991689750695</v>
      </c>
      <c r="M209" t="s">
        <v>336</v>
      </c>
      <c r="N209" t="s">
        <v>621</v>
      </c>
      <c r="O209" t="s">
        <v>138</v>
      </c>
    </row>
    <row r="210" spans="1:15" ht="15" customHeight="1" x14ac:dyDescent="0.3">
      <c r="A210">
        <v>5</v>
      </c>
      <c r="B210" t="s">
        <v>242</v>
      </c>
      <c r="C210" s="6">
        <f>IFERROR(VLOOKUP(B:B,SB!A:B,2,0),"")</f>
        <v>2</v>
      </c>
      <c r="D210" s="8">
        <f>IFERROR(VLOOKUP(B:B,BetEasy!A:B,2,0),"")</f>
        <v>2.0499999999999998</v>
      </c>
      <c r="E210" s="17">
        <f>IFERROR(VLOOKUP(B:B,Neds!A:B,2,0),"")</f>
        <v>2.15</v>
      </c>
      <c r="F210" s="8">
        <f>IFERROR(VLOOKUP(B:B,PointsBet!A:B,2,0),"")</f>
        <v>2</v>
      </c>
      <c r="G210" s="6">
        <f>IFERROR(VLOOKUP(B:B,TopSport!A:B,2,0),"")</f>
        <v>2.37</v>
      </c>
      <c r="H210" s="4">
        <f t="shared" si="9"/>
        <v>2.37</v>
      </c>
      <c r="I210">
        <f>IFERROR(VLOOKUP(B:B,Empirical!A:B,2,0),"")</f>
        <v>3.52</v>
      </c>
      <c r="J210">
        <f>IFERROR(VLOOKUP(B:B,Model!A:B,2,0),"")</f>
        <v>2.69</v>
      </c>
      <c r="K210" s="2">
        <f t="shared" si="11"/>
        <v>0.67329545454545459</v>
      </c>
      <c r="L210" s="2">
        <f t="shared" si="10"/>
        <v>0.88104089219330861</v>
      </c>
      <c r="M210" t="s">
        <v>242</v>
      </c>
      <c r="N210" t="s">
        <v>621</v>
      </c>
      <c r="O210" t="s">
        <v>138</v>
      </c>
    </row>
    <row r="211" spans="1:15" ht="15" customHeight="1" x14ac:dyDescent="0.3">
      <c r="A211">
        <v>6</v>
      </c>
      <c r="B211" t="s">
        <v>100</v>
      </c>
      <c r="C211" s="6">
        <f>IFERROR(VLOOKUP(B:B,SB!A:B,2,0),"")</f>
        <v>5</v>
      </c>
      <c r="D211" s="8">
        <f>IFERROR(VLOOKUP(B:B,BetEasy!A:B,2,0),"")</f>
        <v>4.5</v>
      </c>
      <c r="E211" s="17">
        <f>IFERROR(VLOOKUP(B:B,Neds!A:B,2,0),"")</f>
        <v>4.25</v>
      </c>
      <c r="F211" s="8">
        <f>IFERROR(VLOOKUP(B:B,PointsBet!A:B,2,0),"")</f>
        <v>5</v>
      </c>
      <c r="G211" s="6">
        <f>IFERROR(VLOOKUP(B:B,TopSport!A:B,2,0),"")</f>
        <v>3.7</v>
      </c>
      <c r="H211" s="4">
        <f t="shared" si="9"/>
        <v>5</v>
      </c>
      <c r="I211">
        <f>IFERROR(VLOOKUP(B:B,Empirical!A:B,2,0),"")</f>
        <v>9.82</v>
      </c>
      <c r="J211">
        <f>IFERROR(VLOOKUP(B:B,Model!A:B,2,0),"")</f>
        <v>7.27</v>
      </c>
      <c r="K211" s="2">
        <f t="shared" si="11"/>
        <v>0.50916496945010181</v>
      </c>
      <c r="L211" s="2">
        <f t="shared" si="10"/>
        <v>0.68775790921595603</v>
      </c>
      <c r="M211" t="s">
        <v>100</v>
      </c>
      <c r="N211" t="s">
        <v>621</v>
      </c>
      <c r="O211" t="s">
        <v>138</v>
      </c>
    </row>
    <row r="212" spans="1:15" ht="15" customHeight="1" x14ac:dyDescent="0.3">
      <c r="A212">
        <v>7</v>
      </c>
      <c r="B212" t="s">
        <v>337</v>
      </c>
      <c r="C212" s="6">
        <f>IFERROR(VLOOKUP(B:B,SB!A:B,2,0),"")</f>
        <v>5</v>
      </c>
      <c r="D212" s="8">
        <f>IFERROR(VLOOKUP(B:B,BetEasy!A:B,2,0),"")</f>
        <v>4.5</v>
      </c>
      <c r="E212" s="17">
        <f>IFERROR(VLOOKUP(B:B,Neds!A:B,2,0),"")</f>
        <v>5</v>
      </c>
      <c r="F212" s="8">
        <f>IFERROR(VLOOKUP(B:B,PointsBet!A:B,2,0),"")</f>
        <v>5</v>
      </c>
      <c r="G212" s="6">
        <f>IFERROR(VLOOKUP(B:B,TopSport!A:B,2,0),"")</f>
        <v>5.5</v>
      </c>
      <c r="H212" s="4">
        <f t="shared" si="9"/>
        <v>5.5</v>
      </c>
      <c r="I212">
        <f>IFERROR(VLOOKUP(B:B,Empirical!A:B,2,0),"")</f>
        <v>4.32</v>
      </c>
      <c r="J212">
        <f>IFERROR(VLOOKUP(B:B,Model!A:B,2,0),"")</f>
        <v>5.14</v>
      </c>
      <c r="K212" s="2">
        <f t="shared" si="11"/>
        <v>1.2731481481481481</v>
      </c>
      <c r="L212" s="2">
        <f t="shared" si="10"/>
        <v>1.0700389105058365</v>
      </c>
      <c r="M212" t="s">
        <v>337</v>
      </c>
      <c r="N212" t="s">
        <v>621</v>
      </c>
      <c r="O212" t="s">
        <v>138</v>
      </c>
    </row>
    <row r="213" spans="1:15" ht="15" customHeight="1" x14ac:dyDescent="0.3">
      <c r="A213">
        <v>8</v>
      </c>
      <c r="B213" t="s">
        <v>186</v>
      </c>
      <c r="C213" s="6">
        <f>IFERROR(VLOOKUP(B:B,SB!A:B,2,0),"")</f>
        <v>10</v>
      </c>
      <c r="D213" s="8">
        <f>IFERROR(VLOOKUP(B:B,BetEasy!A:B,2,0),"")</f>
        <v>8</v>
      </c>
      <c r="E213" s="17">
        <f>IFERROR(VLOOKUP(B:B,Neds!A:B,2,0),"")</f>
        <v>7</v>
      </c>
      <c r="F213" s="8">
        <f>IFERROR(VLOOKUP(B:B,PointsBet!A:B,2,0),"")</f>
        <v>11</v>
      </c>
      <c r="G213" s="6">
        <f>IFERROR(VLOOKUP(B:B,TopSport!A:B,2,0),"")</f>
        <v>6.25</v>
      </c>
      <c r="H213" s="4">
        <f t="shared" si="9"/>
        <v>11</v>
      </c>
      <c r="I213">
        <f>IFERROR(VLOOKUP(B:B,Empirical!A:B,2,0),"")</f>
        <v>36.75</v>
      </c>
      <c r="J213">
        <f>IFERROR(VLOOKUP(B:B,Model!A:B,2,0),"")</f>
        <v>15.65</v>
      </c>
      <c r="K213" s="2">
        <f t="shared" si="11"/>
        <v>0.29931972789115646</v>
      </c>
      <c r="L213" s="2">
        <f t="shared" si="10"/>
        <v>0.70287539936102239</v>
      </c>
      <c r="M213" t="s">
        <v>186</v>
      </c>
      <c r="N213" t="s">
        <v>621</v>
      </c>
      <c r="O213" t="s">
        <v>138</v>
      </c>
    </row>
    <row r="214" spans="1:15" ht="15" customHeight="1" x14ac:dyDescent="0.3">
      <c r="A214">
        <v>9</v>
      </c>
      <c r="B214" t="s">
        <v>98</v>
      </c>
      <c r="C214" s="6">
        <f>IFERROR(VLOOKUP(B:B,SB!A:B,2,0),"")</f>
        <v>5.5</v>
      </c>
      <c r="D214" s="8">
        <f>IFERROR(VLOOKUP(B:B,BetEasy!A:B,2,0),"")</f>
        <v>8</v>
      </c>
      <c r="E214" s="17">
        <f>IFERROR(VLOOKUP(B:B,Neds!A:B,2,0),"")</f>
        <v>5.5</v>
      </c>
      <c r="F214" s="8">
        <f>IFERROR(VLOOKUP(B:B,PointsBet!A:B,2,0),"")</f>
        <v>5.5</v>
      </c>
      <c r="G214" s="6">
        <f>IFERROR(VLOOKUP(B:B,TopSport!A:B,2,0),"")</f>
        <v>6</v>
      </c>
      <c r="H214" s="4">
        <f t="shared" si="9"/>
        <v>8</v>
      </c>
      <c r="I214">
        <f>IFERROR(VLOOKUP(B:B,Empirical!A:B,2,0),"")</f>
        <v>4.21</v>
      </c>
      <c r="J214">
        <f>IFERROR(VLOOKUP(B:B,Model!A:B,2,0),"")</f>
        <v>5.37</v>
      </c>
      <c r="K214" s="2">
        <f t="shared" si="11"/>
        <v>1.9002375296912115</v>
      </c>
      <c r="L214" s="2">
        <f t="shared" si="10"/>
        <v>1.4897579143389199</v>
      </c>
      <c r="M214" t="s">
        <v>98</v>
      </c>
      <c r="N214" t="s">
        <v>621</v>
      </c>
      <c r="O214" t="s">
        <v>138</v>
      </c>
    </row>
    <row r="215" spans="1:15" ht="15" customHeight="1" x14ac:dyDescent="0.3">
      <c r="A215">
        <v>10</v>
      </c>
      <c r="B215" t="s">
        <v>169</v>
      </c>
      <c r="C215" s="6">
        <f>IFERROR(VLOOKUP(B:B,SB!A:B,2,0),"")</f>
        <v>10</v>
      </c>
      <c r="D215" s="8">
        <f>IFERROR(VLOOKUP(B:B,BetEasy!A:B,2,0),"")</f>
        <v>10</v>
      </c>
      <c r="E215" s="17">
        <f>IFERROR(VLOOKUP(B:B,Neds!A:B,2,0),"")</f>
        <v>8</v>
      </c>
      <c r="F215" s="8">
        <f>IFERROR(VLOOKUP(B:B,PointsBet!A:B,2,0),"")</f>
        <v>9</v>
      </c>
      <c r="G215" s="6">
        <f>IFERROR(VLOOKUP(B:B,TopSport!A:B,2,0),"")</f>
        <v>8.75</v>
      </c>
      <c r="H215" s="4">
        <f t="shared" si="9"/>
        <v>10</v>
      </c>
      <c r="I215">
        <f>IFERROR(VLOOKUP(B:B,Empirical!A:B,2,0),"")</f>
        <v>11.75</v>
      </c>
      <c r="J215">
        <f>IFERROR(VLOOKUP(B:B,Model!A:B,2,0),"")</f>
        <v>13.8</v>
      </c>
      <c r="K215" s="2">
        <f t="shared" si="11"/>
        <v>0.85106382978723405</v>
      </c>
      <c r="L215" s="2">
        <f t="shared" si="10"/>
        <v>0.72463768115942029</v>
      </c>
      <c r="M215" t="s">
        <v>169</v>
      </c>
      <c r="N215" t="s">
        <v>621</v>
      </c>
      <c r="O215" t="s">
        <v>138</v>
      </c>
    </row>
    <row r="216" spans="1:15" ht="15" customHeight="1" x14ac:dyDescent="0.3">
      <c r="A216">
        <v>11</v>
      </c>
      <c r="B216" t="s">
        <v>609</v>
      </c>
      <c r="C216" s="6">
        <f>IFERROR(VLOOKUP(B:B,SB!A:B,2,0),"")</f>
        <v>4.5</v>
      </c>
      <c r="D216" s="8">
        <f>IFERROR(VLOOKUP(B:B,BetEasy!A:B,2,0),"")</f>
        <v>5.25</v>
      </c>
      <c r="E216" s="17">
        <f>IFERROR(VLOOKUP(B:B,Neds!A:B,2,0),"")</f>
        <v>4.25</v>
      </c>
      <c r="F216" s="8">
        <f>IFERROR(VLOOKUP(B:B,PointsBet!A:B,2,0),"")</f>
        <v>4.5</v>
      </c>
      <c r="G216" s="6">
        <f>IFERROR(VLOOKUP(B:B,TopSport!A:B,2,0),"")</f>
        <v>4.5999999999999996</v>
      </c>
      <c r="H216" s="4">
        <f t="shared" si="9"/>
        <v>5.25</v>
      </c>
      <c r="I216">
        <f>IFERROR(VLOOKUP(B:B,Empirical!A:B,2,0),"")</f>
        <v>3.43</v>
      </c>
      <c r="J216">
        <f>IFERROR(VLOOKUP(B:B,Model!A:B,2,0),"")</f>
        <v>4.6100000000000003</v>
      </c>
      <c r="K216" s="2">
        <f t="shared" si="11"/>
        <v>1.5306122448979591</v>
      </c>
      <c r="L216" s="2">
        <f t="shared" si="10"/>
        <v>1.1388286334056399</v>
      </c>
      <c r="M216" t="s">
        <v>609</v>
      </c>
      <c r="N216" t="s">
        <v>621</v>
      </c>
      <c r="O216" t="s">
        <v>138</v>
      </c>
    </row>
    <row r="217" spans="1:15" ht="15" customHeight="1" x14ac:dyDescent="0.3">
      <c r="A217">
        <v>12</v>
      </c>
      <c r="B217" t="s">
        <v>96</v>
      </c>
      <c r="C217" s="6">
        <f>IFERROR(VLOOKUP(B:B,SB!A:B,2,0),"")</f>
        <v>3.75</v>
      </c>
      <c r="D217" s="8">
        <f>IFERROR(VLOOKUP(B:B,BetEasy!A:B,2,0),"")</f>
        <v>5.25</v>
      </c>
      <c r="E217" s="17">
        <f>IFERROR(VLOOKUP(B:B,Neds!A:B,2,0),"")</f>
        <v>4.25</v>
      </c>
      <c r="F217" s="8">
        <f>IFERROR(VLOOKUP(B:B,PointsBet!A:B,2,0),"")</f>
        <v>3.75</v>
      </c>
      <c r="G217" s="6">
        <f>IFERROR(VLOOKUP(B:B,TopSport!A:B,2,0),"")</f>
        <v>3.15</v>
      </c>
      <c r="H217" s="4">
        <f t="shared" si="9"/>
        <v>5.25</v>
      </c>
      <c r="I217">
        <f>IFERROR(VLOOKUP(B:B,Empirical!A:B,2,0),"")</f>
        <v>4.6100000000000003</v>
      </c>
      <c r="J217">
        <f>IFERROR(VLOOKUP(B:B,Model!A:B,2,0),"")</f>
        <v>5.59</v>
      </c>
      <c r="K217" s="2">
        <f t="shared" si="11"/>
        <v>1.1388286334056399</v>
      </c>
      <c r="L217" s="2">
        <f t="shared" si="10"/>
        <v>0.93917710196779969</v>
      </c>
      <c r="M217" t="s">
        <v>96</v>
      </c>
      <c r="N217" t="s">
        <v>621</v>
      </c>
      <c r="O217" t="s">
        <v>138</v>
      </c>
    </row>
    <row r="218" spans="1:15" ht="15" customHeight="1" x14ac:dyDescent="0.3">
      <c r="A218">
        <v>13</v>
      </c>
      <c r="B218" t="s">
        <v>99</v>
      </c>
      <c r="C218" s="6">
        <f>IFERROR(VLOOKUP(B:B,SB!A:B,2,0),"")</f>
        <v>6</v>
      </c>
      <c r="D218" s="8">
        <f>IFERROR(VLOOKUP(B:B,BetEasy!A:B,2,0),"")</f>
        <v>8</v>
      </c>
      <c r="E218" s="17">
        <f>IFERROR(VLOOKUP(B:B,Neds!A:B,2,0),"")</f>
        <v>6</v>
      </c>
      <c r="F218" s="8">
        <f>IFERROR(VLOOKUP(B:B,PointsBet!A:B,2,0),"")</f>
        <v>6</v>
      </c>
      <c r="G218" s="6">
        <f>IFERROR(VLOOKUP(B:B,TopSport!A:B,2,0),"")</f>
        <v>5</v>
      </c>
      <c r="H218" s="4">
        <f t="shared" si="9"/>
        <v>8</v>
      </c>
      <c r="I218">
        <f>IFERROR(VLOOKUP(B:B,Empirical!A:B,2,0),"")</f>
        <v>5.93</v>
      </c>
      <c r="J218">
        <f>IFERROR(VLOOKUP(B:B,Model!A:B,2,0),"")</f>
        <v>9.6300000000000008</v>
      </c>
      <c r="K218" s="2">
        <f t="shared" si="11"/>
        <v>1.3490725126475549</v>
      </c>
      <c r="L218" s="2">
        <f t="shared" si="10"/>
        <v>0.83073727933541008</v>
      </c>
      <c r="M218" t="s">
        <v>99</v>
      </c>
      <c r="N218" t="s">
        <v>621</v>
      </c>
      <c r="O218" t="s">
        <v>138</v>
      </c>
    </row>
    <row r="219" spans="1:15" ht="15" customHeight="1" x14ac:dyDescent="0.3">
      <c r="A219">
        <v>14</v>
      </c>
      <c r="B219" t="s">
        <v>197</v>
      </c>
      <c r="C219" s="6" t="str">
        <f>IFERROR(VLOOKUP(B:B,SB!A:B,2,0),"")</f>
        <v/>
      </c>
      <c r="D219" s="8" t="str">
        <f>IFERROR(VLOOKUP(B:B,BetEasy!A:B,2,0),"")</f>
        <v/>
      </c>
      <c r="E219" s="17" t="str">
        <f>IFERROR(VLOOKUP(B:B,Neds!A:B,2,0),"")</f>
        <v/>
      </c>
      <c r="F219" s="8" t="str">
        <f>IFERROR(VLOOKUP(B:B,PointsBet!A:B,2,0),"")</f>
        <v/>
      </c>
      <c r="G219" s="6" t="str">
        <f>IFERROR(VLOOKUP(B:B,TopSport!A:B,2,0),"")</f>
        <v/>
      </c>
      <c r="H219" s="4">
        <f t="shared" si="9"/>
        <v>0</v>
      </c>
      <c r="I219">
        <f>IFERROR(VLOOKUP(B:B,Empirical!A:B,2,0),"")</f>
        <v>3</v>
      </c>
      <c r="J219">
        <f>IFERROR(VLOOKUP(B:B,Model!A:B,2,0),"")</f>
        <v>13.19</v>
      </c>
      <c r="K219" s="2">
        <f t="shared" si="11"/>
        <v>0</v>
      </c>
      <c r="L219" s="2">
        <f t="shared" si="10"/>
        <v>0</v>
      </c>
      <c r="M219" t="s">
        <v>197</v>
      </c>
      <c r="N219" t="s">
        <v>621</v>
      </c>
      <c r="O219" t="s">
        <v>138</v>
      </c>
    </row>
    <row r="220" spans="1:15" ht="15" customHeight="1" x14ac:dyDescent="0.3">
      <c r="A220">
        <v>15</v>
      </c>
      <c r="B220" t="s">
        <v>178</v>
      </c>
      <c r="C220" s="6">
        <f>IFERROR(VLOOKUP(B:B,SB!A:B,2,0),"")</f>
        <v>3.75</v>
      </c>
      <c r="D220" s="8">
        <f>IFERROR(VLOOKUP(B:B,BetEasy!A:B,2,0),"")</f>
        <v>10</v>
      </c>
      <c r="E220" s="17">
        <f>IFERROR(VLOOKUP(B:B,Neds!A:B,2,0),"")</f>
        <v>5.5</v>
      </c>
      <c r="F220" s="8">
        <f>IFERROR(VLOOKUP(B:B,PointsBet!A:B,2,0),"")</f>
        <v>3.75</v>
      </c>
      <c r="G220" s="6">
        <f>IFERROR(VLOOKUP(B:B,TopSport!A:B,2,0),"")</f>
        <v>7.25</v>
      </c>
      <c r="H220" s="4">
        <f t="shared" si="9"/>
        <v>10</v>
      </c>
      <c r="I220">
        <f>IFERROR(VLOOKUP(B:B,Empirical!A:B,2,0),"")</f>
        <v>13.4</v>
      </c>
      <c r="J220">
        <f>IFERROR(VLOOKUP(B:B,Model!A:B,2,0),"")</f>
        <v>14.61</v>
      </c>
      <c r="K220" s="2">
        <f t="shared" si="11"/>
        <v>0.74626865671641784</v>
      </c>
      <c r="L220" s="2">
        <f t="shared" si="10"/>
        <v>0.6844626967830254</v>
      </c>
      <c r="M220" t="s">
        <v>178</v>
      </c>
      <c r="N220" t="s">
        <v>621</v>
      </c>
      <c r="O220" t="s">
        <v>138</v>
      </c>
    </row>
    <row r="221" spans="1:15" ht="15" customHeight="1" x14ac:dyDescent="0.3">
      <c r="A221">
        <v>16</v>
      </c>
      <c r="B221" t="s">
        <v>223</v>
      </c>
      <c r="C221" s="6">
        <f>IFERROR(VLOOKUP(B:B,SB!A:B,2,0),"")</f>
        <v>4.5</v>
      </c>
      <c r="D221" s="8">
        <f>IFERROR(VLOOKUP(B:B,BetEasy!A:B,2,0),"")</f>
        <v>5.25</v>
      </c>
      <c r="E221" s="17">
        <f>IFERROR(VLOOKUP(B:B,Neds!A:B,2,0),"")</f>
        <v>6</v>
      </c>
      <c r="F221" s="8">
        <f>IFERROR(VLOOKUP(B:B,PointsBet!A:B,2,0),"")</f>
        <v>4.5</v>
      </c>
      <c r="G221" s="6">
        <f>IFERROR(VLOOKUP(B:B,TopSport!A:B,2,0),"")</f>
        <v>7.25</v>
      </c>
      <c r="H221" s="4">
        <f t="shared" si="9"/>
        <v>7.25</v>
      </c>
      <c r="I221">
        <f>IFERROR(VLOOKUP(B:B,Empirical!A:B,2,0),"")</f>
        <v>14.17</v>
      </c>
      <c r="J221">
        <f>IFERROR(VLOOKUP(B:B,Model!A:B,2,0),"")</f>
        <v>17.95</v>
      </c>
      <c r="K221" s="2">
        <f t="shared" si="11"/>
        <v>0.5116443189837685</v>
      </c>
      <c r="L221" s="2">
        <f t="shared" si="10"/>
        <v>0.40389972144846797</v>
      </c>
      <c r="M221" t="s">
        <v>223</v>
      </c>
      <c r="N221" t="s">
        <v>621</v>
      </c>
      <c r="O221" t="s">
        <v>138</v>
      </c>
    </row>
    <row r="222" spans="1:15" ht="15" customHeight="1" x14ac:dyDescent="0.3">
      <c r="A222">
        <v>17</v>
      </c>
      <c r="B222" t="s">
        <v>610</v>
      </c>
      <c r="C222" s="6">
        <f>IFERROR(VLOOKUP(B:B,SB!A:B,2,0),"")</f>
        <v>2.1</v>
      </c>
      <c r="D222" s="8">
        <f>IFERROR(VLOOKUP(B:B,BetEasy!A:B,2,0),"")</f>
        <v>2.8</v>
      </c>
      <c r="E222" s="17">
        <f>IFERROR(VLOOKUP(B:B,Neds!A:B,2,0),"")</f>
        <v>2.75</v>
      </c>
      <c r="F222" s="8">
        <f>IFERROR(VLOOKUP(B:B,PointsBet!A:B,2,0),"")</f>
        <v>2.1</v>
      </c>
      <c r="G222" s="6">
        <f>IFERROR(VLOOKUP(B:B,TopSport!A:B,2,0),"")</f>
        <v>2.29</v>
      </c>
      <c r="H222" s="4">
        <f t="shared" si="9"/>
        <v>2.8</v>
      </c>
      <c r="I222">
        <f>IFERROR(VLOOKUP(B:B,Empirical!A:B,2,0),"")</f>
        <v>0</v>
      </c>
      <c r="J222">
        <f>IFERROR(VLOOKUP(B:B,Model!A:B,2,0),"")</f>
        <v>35.96</v>
      </c>
      <c r="K222" s="2" t="e">
        <f t="shared" si="11"/>
        <v>#DIV/0!</v>
      </c>
      <c r="L222" s="2">
        <f t="shared" si="10"/>
        <v>7.7864293659621789E-2</v>
      </c>
      <c r="M222" t="s">
        <v>610</v>
      </c>
      <c r="N222" t="s">
        <v>621</v>
      </c>
      <c r="O222" t="s">
        <v>138</v>
      </c>
    </row>
    <row r="223" spans="1:15" ht="15" customHeight="1" x14ac:dyDescent="0.3">
      <c r="A223">
        <v>1</v>
      </c>
      <c r="B223" t="s">
        <v>9</v>
      </c>
      <c r="C223" s="6">
        <f>IFERROR(VLOOKUP(B:B,SB!A:B,2,0),"")</f>
        <v>2.2999999999999998</v>
      </c>
      <c r="D223" s="8">
        <f>IFERROR(VLOOKUP(B:B,BetEasy!A:B,2,0),"")</f>
        <v>2.2999999999999998</v>
      </c>
      <c r="E223" s="17">
        <f>IFERROR(VLOOKUP(B:B,Neds!A:B,2,0),"")</f>
        <v>2.6</v>
      </c>
      <c r="F223" s="8">
        <f>IFERROR(VLOOKUP(B:B,PointsBet!A:B,2,0),"")</f>
        <v>2.2999999999999998</v>
      </c>
      <c r="G223" s="6">
        <f>IFERROR(VLOOKUP(B:B,TopSport!A:B,2,0),"")</f>
        <v>2.96</v>
      </c>
      <c r="H223" s="4">
        <f t="shared" si="9"/>
        <v>2.96</v>
      </c>
      <c r="I223">
        <f>IFERROR(VLOOKUP(B:B,Empirical!A:B,2,0),"")</f>
        <v>3.82</v>
      </c>
      <c r="J223">
        <f>IFERROR(VLOOKUP(B:B,Model!A:B,2,0),"")</f>
        <v>6.01</v>
      </c>
      <c r="K223" s="2">
        <f t="shared" si="11"/>
        <v>0.77486910994764402</v>
      </c>
      <c r="L223" s="2">
        <f t="shared" si="10"/>
        <v>0.49251247920133112</v>
      </c>
      <c r="M223" t="s">
        <v>9</v>
      </c>
      <c r="N223" t="s">
        <v>621</v>
      </c>
      <c r="O223" t="s">
        <v>127</v>
      </c>
    </row>
    <row r="224" spans="1:15" ht="15" customHeight="1" x14ac:dyDescent="0.3">
      <c r="A224">
        <v>2</v>
      </c>
      <c r="B224" t="s">
        <v>202</v>
      </c>
      <c r="C224" s="6">
        <f>IFERROR(VLOOKUP(B:B,SB!A:B,2,0),"")</f>
        <v>1.83</v>
      </c>
      <c r="D224" s="8">
        <f>IFERROR(VLOOKUP(B:B,BetEasy!A:B,2,0),"")</f>
        <v>2.0499999999999998</v>
      </c>
      <c r="E224" s="17">
        <f>IFERROR(VLOOKUP(B:B,Neds!A:B,2,0),"")</f>
        <v>1.95</v>
      </c>
      <c r="F224" s="8">
        <f>IFERROR(VLOOKUP(B:B,PointsBet!A:B,2,0),"")</f>
        <v>1.83</v>
      </c>
      <c r="G224" s="6">
        <f>IFERROR(VLOOKUP(B:B,TopSport!A:B,2,0),"")</f>
        <v>2.35</v>
      </c>
      <c r="H224" s="4">
        <f t="shared" si="9"/>
        <v>2.35</v>
      </c>
      <c r="I224">
        <f>IFERROR(VLOOKUP(B:B,Empirical!A:B,2,0),"")</f>
        <v>2.35</v>
      </c>
      <c r="J224">
        <f>IFERROR(VLOOKUP(B:B,Model!A:B,2,0),"")</f>
        <v>2.88</v>
      </c>
      <c r="K224" s="2">
        <f t="shared" si="11"/>
        <v>1</v>
      </c>
      <c r="L224" s="2">
        <f t="shared" si="10"/>
        <v>0.81597222222222232</v>
      </c>
      <c r="M224" t="s">
        <v>202</v>
      </c>
      <c r="N224" t="s">
        <v>621</v>
      </c>
      <c r="O224" t="s">
        <v>127</v>
      </c>
    </row>
    <row r="225" spans="1:15" ht="15" customHeight="1" x14ac:dyDescent="0.3">
      <c r="A225">
        <v>3</v>
      </c>
      <c r="B225" t="s">
        <v>611</v>
      </c>
      <c r="C225" s="6">
        <f>IFERROR(VLOOKUP(B:B,SB!A:B,2,0),"")</f>
        <v>2.75</v>
      </c>
      <c r="D225" s="8">
        <f>IFERROR(VLOOKUP(B:B,BetEasy!A:B,2,0),"")</f>
        <v>2.75</v>
      </c>
      <c r="E225" s="17">
        <f>IFERROR(VLOOKUP(B:B,Neds!A:B,2,0),"")</f>
        <v>2.6</v>
      </c>
      <c r="F225" s="8">
        <f>IFERROR(VLOOKUP(B:B,PointsBet!A:B,2,0),"")</f>
        <v>2.75</v>
      </c>
      <c r="G225" s="6">
        <f>IFERROR(VLOOKUP(B:B,TopSport!A:B,2,0),"")</f>
        <v>2.34</v>
      </c>
      <c r="H225" s="4">
        <f t="shared" si="9"/>
        <v>2.75</v>
      </c>
      <c r="I225">
        <f>IFERROR(VLOOKUP(B:B,Empirical!A:B,2,0),"")</f>
        <v>5.18</v>
      </c>
      <c r="J225">
        <f>IFERROR(VLOOKUP(B:B,Model!A:B,2,0),"")</f>
        <v>5.64</v>
      </c>
      <c r="K225" s="2">
        <f t="shared" si="11"/>
        <v>0.53088803088803094</v>
      </c>
      <c r="L225" s="2">
        <f t="shared" si="10"/>
        <v>0.48758865248226951</v>
      </c>
      <c r="M225" t="s">
        <v>611</v>
      </c>
      <c r="N225" t="s">
        <v>621</v>
      </c>
      <c r="O225" t="s">
        <v>127</v>
      </c>
    </row>
    <row r="226" spans="1:15" ht="15" customHeight="1" x14ac:dyDescent="0.3">
      <c r="A226">
        <v>4</v>
      </c>
      <c r="B226" t="s">
        <v>153</v>
      </c>
      <c r="C226" s="6">
        <f>IFERROR(VLOOKUP(B:B,SB!A:B,2,0),"")</f>
        <v>2.1</v>
      </c>
      <c r="D226" s="8">
        <f>IFERROR(VLOOKUP(B:B,BetEasy!A:B,2,0),"")</f>
        <v>2.5</v>
      </c>
      <c r="E226" s="17">
        <f>IFERROR(VLOOKUP(B:B,Neds!A:B,2,0),"")</f>
        <v>2.6</v>
      </c>
      <c r="F226" s="8">
        <f>IFERROR(VLOOKUP(B:B,PointsBet!A:B,2,0),"")</f>
        <v>2.1</v>
      </c>
      <c r="G226" s="6">
        <f>IFERROR(VLOOKUP(B:B,TopSport!A:B,2,0),"")</f>
        <v>2.58</v>
      </c>
      <c r="H226" s="4">
        <f t="shared" si="9"/>
        <v>2.6</v>
      </c>
      <c r="I226">
        <f>IFERROR(VLOOKUP(B:B,Empirical!A:B,2,0),"")</f>
        <v>5.82</v>
      </c>
      <c r="J226">
        <f>IFERROR(VLOOKUP(B:B,Model!A:B,2,0),"")</f>
        <v>5.39</v>
      </c>
      <c r="K226" s="2">
        <f t="shared" si="11"/>
        <v>0.4467353951890034</v>
      </c>
      <c r="L226" s="2">
        <f t="shared" si="10"/>
        <v>0.48237476808905383</v>
      </c>
      <c r="M226" t="s">
        <v>153</v>
      </c>
      <c r="N226" t="s">
        <v>621</v>
      </c>
      <c r="O226" t="s">
        <v>127</v>
      </c>
    </row>
    <row r="227" spans="1:15" ht="15" customHeight="1" x14ac:dyDescent="0.3">
      <c r="A227">
        <v>5</v>
      </c>
      <c r="B227" t="s">
        <v>212</v>
      </c>
      <c r="C227" s="6">
        <f>IFERROR(VLOOKUP(B:B,SB!A:B,2,0),"")</f>
        <v>1.91</v>
      </c>
      <c r="D227" s="8">
        <f>IFERROR(VLOOKUP(B:B,BetEasy!A:B,2,0),"")</f>
        <v>1.85</v>
      </c>
      <c r="E227" s="17">
        <f>IFERROR(VLOOKUP(B:B,Neds!A:B,2,0),"")</f>
        <v>1.95</v>
      </c>
      <c r="F227" s="8">
        <f>IFERROR(VLOOKUP(B:B,PointsBet!A:B,2,0),"")</f>
        <v>1.91</v>
      </c>
      <c r="G227" s="6">
        <f>IFERROR(VLOOKUP(B:B,TopSport!A:B,2,0),"")</f>
        <v>2.13</v>
      </c>
      <c r="H227" s="4">
        <f t="shared" si="9"/>
        <v>2.13</v>
      </c>
      <c r="I227">
        <f>IFERROR(VLOOKUP(B:B,Empirical!A:B,2,0),"")</f>
        <v>3.25</v>
      </c>
      <c r="J227">
        <f>IFERROR(VLOOKUP(B:B,Model!A:B,2,0),"")</f>
        <v>3.55</v>
      </c>
      <c r="K227" s="2">
        <f t="shared" si="11"/>
        <v>0.65538461538461534</v>
      </c>
      <c r="L227" s="2">
        <f t="shared" si="10"/>
        <v>0.6</v>
      </c>
      <c r="M227" t="s">
        <v>212</v>
      </c>
      <c r="N227" t="s">
        <v>621</v>
      </c>
      <c r="O227" t="s">
        <v>127</v>
      </c>
    </row>
    <row r="228" spans="1:15" ht="15" customHeight="1" x14ac:dyDescent="0.3">
      <c r="A228">
        <v>6</v>
      </c>
      <c r="B228" t="s">
        <v>189</v>
      </c>
      <c r="C228" s="6">
        <f>IFERROR(VLOOKUP(B:B,SB!A:B,2,0),"")</f>
        <v>3.75</v>
      </c>
      <c r="D228" s="8">
        <f>IFERROR(VLOOKUP(B:B,BetEasy!A:B,2,0),"")</f>
        <v>3.75</v>
      </c>
      <c r="E228" s="17">
        <f>IFERROR(VLOOKUP(B:B,Neds!A:B,2,0),"")</f>
        <v>4.25</v>
      </c>
      <c r="F228" s="8">
        <f>IFERROR(VLOOKUP(B:B,PointsBet!A:B,2,0),"")</f>
        <v>3.75</v>
      </c>
      <c r="G228" s="6">
        <f>IFERROR(VLOOKUP(B:B,TopSport!A:B,2,0),"")</f>
        <v>3.4</v>
      </c>
      <c r="H228" s="4">
        <f t="shared" si="9"/>
        <v>4.25</v>
      </c>
      <c r="I228">
        <f>IFERROR(VLOOKUP(B:B,Empirical!A:B,2,0),"")</f>
        <v>2.17</v>
      </c>
      <c r="J228">
        <f>IFERROR(VLOOKUP(B:B,Model!A:B,2,0),"")</f>
        <v>5.18</v>
      </c>
      <c r="K228" s="2">
        <f t="shared" si="11"/>
        <v>1.9585253456221199</v>
      </c>
      <c r="L228" s="2">
        <f t="shared" si="10"/>
        <v>0.82046332046332049</v>
      </c>
      <c r="M228" t="s">
        <v>189</v>
      </c>
      <c r="N228" t="s">
        <v>621</v>
      </c>
      <c r="O228" t="s">
        <v>127</v>
      </c>
    </row>
    <row r="229" spans="1:15" ht="15" customHeight="1" x14ac:dyDescent="0.3">
      <c r="A229">
        <v>7</v>
      </c>
      <c r="B229" t="s">
        <v>234</v>
      </c>
      <c r="C229" s="6">
        <f>IFERROR(VLOOKUP(B:B,SB!A:B,2,0),"")</f>
        <v>4.5</v>
      </c>
      <c r="D229" s="8">
        <f>IFERROR(VLOOKUP(B:B,BetEasy!A:B,2,0),"")</f>
        <v>3.75</v>
      </c>
      <c r="E229" s="17">
        <f>IFERROR(VLOOKUP(B:B,Neds!A:B,2,0),"")</f>
        <v>4.25</v>
      </c>
      <c r="F229" s="8">
        <f>IFERROR(VLOOKUP(B:B,PointsBet!A:B,2,0),"")</f>
        <v>4.5</v>
      </c>
      <c r="G229" s="6">
        <f>IFERROR(VLOOKUP(B:B,TopSport!A:B,2,0),"")</f>
        <v>4.5999999999999996</v>
      </c>
      <c r="H229" s="4">
        <f t="shared" si="9"/>
        <v>4.5999999999999996</v>
      </c>
      <c r="I229">
        <f>IFERROR(VLOOKUP(B:B,Empirical!A:B,2,0),"")</f>
        <v>4.24</v>
      </c>
      <c r="J229">
        <f>IFERROR(VLOOKUP(B:B,Model!A:B,2,0),"")</f>
        <v>5.21</v>
      </c>
      <c r="K229" s="2">
        <f t="shared" si="11"/>
        <v>1.0849056603773584</v>
      </c>
      <c r="L229" s="2">
        <f t="shared" si="10"/>
        <v>0.88291746641074853</v>
      </c>
      <c r="M229" t="s">
        <v>234</v>
      </c>
      <c r="N229" t="s">
        <v>621</v>
      </c>
      <c r="O229" t="s">
        <v>127</v>
      </c>
    </row>
    <row r="230" spans="1:15" ht="15" customHeight="1" x14ac:dyDescent="0.3">
      <c r="A230">
        <v>8</v>
      </c>
      <c r="B230" t="s">
        <v>19</v>
      </c>
      <c r="C230" s="6">
        <f>IFERROR(VLOOKUP(B:B,SB!A:B,2,0),"")</f>
        <v>10</v>
      </c>
      <c r="D230" s="8">
        <f>IFERROR(VLOOKUP(B:B,BetEasy!A:B,2,0),"")</f>
        <v>7.5</v>
      </c>
      <c r="E230" s="17">
        <f>IFERROR(VLOOKUP(B:B,Neds!A:B,2,0),"")</f>
        <v>6</v>
      </c>
      <c r="F230" s="8">
        <f>IFERROR(VLOOKUP(B:B,PointsBet!A:B,2,0),"")</f>
        <v>9</v>
      </c>
      <c r="G230" s="6">
        <f>IFERROR(VLOOKUP(B:B,TopSport!A:B,2,0),"")</f>
        <v>6</v>
      </c>
      <c r="H230" s="4">
        <f t="shared" si="9"/>
        <v>10</v>
      </c>
      <c r="I230">
        <f>IFERROR(VLOOKUP(B:B,Empirical!A:B,2,0),"")</f>
        <v>38</v>
      </c>
      <c r="J230">
        <f>IFERROR(VLOOKUP(B:B,Model!A:B,2,0),"")</f>
        <v>25.51</v>
      </c>
      <c r="K230" s="2">
        <f t="shared" si="11"/>
        <v>0.26315789473684209</v>
      </c>
      <c r="L230" s="2">
        <f t="shared" si="10"/>
        <v>0.39200313602508818</v>
      </c>
      <c r="M230" t="s">
        <v>19</v>
      </c>
      <c r="N230" t="s">
        <v>621</v>
      </c>
      <c r="O230" t="s">
        <v>127</v>
      </c>
    </row>
    <row r="231" spans="1:15" ht="15" customHeight="1" x14ac:dyDescent="0.3">
      <c r="A231">
        <v>9</v>
      </c>
      <c r="B231" t="s">
        <v>12</v>
      </c>
      <c r="C231" s="6">
        <f>IFERROR(VLOOKUP(B:B,SB!A:B,2,0),"")</f>
        <v>4.5</v>
      </c>
      <c r="D231" s="8">
        <f>IFERROR(VLOOKUP(B:B,BetEasy!A:B,2,0),"")</f>
        <v>4.5</v>
      </c>
      <c r="E231" s="17">
        <f>IFERROR(VLOOKUP(B:B,Neds!A:B,2,0),"")</f>
        <v>5.25</v>
      </c>
      <c r="F231" s="8">
        <f>IFERROR(VLOOKUP(B:B,PointsBet!A:B,2,0),"")</f>
        <v>4.5</v>
      </c>
      <c r="G231" s="6">
        <f>IFERROR(VLOOKUP(B:B,TopSport!A:B,2,0),"")</f>
        <v>3.3</v>
      </c>
      <c r="H231" s="4">
        <f t="shared" si="9"/>
        <v>5.25</v>
      </c>
      <c r="I231">
        <f>IFERROR(VLOOKUP(B:B,Empirical!A:B,2,0),"")</f>
        <v>13.71</v>
      </c>
      <c r="J231">
        <f>IFERROR(VLOOKUP(B:B,Model!A:B,2,0),"")</f>
        <v>15.52</v>
      </c>
      <c r="K231" s="2">
        <f t="shared" si="11"/>
        <v>0.38293216630196936</v>
      </c>
      <c r="L231" s="2">
        <f t="shared" si="10"/>
        <v>0.33827319587628868</v>
      </c>
      <c r="M231" t="s">
        <v>12</v>
      </c>
      <c r="N231" t="s">
        <v>621</v>
      </c>
      <c r="O231" t="s">
        <v>127</v>
      </c>
    </row>
    <row r="232" spans="1:15" ht="15" customHeight="1" x14ac:dyDescent="0.3">
      <c r="A232">
        <v>10</v>
      </c>
      <c r="B232" t="s">
        <v>203</v>
      </c>
      <c r="C232" s="6">
        <f>IFERROR(VLOOKUP(B:B,SB!A:B,2,0),"")</f>
        <v>10</v>
      </c>
      <c r="D232" s="8">
        <f>IFERROR(VLOOKUP(B:B,BetEasy!A:B,2,0),"")</f>
        <v>7.5</v>
      </c>
      <c r="E232" s="17">
        <f>IFERROR(VLOOKUP(B:B,Neds!A:B,2,0),"")</f>
        <v>7</v>
      </c>
      <c r="F232" s="8">
        <f>IFERROR(VLOOKUP(B:B,PointsBet!A:B,2,0),"")</f>
        <v>11</v>
      </c>
      <c r="G232" s="6">
        <f>IFERROR(VLOOKUP(B:B,TopSport!A:B,2,0),"")</f>
        <v>6.75</v>
      </c>
      <c r="H232" s="4">
        <f t="shared" si="9"/>
        <v>11</v>
      </c>
      <c r="I232">
        <f>IFERROR(VLOOKUP(B:B,Empirical!A:B,2,0),"")</f>
        <v>12.14</v>
      </c>
      <c r="J232">
        <f>IFERROR(VLOOKUP(B:B,Model!A:B,2,0),"")</f>
        <v>19.45</v>
      </c>
      <c r="K232" s="2">
        <f t="shared" si="11"/>
        <v>0.90609555189456337</v>
      </c>
      <c r="L232" s="2">
        <f t="shared" si="10"/>
        <v>0.56555269922879181</v>
      </c>
      <c r="M232" t="s">
        <v>203</v>
      </c>
      <c r="N232" t="s">
        <v>621</v>
      </c>
      <c r="O232" t="s">
        <v>127</v>
      </c>
    </row>
    <row r="233" spans="1:15" ht="15" customHeight="1" x14ac:dyDescent="0.3">
      <c r="A233">
        <v>11</v>
      </c>
      <c r="B233" t="s">
        <v>321</v>
      </c>
      <c r="C233" s="6">
        <f>IFERROR(VLOOKUP(B:B,SB!A:B,2,0),"")</f>
        <v>4.5</v>
      </c>
      <c r="D233" s="8">
        <f>IFERROR(VLOOKUP(B:B,BetEasy!A:B,2,0),"")</f>
        <v>4.5</v>
      </c>
      <c r="E233" s="17">
        <f>IFERROR(VLOOKUP(B:B,Neds!A:B,2,0),"")</f>
        <v>4.25</v>
      </c>
      <c r="F233" s="8">
        <f>IFERROR(VLOOKUP(B:B,PointsBet!A:B,2,0),"")</f>
        <v>4.5</v>
      </c>
      <c r="G233" s="6">
        <f>IFERROR(VLOOKUP(B:B,TopSport!A:B,2,0),"")</f>
        <v>2.76</v>
      </c>
      <c r="H233" s="4">
        <f t="shared" si="9"/>
        <v>4.5</v>
      </c>
      <c r="I233">
        <f>IFERROR(VLOOKUP(B:B,Empirical!A:B,2,0),"")</f>
        <v>4.07</v>
      </c>
      <c r="J233">
        <f>IFERROR(VLOOKUP(B:B,Model!A:B,2,0),"")</f>
        <v>6.37</v>
      </c>
      <c r="K233" s="2">
        <f t="shared" si="11"/>
        <v>1.1056511056511056</v>
      </c>
      <c r="L233" s="2">
        <f t="shared" si="10"/>
        <v>0.70643642072213497</v>
      </c>
      <c r="M233" t="s">
        <v>321</v>
      </c>
      <c r="N233" t="s">
        <v>621</v>
      </c>
      <c r="O233" t="s">
        <v>127</v>
      </c>
    </row>
    <row r="234" spans="1:15" ht="15" customHeight="1" x14ac:dyDescent="0.3">
      <c r="A234">
        <v>12</v>
      </c>
      <c r="B234" t="s">
        <v>14</v>
      </c>
      <c r="C234" s="6">
        <f>IFERROR(VLOOKUP(B:B,SB!A:B,2,0),"")</f>
        <v>3.75</v>
      </c>
      <c r="D234" s="8">
        <f>IFERROR(VLOOKUP(B:B,BetEasy!A:B,2,0),"")</f>
        <v>3.75</v>
      </c>
      <c r="E234" s="17">
        <f>IFERROR(VLOOKUP(B:B,Neds!A:B,2,0),"")</f>
        <v>4.75</v>
      </c>
      <c r="F234" s="8">
        <f>IFERROR(VLOOKUP(B:B,PointsBet!A:B,2,0),"")</f>
        <v>4</v>
      </c>
      <c r="G234" s="6">
        <f>IFERROR(VLOOKUP(B:B,TopSport!A:B,2,0),"")</f>
        <v>4.5999999999999996</v>
      </c>
      <c r="H234" s="4">
        <f t="shared" si="9"/>
        <v>4.75</v>
      </c>
      <c r="I234">
        <f>IFERROR(VLOOKUP(B:B,Empirical!A:B,2,0),"")</f>
        <v>5.9</v>
      </c>
      <c r="J234">
        <f>IFERROR(VLOOKUP(B:B,Model!A:B,2,0),"")</f>
        <v>6.37</v>
      </c>
      <c r="K234" s="2">
        <f t="shared" si="11"/>
        <v>0.80508474576271183</v>
      </c>
      <c r="L234" s="2">
        <f t="shared" si="10"/>
        <v>0.7456828885400314</v>
      </c>
      <c r="M234" t="s">
        <v>14</v>
      </c>
      <c r="N234" t="s">
        <v>621</v>
      </c>
      <c r="O234" t="s">
        <v>127</v>
      </c>
    </row>
    <row r="235" spans="1:15" ht="15" customHeight="1" x14ac:dyDescent="0.3">
      <c r="A235">
        <v>13</v>
      </c>
      <c r="B235" t="s">
        <v>173</v>
      </c>
      <c r="C235" s="6">
        <f>IFERROR(VLOOKUP(B:B,SB!A:B,2,0),"")</f>
        <v>8</v>
      </c>
      <c r="D235" s="8">
        <f>IFERROR(VLOOKUP(B:B,BetEasy!A:B,2,0),"")</f>
        <v>6</v>
      </c>
      <c r="E235" s="17">
        <f>IFERROR(VLOOKUP(B:B,Neds!A:B,2,0),"")</f>
        <v>4.25</v>
      </c>
      <c r="F235" s="8">
        <f>IFERROR(VLOOKUP(B:B,PointsBet!A:B,2,0),"")</f>
        <v>9</v>
      </c>
      <c r="G235" s="6">
        <f>IFERROR(VLOOKUP(B:B,TopSport!A:B,2,0),"")</f>
        <v>7</v>
      </c>
      <c r="H235" s="4">
        <f t="shared" si="9"/>
        <v>9</v>
      </c>
      <c r="I235">
        <f>IFERROR(VLOOKUP(B:B,Empirical!A:B,2,0),"")</f>
        <v>5.74</v>
      </c>
      <c r="J235">
        <f>IFERROR(VLOOKUP(B:B,Model!A:B,2,0),"")</f>
        <v>9.6</v>
      </c>
      <c r="K235" s="2">
        <f t="shared" si="11"/>
        <v>1.5679442508710801</v>
      </c>
      <c r="L235" s="2">
        <f t="shared" si="10"/>
        <v>0.9375</v>
      </c>
      <c r="M235" t="s">
        <v>173</v>
      </c>
      <c r="N235" t="s">
        <v>621</v>
      </c>
      <c r="O235" t="s">
        <v>127</v>
      </c>
    </row>
    <row r="236" spans="1:15" ht="15" customHeight="1" x14ac:dyDescent="0.3">
      <c r="A236">
        <v>14</v>
      </c>
      <c r="B236" t="s">
        <v>209</v>
      </c>
      <c r="C236" s="6">
        <f>IFERROR(VLOOKUP(B:B,SB!A:B,2,0),"")</f>
        <v>4.5</v>
      </c>
      <c r="D236" s="8">
        <f>IFERROR(VLOOKUP(B:B,BetEasy!A:B,2,0),"")</f>
        <v>4.5</v>
      </c>
      <c r="E236" s="17">
        <f>IFERROR(VLOOKUP(B:B,Neds!A:B,2,0),"")</f>
        <v>4.75</v>
      </c>
      <c r="F236" s="8">
        <f>IFERROR(VLOOKUP(B:B,PointsBet!A:B,2,0),"")</f>
        <v>4.5</v>
      </c>
      <c r="G236" s="6">
        <f>IFERROR(VLOOKUP(B:B,TopSport!A:B,2,0),"")</f>
        <v>4.5</v>
      </c>
      <c r="H236" s="4">
        <f t="shared" si="9"/>
        <v>4.75</v>
      </c>
      <c r="I236">
        <f>IFERROR(VLOOKUP(B:B,Empirical!A:B,2,0),"")</f>
        <v>13.5</v>
      </c>
      <c r="J236">
        <f>IFERROR(VLOOKUP(B:B,Model!A:B,2,0),"")</f>
        <v>46.7</v>
      </c>
      <c r="K236" s="2">
        <f t="shared" si="11"/>
        <v>0.35185185185185186</v>
      </c>
      <c r="L236" s="2">
        <f t="shared" si="10"/>
        <v>0.10171306209850106</v>
      </c>
      <c r="M236" t="s">
        <v>209</v>
      </c>
      <c r="N236" t="s">
        <v>621</v>
      </c>
      <c r="O236" t="s">
        <v>127</v>
      </c>
    </row>
    <row r="237" spans="1:15" ht="15" customHeight="1" x14ac:dyDescent="0.3">
      <c r="A237">
        <v>15</v>
      </c>
      <c r="B237" t="s">
        <v>20</v>
      </c>
      <c r="C237" s="6">
        <f>IFERROR(VLOOKUP(B:B,SB!A:B,2,0),"")</f>
        <v>8</v>
      </c>
      <c r="D237" s="8">
        <f>IFERROR(VLOOKUP(B:B,BetEasy!A:B,2,0),"")</f>
        <v>7.5</v>
      </c>
      <c r="E237" s="17">
        <f>IFERROR(VLOOKUP(B:B,Neds!A:B,2,0),"")</f>
        <v>7</v>
      </c>
      <c r="F237" s="8">
        <f>IFERROR(VLOOKUP(B:B,PointsBet!A:B,2,0),"")</f>
        <v>9</v>
      </c>
      <c r="G237" s="6">
        <f>IFERROR(VLOOKUP(B:B,TopSport!A:B,2,0),"")</f>
        <v>7.25</v>
      </c>
      <c r="H237" s="4">
        <f t="shared" si="9"/>
        <v>9</v>
      </c>
      <c r="I237">
        <f>IFERROR(VLOOKUP(B:B,Empirical!A:B,2,0),"")</f>
        <v>30</v>
      </c>
      <c r="J237">
        <f>IFERROR(VLOOKUP(B:B,Model!A:B,2,0),"")</f>
        <v>25.99</v>
      </c>
      <c r="K237" s="2">
        <f t="shared" si="11"/>
        <v>0.3</v>
      </c>
      <c r="L237" s="2">
        <f t="shared" si="10"/>
        <v>0.34628703347441325</v>
      </c>
      <c r="M237" t="s">
        <v>20</v>
      </c>
      <c r="N237" t="s">
        <v>621</v>
      </c>
      <c r="O237" t="s">
        <v>127</v>
      </c>
    </row>
    <row r="238" spans="1:15" ht="15" customHeight="1" x14ac:dyDescent="0.3">
      <c r="A238">
        <v>16</v>
      </c>
      <c r="B238" t="s">
        <v>213</v>
      </c>
      <c r="C238" s="6">
        <f>IFERROR(VLOOKUP(B:B,SB!A:B,2,0),"")</f>
        <v>10</v>
      </c>
      <c r="D238" s="8">
        <f>IFERROR(VLOOKUP(B:B,BetEasy!A:B,2,0),"")</f>
        <v>7.5</v>
      </c>
      <c r="E238" s="17">
        <f>IFERROR(VLOOKUP(B:B,Neds!A:B,2,0),"")</f>
        <v>7</v>
      </c>
      <c r="F238" s="8">
        <f>IFERROR(VLOOKUP(B:B,PointsBet!A:B,2,0),"")</f>
        <v>9</v>
      </c>
      <c r="G238" s="6">
        <f>IFERROR(VLOOKUP(B:B,TopSport!A:B,2,0),"")</f>
        <v>6.75</v>
      </c>
      <c r="H238" s="4">
        <f t="shared" si="9"/>
        <v>10</v>
      </c>
      <c r="I238">
        <f>IFERROR(VLOOKUP(B:B,Empirical!A:B,2,0),"")</f>
        <v>0</v>
      </c>
      <c r="J238">
        <f>IFERROR(VLOOKUP(B:B,Model!A:B,2,0),"")</f>
        <v>32.270000000000003</v>
      </c>
      <c r="K238" s="2" t="e">
        <f t="shared" si="11"/>
        <v>#DIV/0!</v>
      </c>
      <c r="L238" s="2">
        <f t="shared" si="10"/>
        <v>0.30988534242330334</v>
      </c>
      <c r="M238" t="s">
        <v>213</v>
      </c>
      <c r="N238" t="s">
        <v>621</v>
      </c>
      <c r="O238" t="s">
        <v>127</v>
      </c>
    </row>
    <row r="239" spans="1:15" ht="15" customHeight="1" x14ac:dyDescent="0.3">
      <c r="A239">
        <v>17</v>
      </c>
      <c r="B239" t="s">
        <v>612</v>
      </c>
      <c r="C239" s="6">
        <f>IFERROR(VLOOKUP(B:B,SB!A:B,2,0),"")</f>
        <v>3.75</v>
      </c>
      <c r="D239" s="8">
        <f>IFERROR(VLOOKUP(B:B,BetEasy!A:B,2,0),"")</f>
        <v>4.5</v>
      </c>
      <c r="E239" s="17">
        <f>IFERROR(VLOOKUP(B:B,Neds!A:B,2,0),"")</f>
        <v>7</v>
      </c>
      <c r="F239" s="8">
        <f>IFERROR(VLOOKUP(B:B,PointsBet!A:B,2,0),"")</f>
        <v>3.5</v>
      </c>
      <c r="G239" s="6">
        <f>IFERROR(VLOOKUP(B:B,TopSport!A:B,2,0),"")</f>
        <v>5.8</v>
      </c>
      <c r="H239" s="4">
        <f t="shared" si="9"/>
        <v>7</v>
      </c>
      <c r="I239">
        <f>IFERROR(VLOOKUP(B:B,Empirical!A:B,2,0),"")</f>
        <v>5</v>
      </c>
      <c r="J239">
        <f>IFERROR(VLOOKUP(B:B,Model!A:B,2,0),"")</f>
        <v>13.4</v>
      </c>
      <c r="K239" s="2">
        <f t="shared" si="11"/>
        <v>1.4</v>
      </c>
      <c r="L239" s="2">
        <f t="shared" si="10"/>
        <v>0.52238805970149249</v>
      </c>
      <c r="M239" t="s">
        <v>612</v>
      </c>
      <c r="N239" t="s">
        <v>621</v>
      </c>
      <c r="O239" t="s">
        <v>127</v>
      </c>
    </row>
    <row r="240" spans="1:15" ht="15" customHeight="1" x14ac:dyDescent="0.3">
      <c r="A240">
        <v>1</v>
      </c>
      <c r="B240" t="s">
        <v>67</v>
      </c>
      <c r="C240" s="6">
        <f>IFERROR(VLOOKUP(B:B,SB!A:B,2,0),"")</f>
        <v>1.72</v>
      </c>
      <c r="D240" s="8">
        <f>IFERROR(VLOOKUP(B:B,BetEasy!A:B,2,0),"")</f>
        <v>2.0499999999999998</v>
      </c>
      <c r="E240" s="17">
        <f>IFERROR(VLOOKUP(B:B,Neds!A:B,2,0),"")</f>
        <v>1.95</v>
      </c>
      <c r="F240" s="8">
        <f>IFERROR(VLOOKUP(B:B,PointsBet!A:B,2,0),"")</f>
        <v>1.72</v>
      </c>
      <c r="G240" s="6">
        <f>IFERROR(VLOOKUP(B:B,TopSport!A:B,2,0),"")</f>
        <v>1.94</v>
      </c>
      <c r="H240" s="4">
        <f t="shared" si="9"/>
        <v>2.0499999999999998</v>
      </c>
      <c r="I240">
        <f>IFERROR(VLOOKUP(B:B,Empirical!A:B,2,0),"")</f>
        <v>11.5</v>
      </c>
      <c r="J240">
        <f>IFERROR(VLOOKUP(B:B,Model!A:B,2,0),"")</f>
        <v>4.6399999999999997</v>
      </c>
      <c r="K240" s="2">
        <f t="shared" si="11"/>
        <v>0.17826086956521739</v>
      </c>
      <c r="L240" s="2">
        <f t="shared" si="10"/>
        <v>0.44181034482758619</v>
      </c>
      <c r="M240" t="s">
        <v>67</v>
      </c>
      <c r="N240" t="s">
        <v>622</v>
      </c>
      <c r="O240" t="s">
        <v>135</v>
      </c>
    </row>
    <row r="241" spans="1:15" ht="15" customHeight="1" x14ac:dyDescent="0.3">
      <c r="A241">
        <v>2</v>
      </c>
      <c r="B241" t="s">
        <v>248</v>
      </c>
      <c r="C241" s="6">
        <f>IFERROR(VLOOKUP(B:B,SB!A:B,2,0),"")</f>
        <v>1.83</v>
      </c>
      <c r="D241" s="8">
        <f>IFERROR(VLOOKUP(B:B,BetEasy!A:B,2,0),"")</f>
        <v>1.8</v>
      </c>
      <c r="E241" s="17">
        <f>IFERROR(VLOOKUP(B:B,Neds!A:B,2,0),"")</f>
        <v>1.95</v>
      </c>
      <c r="F241" s="8">
        <f>IFERROR(VLOOKUP(B:B,PointsBet!A:B,2,0),"")</f>
        <v>1.83</v>
      </c>
      <c r="G241" s="6">
        <f>IFERROR(VLOOKUP(B:B,TopSport!A:B,2,0),"")</f>
        <v>1.73</v>
      </c>
      <c r="H241" s="4">
        <f t="shared" si="9"/>
        <v>1.95</v>
      </c>
      <c r="I241">
        <f>IFERROR(VLOOKUP(B:B,Empirical!A:B,2,0),"")</f>
        <v>2.4</v>
      </c>
      <c r="J241">
        <f>IFERROR(VLOOKUP(B:B,Model!A:B,2,0),"")</f>
        <v>1.84</v>
      </c>
      <c r="K241" s="2">
        <f t="shared" si="11"/>
        <v>0.8125</v>
      </c>
      <c r="L241" s="2">
        <f t="shared" si="10"/>
        <v>1.0597826086956521</v>
      </c>
      <c r="M241" t="s">
        <v>248</v>
      </c>
      <c r="N241" t="s">
        <v>622</v>
      </c>
      <c r="O241" t="s">
        <v>135</v>
      </c>
    </row>
    <row r="242" spans="1:15" ht="15" customHeight="1" x14ac:dyDescent="0.3">
      <c r="A242">
        <v>3</v>
      </c>
      <c r="B242" t="s">
        <v>69</v>
      </c>
      <c r="C242" s="6">
        <f>IFERROR(VLOOKUP(B:B,SB!A:B,2,0),"")</f>
        <v>2.25</v>
      </c>
      <c r="D242" s="8">
        <f>IFERROR(VLOOKUP(B:B,BetEasy!A:B,2,0),"")</f>
        <v>2.25</v>
      </c>
      <c r="E242" s="17">
        <f>IFERROR(VLOOKUP(B:B,Neds!A:B,2,0),"")</f>
        <v>2.1</v>
      </c>
      <c r="F242" s="8">
        <f>IFERROR(VLOOKUP(B:B,PointsBet!A:B,2,0),"")</f>
        <v>2.25</v>
      </c>
      <c r="G242" s="6">
        <f>IFERROR(VLOOKUP(B:B,TopSport!A:B,2,0),"")</f>
        <v>2.48</v>
      </c>
      <c r="H242" s="4">
        <f t="shared" si="9"/>
        <v>2.48</v>
      </c>
      <c r="I242">
        <f>IFERROR(VLOOKUP(B:B,Empirical!A:B,2,0),"")</f>
        <v>3</v>
      </c>
      <c r="J242">
        <f>IFERROR(VLOOKUP(B:B,Model!A:B,2,0),"")</f>
        <v>2.97</v>
      </c>
      <c r="K242" s="2">
        <f t="shared" si="11"/>
        <v>0.82666666666666666</v>
      </c>
      <c r="L242" s="2">
        <f t="shared" si="10"/>
        <v>0.83501683501683499</v>
      </c>
      <c r="M242" t="s">
        <v>69</v>
      </c>
      <c r="N242" t="s">
        <v>622</v>
      </c>
      <c r="O242" t="s">
        <v>135</v>
      </c>
    </row>
    <row r="243" spans="1:15" ht="15" customHeight="1" x14ac:dyDescent="0.3">
      <c r="A243">
        <v>4</v>
      </c>
      <c r="B243" t="s">
        <v>250</v>
      </c>
      <c r="C243" s="6">
        <f>IFERROR(VLOOKUP(B:B,SB!A:B,2,0),"")</f>
        <v>2.8</v>
      </c>
      <c r="D243" s="8">
        <f>IFERROR(VLOOKUP(B:B,BetEasy!A:B,2,0),"")</f>
        <v>2.35</v>
      </c>
      <c r="E243" s="17">
        <f>IFERROR(VLOOKUP(B:B,Neds!A:B,2,0),"")</f>
        <v>2.2999999999999998</v>
      </c>
      <c r="F243" s="8">
        <f>IFERROR(VLOOKUP(B:B,PointsBet!A:B,2,0),"")</f>
        <v>2.8</v>
      </c>
      <c r="G243" s="6">
        <f>IFERROR(VLOOKUP(B:B,TopSport!A:B,2,0),"")</f>
        <v>2.86</v>
      </c>
      <c r="H243" s="4">
        <f t="shared" si="9"/>
        <v>2.86</v>
      </c>
      <c r="I243">
        <f>IFERROR(VLOOKUP(B:B,Empirical!A:B,2,0),"")</f>
        <v>6.24</v>
      </c>
      <c r="J243">
        <f>IFERROR(VLOOKUP(B:B,Model!A:B,2,0),"")</f>
        <v>4.6900000000000004</v>
      </c>
      <c r="K243" s="2">
        <f t="shared" si="11"/>
        <v>0.45833333333333331</v>
      </c>
      <c r="L243" s="2">
        <f t="shared" si="10"/>
        <v>0.60980810234541571</v>
      </c>
      <c r="M243" t="s">
        <v>250</v>
      </c>
      <c r="N243" t="s">
        <v>622</v>
      </c>
      <c r="O243" t="s">
        <v>135</v>
      </c>
    </row>
    <row r="244" spans="1:15" ht="15" customHeight="1" x14ac:dyDescent="0.3">
      <c r="A244">
        <v>5</v>
      </c>
      <c r="B244" t="s">
        <v>65</v>
      </c>
      <c r="C244" s="6">
        <f>IFERROR(VLOOKUP(B:B,SB!A:B,2,0),"")</f>
        <v>1.62</v>
      </c>
      <c r="D244" s="8">
        <f>IFERROR(VLOOKUP(B:B,BetEasy!A:B,2,0),"")</f>
        <v>1.7</v>
      </c>
      <c r="E244" s="17">
        <f>IFERROR(VLOOKUP(B:B,Neds!A:B,2,0),"")</f>
        <v>1.8</v>
      </c>
      <c r="F244" s="8">
        <f>IFERROR(VLOOKUP(B:B,PointsBet!A:B,2,0),"")</f>
        <v>1.62</v>
      </c>
      <c r="G244" s="6">
        <f>IFERROR(VLOOKUP(B:B,TopSport!A:B,2,0),"")</f>
        <v>1.93</v>
      </c>
      <c r="H244" s="4">
        <f t="shared" si="9"/>
        <v>1.93</v>
      </c>
      <c r="I244">
        <f>IFERROR(VLOOKUP(B:B,Empirical!A:B,2,0),"")</f>
        <v>2</v>
      </c>
      <c r="J244">
        <f>IFERROR(VLOOKUP(B:B,Model!A:B,2,0),"")</f>
        <v>2.4</v>
      </c>
      <c r="K244" s="2">
        <f t="shared" si="11"/>
        <v>0.96499999999999997</v>
      </c>
      <c r="L244" s="2">
        <f t="shared" si="10"/>
        <v>0.8041666666666667</v>
      </c>
      <c r="M244" t="s">
        <v>65</v>
      </c>
      <c r="N244" t="s">
        <v>622</v>
      </c>
      <c r="O244" t="s">
        <v>135</v>
      </c>
    </row>
    <row r="245" spans="1:15" ht="15" customHeight="1" x14ac:dyDescent="0.3">
      <c r="A245">
        <v>6</v>
      </c>
      <c r="B245" t="s">
        <v>17</v>
      </c>
      <c r="C245" s="6">
        <f>IFERROR(VLOOKUP(B:B,SB!A:B,2,0),"")</f>
        <v>5</v>
      </c>
      <c r="D245" s="8">
        <f>IFERROR(VLOOKUP(B:B,BetEasy!A:B,2,0),"")</f>
        <v>4.5</v>
      </c>
      <c r="E245" s="17">
        <f>IFERROR(VLOOKUP(B:B,Neds!A:B,2,0),"")</f>
        <v>5.75</v>
      </c>
      <c r="F245" s="8">
        <f>IFERROR(VLOOKUP(B:B,PointsBet!A:B,2,0),"")</f>
        <v>5</v>
      </c>
      <c r="G245" s="6">
        <f>IFERROR(VLOOKUP(B:B,TopSport!A:B,2,0),"")</f>
        <v>4.5999999999999996</v>
      </c>
      <c r="H245" s="4">
        <f t="shared" si="9"/>
        <v>5.75</v>
      </c>
      <c r="I245">
        <f>IFERROR(VLOOKUP(B:B,Empirical!A:B,2,0),"")</f>
        <v>3.94</v>
      </c>
      <c r="J245">
        <f>IFERROR(VLOOKUP(B:B,Model!A:B,2,0),"")</f>
        <v>4.38</v>
      </c>
      <c r="K245" s="2">
        <f t="shared" si="11"/>
        <v>1.4593908629441625</v>
      </c>
      <c r="L245" s="2">
        <f t="shared" si="10"/>
        <v>1.3127853881278539</v>
      </c>
      <c r="M245" t="s">
        <v>17</v>
      </c>
      <c r="N245" t="s">
        <v>622</v>
      </c>
      <c r="O245" t="s">
        <v>135</v>
      </c>
    </row>
    <row r="246" spans="1:15" ht="15" customHeight="1" x14ac:dyDescent="0.3">
      <c r="A246">
        <v>7</v>
      </c>
      <c r="B246" t="s">
        <v>76</v>
      </c>
      <c r="C246" s="6">
        <f>IFERROR(VLOOKUP(B:B,SB!A:B,2,0),"")</f>
        <v>3.3</v>
      </c>
      <c r="D246" s="8">
        <f>IFERROR(VLOOKUP(B:B,BetEasy!A:B,2,0),"")</f>
        <v>4</v>
      </c>
      <c r="E246" s="17">
        <f>IFERROR(VLOOKUP(B:B,Neds!A:B,2,0),"")</f>
        <v>4.25</v>
      </c>
      <c r="F246" s="8">
        <f>IFERROR(VLOOKUP(B:B,PointsBet!A:B,2,0),"")</f>
        <v>3.2</v>
      </c>
      <c r="G246" s="6">
        <f>IFERROR(VLOOKUP(B:B,TopSport!A:B,2,0),"")</f>
        <v>3.35</v>
      </c>
      <c r="H246" s="4">
        <f t="shared" si="9"/>
        <v>4.25</v>
      </c>
      <c r="I246">
        <f>IFERROR(VLOOKUP(B:B,Empirical!A:B,2,0),"")</f>
        <v>4.46</v>
      </c>
      <c r="J246">
        <f>IFERROR(VLOOKUP(B:B,Model!A:B,2,0),"")</f>
        <v>4.88</v>
      </c>
      <c r="K246" s="2">
        <f t="shared" si="11"/>
        <v>0.952914798206278</v>
      </c>
      <c r="L246" s="2">
        <f t="shared" si="10"/>
        <v>0.87090163934426235</v>
      </c>
      <c r="M246" t="s">
        <v>76</v>
      </c>
      <c r="N246" t="s">
        <v>622</v>
      </c>
      <c r="O246" t="s">
        <v>135</v>
      </c>
    </row>
    <row r="247" spans="1:15" ht="15" customHeight="1" x14ac:dyDescent="0.3">
      <c r="A247">
        <v>8</v>
      </c>
      <c r="B247" t="s">
        <v>80</v>
      </c>
      <c r="C247" s="6">
        <f>IFERROR(VLOOKUP(B:B,SB!A:B,2,0),"")</f>
        <v>9</v>
      </c>
      <c r="D247" s="8">
        <f>IFERROR(VLOOKUP(B:B,BetEasy!A:B,2,0),"")</f>
        <v>5.5</v>
      </c>
      <c r="E247" s="17">
        <f>IFERROR(VLOOKUP(B:B,Neds!A:B,2,0),"")</f>
        <v>7</v>
      </c>
      <c r="F247" s="8">
        <f>IFERROR(VLOOKUP(B:B,PointsBet!A:B,2,0),"")</f>
        <v>9</v>
      </c>
      <c r="G247" s="6">
        <f>IFERROR(VLOOKUP(B:B,TopSport!A:B,2,0),"")</f>
        <v>9</v>
      </c>
      <c r="H247" s="4">
        <f t="shared" si="9"/>
        <v>9</v>
      </c>
      <c r="I247">
        <f>IFERROR(VLOOKUP(B:B,Empirical!A:B,2,0),"")</f>
        <v>8.5</v>
      </c>
      <c r="J247">
        <f>IFERROR(VLOOKUP(B:B,Model!A:B,2,0),"")</f>
        <v>14.01</v>
      </c>
      <c r="K247" s="2">
        <f t="shared" si="11"/>
        <v>1.0588235294117647</v>
      </c>
      <c r="L247" s="2">
        <f t="shared" si="10"/>
        <v>0.64239828693790146</v>
      </c>
      <c r="M247" t="s">
        <v>80</v>
      </c>
      <c r="N247" t="s">
        <v>622</v>
      </c>
      <c r="O247" t="s">
        <v>135</v>
      </c>
    </row>
    <row r="248" spans="1:15" ht="15" customHeight="1" x14ac:dyDescent="0.3">
      <c r="A248">
        <v>9</v>
      </c>
      <c r="B248" t="s">
        <v>75</v>
      </c>
      <c r="C248" s="6">
        <f>IFERROR(VLOOKUP(B:B,SB!A:B,2,0),"")</f>
        <v>3.6</v>
      </c>
      <c r="D248" s="8">
        <f>IFERROR(VLOOKUP(B:B,BetEasy!A:B,2,0),"")</f>
        <v>4.5</v>
      </c>
      <c r="E248" s="17">
        <f>IFERROR(VLOOKUP(B:B,Neds!A:B,2,0),"")</f>
        <v>4.25</v>
      </c>
      <c r="F248" s="8">
        <f>IFERROR(VLOOKUP(B:B,PointsBet!A:B,2,0),"")</f>
        <v>3.5</v>
      </c>
      <c r="G248" s="6">
        <f>IFERROR(VLOOKUP(B:B,TopSport!A:B,2,0),"")</f>
        <v>3.15</v>
      </c>
      <c r="H248" s="4">
        <f t="shared" si="9"/>
        <v>4.5</v>
      </c>
      <c r="I248">
        <f>IFERROR(VLOOKUP(B:B,Empirical!A:B,2,0),"")</f>
        <v>7.6</v>
      </c>
      <c r="J248">
        <f>IFERROR(VLOOKUP(B:B,Model!A:B,2,0),"")</f>
        <v>9.94</v>
      </c>
      <c r="K248" s="2">
        <f t="shared" si="11"/>
        <v>0.5921052631578948</v>
      </c>
      <c r="L248" s="2">
        <f t="shared" si="10"/>
        <v>0.45271629778672035</v>
      </c>
      <c r="M248" t="s">
        <v>75</v>
      </c>
      <c r="N248" t="s">
        <v>622</v>
      </c>
      <c r="O248" t="s">
        <v>135</v>
      </c>
    </row>
    <row r="249" spans="1:15" ht="15" customHeight="1" x14ac:dyDescent="0.3">
      <c r="A249">
        <v>10</v>
      </c>
      <c r="B249" t="s">
        <v>79</v>
      </c>
      <c r="C249" s="6">
        <f>IFERROR(VLOOKUP(B:B,SB!A:B,2,0),"")</f>
        <v>6</v>
      </c>
      <c r="D249" s="8">
        <f>IFERROR(VLOOKUP(B:B,BetEasy!A:B,2,0),"")</f>
        <v>5.5</v>
      </c>
      <c r="E249" s="17">
        <f>IFERROR(VLOOKUP(B:B,Neds!A:B,2,0),"")</f>
        <v>7</v>
      </c>
      <c r="F249" s="8">
        <f>IFERROR(VLOOKUP(B:B,PointsBet!A:B,2,0),"")</f>
        <v>5.5</v>
      </c>
      <c r="G249" s="6">
        <f>IFERROR(VLOOKUP(B:B,TopSport!A:B,2,0),"")</f>
        <v>6.25</v>
      </c>
      <c r="H249" s="4">
        <f t="shared" si="9"/>
        <v>7</v>
      </c>
      <c r="I249">
        <f>IFERROR(VLOOKUP(B:B,Empirical!A:B,2,0),"")</f>
        <v>22.38</v>
      </c>
      <c r="J249">
        <f>IFERROR(VLOOKUP(B:B,Model!A:B,2,0),"")</f>
        <v>20.059999999999999</v>
      </c>
      <c r="K249" s="2">
        <f t="shared" si="11"/>
        <v>0.3127792672028597</v>
      </c>
      <c r="L249" s="2">
        <f t="shared" si="10"/>
        <v>0.34895314057826521</v>
      </c>
      <c r="M249" t="s">
        <v>79</v>
      </c>
      <c r="N249" t="s">
        <v>622</v>
      </c>
      <c r="O249" t="s">
        <v>135</v>
      </c>
    </row>
    <row r="250" spans="1:15" ht="15" customHeight="1" x14ac:dyDescent="0.3">
      <c r="A250">
        <v>11</v>
      </c>
      <c r="B250" t="s">
        <v>152</v>
      </c>
      <c r="C250" s="6">
        <f>IFERROR(VLOOKUP(B:B,SB!A:B,2,0),"")</f>
        <v>3.2</v>
      </c>
      <c r="D250" s="8">
        <f>IFERROR(VLOOKUP(B:B,BetEasy!A:B,2,0),"")</f>
        <v>2.75</v>
      </c>
      <c r="E250" s="17">
        <f>IFERROR(VLOOKUP(B:B,Neds!A:B,2,0),"")</f>
        <v>3.75</v>
      </c>
      <c r="F250" s="8">
        <f>IFERROR(VLOOKUP(B:B,PointsBet!A:B,2,0),"")</f>
        <v>3</v>
      </c>
      <c r="G250" s="6">
        <f>IFERROR(VLOOKUP(B:B,TopSport!A:B,2,0),"")</f>
        <v>3.15</v>
      </c>
      <c r="H250" s="4">
        <f t="shared" si="9"/>
        <v>3.75</v>
      </c>
      <c r="I250">
        <f>IFERROR(VLOOKUP(B:B,Empirical!A:B,2,0),"")</f>
        <v>4.38</v>
      </c>
      <c r="J250">
        <f>IFERROR(VLOOKUP(B:B,Model!A:B,2,0),"")</f>
        <v>4.08</v>
      </c>
      <c r="K250" s="2">
        <f t="shared" si="11"/>
        <v>0.85616438356164382</v>
      </c>
      <c r="L250" s="2">
        <f t="shared" si="10"/>
        <v>0.91911764705882348</v>
      </c>
      <c r="M250" t="s">
        <v>152</v>
      </c>
      <c r="N250" t="s">
        <v>622</v>
      </c>
      <c r="O250" t="s">
        <v>135</v>
      </c>
    </row>
    <row r="251" spans="1:15" ht="15" customHeight="1" x14ac:dyDescent="0.3">
      <c r="A251">
        <v>12</v>
      </c>
      <c r="B251" t="s">
        <v>71</v>
      </c>
      <c r="C251" s="6">
        <f>IFERROR(VLOOKUP(B:B,SB!A:B,2,0),"")</f>
        <v>5</v>
      </c>
      <c r="D251" s="8">
        <f>IFERROR(VLOOKUP(B:B,BetEasy!A:B,2,0),"")</f>
        <v>4</v>
      </c>
      <c r="E251" s="17">
        <f>IFERROR(VLOOKUP(B:B,Neds!A:B,2,0),"")</f>
        <v>5.75</v>
      </c>
      <c r="F251" s="8">
        <f>IFERROR(VLOOKUP(B:B,PointsBet!A:B,2,0),"")</f>
        <v>5</v>
      </c>
      <c r="G251" s="6">
        <f>IFERROR(VLOOKUP(B:B,TopSport!A:B,2,0),"")</f>
        <v>3.5</v>
      </c>
      <c r="H251" s="4">
        <f t="shared" si="9"/>
        <v>5.75</v>
      </c>
      <c r="I251">
        <f>IFERROR(VLOOKUP(B:B,Empirical!A:B,2,0),"")</f>
        <v>3.33</v>
      </c>
      <c r="J251">
        <f>IFERROR(VLOOKUP(B:B,Model!A:B,2,0),"")</f>
        <v>4.76</v>
      </c>
      <c r="K251" s="2">
        <f t="shared" si="11"/>
        <v>1.7267267267267268</v>
      </c>
      <c r="L251" s="2">
        <f t="shared" si="10"/>
        <v>1.2079831932773111</v>
      </c>
      <c r="M251" t="s">
        <v>71</v>
      </c>
      <c r="N251" t="s">
        <v>622</v>
      </c>
      <c r="O251" t="s">
        <v>135</v>
      </c>
    </row>
    <row r="252" spans="1:15" ht="15" customHeight="1" x14ac:dyDescent="0.3">
      <c r="A252">
        <v>13</v>
      </c>
      <c r="B252" t="s">
        <v>195</v>
      </c>
      <c r="C252" s="6">
        <f>IFERROR(VLOOKUP(B:B,SB!A:B,2,0),"")</f>
        <v>6</v>
      </c>
      <c r="D252" s="8">
        <f>IFERROR(VLOOKUP(B:B,BetEasy!A:B,2,0),"")</f>
        <v>5</v>
      </c>
      <c r="E252" s="17">
        <f>IFERROR(VLOOKUP(B:B,Neds!A:B,2,0),"")</f>
        <v>4.25</v>
      </c>
      <c r="F252" s="8">
        <f>IFERROR(VLOOKUP(B:B,PointsBet!A:B,2,0),"")</f>
        <v>5.5</v>
      </c>
      <c r="G252" s="6">
        <f>IFERROR(VLOOKUP(B:B,TopSport!A:B,2,0),"")</f>
        <v>3.45</v>
      </c>
      <c r="H252" s="4">
        <f t="shared" si="9"/>
        <v>6</v>
      </c>
      <c r="I252">
        <f>IFERROR(VLOOKUP(B:B,Empirical!A:B,2,0),"")</f>
        <v>15.75</v>
      </c>
      <c r="J252">
        <f>IFERROR(VLOOKUP(B:B,Model!A:B,2,0),"")</f>
        <v>11.46</v>
      </c>
      <c r="K252" s="2">
        <f t="shared" si="11"/>
        <v>0.38095238095238093</v>
      </c>
      <c r="L252" s="2">
        <f t="shared" si="10"/>
        <v>0.52356020942408377</v>
      </c>
      <c r="M252" t="s">
        <v>195</v>
      </c>
      <c r="N252" t="s">
        <v>622</v>
      </c>
      <c r="O252" t="s">
        <v>135</v>
      </c>
    </row>
    <row r="253" spans="1:15" ht="15" customHeight="1" x14ac:dyDescent="0.3">
      <c r="A253">
        <v>14</v>
      </c>
      <c r="B253" t="s">
        <v>225</v>
      </c>
      <c r="C253" s="6">
        <f>IFERROR(VLOOKUP(B:B,SB!A:B,2,0),"")</f>
        <v>3.3</v>
      </c>
      <c r="D253" s="8">
        <f>IFERROR(VLOOKUP(B:B,BetEasy!A:B,2,0),"")</f>
        <v>5</v>
      </c>
      <c r="E253" s="17">
        <f>IFERROR(VLOOKUP(B:B,Neds!A:B,2,0),"")</f>
        <v>2.6</v>
      </c>
      <c r="F253" s="8">
        <f>IFERROR(VLOOKUP(B:B,PointsBet!A:B,2,0),"")</f>
        <v>3.2</v>
      </c>
      <c r="G253" s="6">
        <f>IFERROR(VLOOKUP(B:B,TopSport!A:B,2,0),"")</f>
        <v>3.45</v>
      </c>
      <c r="H253" s="4">
        <f t="shared" si="9"/>
        <v>5</v>
      </c>
      <c r="I253">
        <f>IFERROR(VLOOKUP(B:B,Empirical!A:B,2,0),"")</f>
        <v>0</v>
      </c>
      <c r="J253">
        <f>IFERROR(VLOOKUP(B:B,Model!A:B,2,0),"")</f>
        <v>32.659999999999997</v>
      </c>
      <c r="K253" s="2" t="e">
        <f t="shared" si="11"/>
        <v>#DIV/0!</v>
      </c>
      <c r="L253" s="2">
        <f t="shared" si="10"/>
        <v>0.15309246785058175</v>
      </c>
      <c r="M253" t="s">
        <v>225</v>
      </c>
      <c r="N253" t="s">
        <v>622</v>
      </c>
      <c r="O253" t="s">
        <v>135</v>
      </c>
    </row>
    <row r="254" spans="1:15" ht="15" customHeight="1" x14ac:dyDescent="0.3">
      <c r="A254">
        <v>15</v>
      </c>
      <c r="B254" t="s">
        <v>77</v>
      </c>
      <c r="C254" s="6">
        <f>IFERROR(VLOOKUP(B:B,SB!A:B,2,0),"")</f>
        <v>6</v>
      </c>
      <c r="D254" s="8">
        <f>IFERROR(VLOOKUP(B:B,BetEasy!A:B,2,0),"")</f>
        <v>5.5</v>
      </c>
      <c r="E254" s="17">
        <f>IFERROR(VLOOKUP(B:B,Neds!A:B,2,0),"")</f>
        <v>3.75</v>
      </c>
      <c r="F254" s="8">
        <f>IFERROR(VLOOKUP(B:B,PointsBet!A:B,2,0),"")</f>
        <v>6</v>
      </c>
      <c r="G254" s="6">
        <f>IFERROR(VLOOKUP(B:B,TopSport!A:B,2,0),"")</f>
        <v>6.75</v>
      </c>
      <c r="H254" s="4">
        <f t="shared" si="9"/>
        <v>6.75</v>
      </c>
      <c r="I254">
        <f>IFERROR(VLOOKUP(B:B,Empirical!A:B,2,0),"")</f>
        <v>3.83</v>
      </c>
      <c r="J254">
        <f>IFERROR(VLOOKUP(B:B,Model!A:B,2,0),"")</f>
        <v>9.4</v>
      </c>
      <c r="K254" s="2">
        <f t="shared" si="11"/>
        <v>1.762402088772846</v>
      </c>
      <c r="L254" s="2">
        <f t="shared" si="10"/>
        <v>0.71808510638297873</v>
      </c>
      <c r="M254" t="s">
        <v>77</v>
      </c>
      <c r="N254" t="s">
        <v>622</v>
      </c>
      <c r="O254" t="s">
        <v>135</v>
      </c>
    </row>
    <row r="255" spans="1:15" ht="15" customHeight="1" x14ac:dyDescent="0.3">
      <c r="A255">
        <v>16</v>
      </c>
      <c r="B255" t="s">
        <v>227</v>
      </c>
      <c r="C255" s="6">
        <f>IFERROR(VLOOKUP(B:B,SB!A:B,2,0),"")</f>
        <v>9</v>
      </c>
      <c r="D255" s="8">
        <f>IFERROR(VLOOKUP(B:B,BetEasy!A:B,2,0),"")</f>
        <v>5.5</v>
      </c>
      <c r="E255" s="17">
        <f>IFERROR(VLOOKUP(B:B,Neds!A:B,2,0),"")</f>
        <v>4.25</v>
      </c>
      <c r="F255" s="8">
        <f>IFERROR(VLOOKUP(B:B,PointsBet!A:B,2,0),"")</f>
        <v>11</v>
      </c>
      <c r="G255" s="6">
        <f>IFERROR(VLOOKUP(B:B,TopSport!A:B,2,0),"")</f>
        <v>5</v>
      </c>
      <c r="H255" s="4">
        <f t="shared" si="9"/>
        <v>11</v>
      </c>
      <c r="I255">
        <f>IFERROR(VLOOKUP(B:B,Empirical!A:B,2,0),"")</f>
        <v>3.5</v>
      </c>
      <c r="J255">
        <f>IFERROR(VLOOKUP(B:B,Model!A:B,2,0),"")</f>
        <v>12.31</v>
      </c>
      <c r="K255" s="2">
        <f t="shared" si="11"/>
        <v>3.1428571428571428</v>
      </c>
      <c r="L255" s="2">
        <f t="shared" si="10"/>
        <v>0.89358245329000807</v>
      </c>
      <c r="M255" t="s">
        <v>227</v>
      </c>
      <c r="N255" t="s">
        <v>622</v>
      </c>
      <c r="O255" t="s">
        <v>135</v>
      </c>
    </row>
    <row r="256" spans="1:15" ht="15" customHeight="1" x14ac:dyDescent="0.3">
      <c r="A256">
        <v>17</v>
      </c>
      <c r="B256" t="s">
        <v>613</v>
      </c>
      <c r="C256" s="6">
        <f>IFERROR(VLOOKUP(B:B,SB!A:B,2,0),"")</f>
        <v>6</v>
      </c>
      <c r="D256" s="8">
        <f>IFERROR(VLOOKUP(B:B,BetEasy!A:B,2,0),"")</f>
        <v>5.5</v>
      </c>
      <c r="E256" s="17">
        <f>IFERROR(VLOOKUP(B:B,Neds!A:B,2,0),"")</f>
        <v>4.25</v>
      </c>
      <c r="F256" s="8">
        <f>IFERROR(VLOOKUP(B:B,PointsBet!A:B,2,0),"")</f>
        <v>6</v>
      </c>
      <c r="G256" s="6">
        <f>IFERROR(VLOOKUP(B:B,TopSport!A:B,2,0),"")</f>
        <v>5.3</v>
      </c>
      <c r="H256" s="4">
        <f t="shared" si="9"/>
        <v>6</v>
      </c>
      <c r="I256">
        <f>IFERROR(VLOOKUP(B:B,Empirical!A:B,2,0),"")</f>
        <v>3.9</v>
      </c>
      <c r="J256">
        <f>IFERROR(VLOOKUP(B:B,Model!A:B,2,0),"")</f>
        <v>10.9</v>
      </c>
      <c r="K256" s="2">
        <f t="shared" si="11"/>
        <v>1.5384615384615385</v>
      </c>
      <c r="L256" s="2">
        <f t="shared" si="10"/>
        <v>0.55045871559633031</v>
      </c>
      <c r="M256" t="s">
        <v>613</v>
      </c>
      <c r="N256" t="s">
        <v>622</v>
      </c>
      <c r="O256" t="s">
        <v>135</v>
      </c>
    </row>
    <row r="257" spans="1:15" ht="15" customHeight="1" x14ac:dyDescent="0.3">
      <c r="A257">
        <v>1</v>
      </c>
      <c r="B257" t="s">
        <v>328</v>
      </c>
      <c r="C257" s="6">
        <f>IFERROR(VLOOKUP(B:B,SB!A:B,2,0),"")</f>
        <v>3.2</v>
      </c>
      <c r="D257" s="8">
        <f>IFERROR(VLOOKUP(B:B,BetEasy!A:B,2,0),"")</f>
        <v>3.25</v>
      </c>
      <c r="E257" s="17">
        <f>IFERROR(VLOOKUP(B:B,Neds!A:B,2,0),"")</f>
        <v>3.2</v>
      </c>
      <c r="F257" s="8">
        <f>IFERROR(VLOOKUP(B:B,PointsBet!A:B,2,0),"")</f>
        <v>3.15</v>
      </c>
      <c r="G257" s="6">
        <f>IFERROR(VLOOKUP(B:B,TopSport!A:B,2,0),"")</f>
        <v>2.93</v>
      </c>
      <c r="H257" s="4">
        <f t="shared" si="9"/>
        <v>3.25</v>
      </c>
      <c r="I257">
        <f>IFERROR(VLOOKUP(B:B,Empirical!A:B,2,0),"")</f>
        <v>4.22</v>
      </c>
      <c r="J257">
        <f>IFERROR(VLOOKUP(B:B,Model!A:B,2,0),"")</f>
        <v>4.8099999999999996</v>
      </c>
      <c r="K257" s="2">
        <f t="shared" si="11"/>
        <v>0.77014218009478674</v>
      </c>
      <c r="L257" s="2">
        <f t="shared" si="10"/>
        <v>0.67567567567567577</v>
      </c>
      <c r="M257" t="s">
        <v>328</v>
      </c>
      <c r="N257" t="s">
        <v>622</v>
      </c>
      <c r="O257" t="s">
        <v>133</v>
      </c>
    </row>
    <row r="258" spans="1:15" ht="15" customHeight="1" x14ac:dyDescent="0.3">
      <c r="A258">
        <v>2</v>
      </c>
      <c r="B258" t="s">
        <v>53</v>
      </c>
      <c r="C258" s="6">
        <f>IFERROR(VLOOKUP(B:B,SB!A:B,2,0),"")</f>
        <v>2</v>
      </c>
      <c r="D258" s="8">
        <f>IFERROR(VLOOKUP(B:B,BetEasy!A:B,2,0),"")</f>
        <v>2.35</v>
      </c>
      <c r="E258" s="17">
        <f>IFERROR(VLOOKUP(B:B,Neds!A:B,2,0),"")</f>
        <v>2.4</v>
      </c>
      <c r="F258" s="8">
        <f>IFERROR(VLOOKUP(B:B,PointsBet!A:B,2,0),"")</f>
        <v>1.95</v>
      </c>
      <c r="G258" s="6">
        <f>IFERROR(VLOOKUP(B:B,TopSport!A:B,2,0),"")</f>
        <v>2.09</v>
      </c>
      <c r="H258" s="4">
        <f t="shared" ref="H258:H321" si="12">MAX(C258:G258)</f>
        <v>2.4</v>
      </c>
      <c r="I258">
        <f>IFERROR(VLOOKUP(B:B,Empirical!A:B,2,0),"")</f>
        <v>3.49</v>
      </c>
      <c r="J258">
        <f>IFERROR(VLOOKUP(B:B,Model!A:B,2,0),"")</f>
        <v>4.07</v>
      </c>
      <c r="K258" s="2">
        <f t="shared" si="11"/>
        <v>0.68767908309455583</v>
      </c>
      <c r="L258" s="2">
        <f t="shared" ref="L258:L273" si="13">H258/J258</f>
        <v>0.58968058968058967</v>
      </c>
      <c r="M258" t="s">
        <v>53</v>
      </c>
      <c r="N258" t="s">
        <v>622</v>
      </c>
      <c r="O258" t="s">
        <v>133</v>
      </c>
    </row>
    <row r="259" spans="1:15" ht="15" customHeight="1" x14ac:dyDescent="0.3">
      <c r="A259">
        <v>3</v>
      </c>
      <c r="B259" t="s">
        <v>259</v>
      </c>
      <c r="C259" s="6">
        <f>IFERROR(VLOOKUP(B:B,SB!A:B,2,0),"")</f>
        <v>4</v>
      </c>
      <c r="D259" s="8">
        <f>IFERROR(VLOOKUP(B:B,BetEasy!A:B,2,0),"")</f>
        <v>3.25</v>
      </c>
      <c r="E259" s="17">
        <f>IFERROR(VLOOKUP(B:B,Neds!A:B,2,0),"")</f>
        <v>3.1</v>
      </c>
      <c r="F259" s="8">
        <f>IFERROR(VLOOKUP(B:B,PointsBet!A:B,2,0),"")</f>
        <v>3.8</v>
      </c>
      <c r="G259" s="6">
        <f>IFERROR(VLOOKUP(B:B,TopSport!A:B,2,0),"")</f>
        <v>3.2</v>
      </c>
      <c r="H259" s="4">
        <f t="shared" si="12"/>
        <v>4</v>
      </c>
      <c r="I259">
        <f>IFERROR(VLOOKUP(B:B,Empirical!A:B,2,0),"")</f>
        <v>0</v>
      </c>
      <c r="J259">
        <f>IFERROR(VLOOKUP(B:B,Model!A:B,2,0),"")</f>
        <v>3.34</v>
      </c>
      <c r="K259" s="2" t="e">
        <f t="shared" ref="K259:K273" si="14">H259/I259</f>
        <v>#DIV/0!</v>
      </c>
      <c r="L259" s="2">
        <f t="shared" si="13"/>
        <v>1.1976047904191618</v>
      </c>
      <c r="M259" t="s">
        <v>259</v>
      </c>
      <c r="N259" t="s">
        <v>622</v>
      </c>
      <c r="O259" t="s">
        <v>133</v>
      </c>
    </row>
    <row r="260" spans="1:15" ht="15" customHeight="1" x14ac:dyDescent="0.3">
      <c r="A260">
        <v>4</v>
      </c>
      <c r="B260" t="s">
        <v>182</v>
      </c>
      <c r="C260" s="6" t="str">
        <f>IFERROR(VLOOKUP(B:B,SB!A:B,2,0),"")</f>
        <v/>
      </c>
      <c r="D260" s="8">
        <f>IFERROR(VLOOKUP(B:B,BetEasy!A:B,2,0),"")</f>
        <v>3.5</v>
      </c>
      <c r="E260" s="17">
        <f>IFERROR(VLOOKUP(B:B,Neds!A:B,2,0),"")</f>
        <v>3.2</v>
      </c>
      <c r="F260" s="8">
        <f>IFERROR(VLOOKUP(B:B,PointsBet!A:B,2,0),"")</f>
        <v>4.2</v>
      </c>
      <c r="G260" s="6">
        <f>IFERROR(VLOOKUP(B:B,TopSport!A:B,2,0),"")</f>
        <v>3.95</v>
      </c>
      <c r="H260" s="4">
        <f t="shared" si="12"/>
        <v>4.2</v>
      </c>
      <c r="I260">
        <f>IFERROR(VLOOKUP(B:B,Empirical!A:B,2,0),"")</f>
        <v>4.8600000000000003</v>
      </c>
      <c r="J260">
        <f>IFERROR(VLOOKUP(B:B,Model!A:B,2,0),"")</f>
        <v>6.27</v>
      </c>
      <c r="K260" s="2">
        <f t="shared" si="14"/>
        <v>0.86419753086419748</v>
      </c>
      <c r="L260" s="2">
        <f t="shared" si="13"/>
        <v>0.66985645933014359</v>
      </c>
      <c r="M260" t="s">
        <v>182</v>
      </c>
      <c r="N260" t="s">
        <v>622</v>
      </c>
      <c r="O260" t="s">
        <v>133</v>
      </c>
    </row>
    <row r="261" spans="1:15" ht="15" customHeight="1" x14ac:dyDescent="0.3">
      <c r="A261">
        <v>5</v>
      </c>
      <c r="B261" t="s">
        <v>142</v>
      </c>
      <c r="C261" s="6">
        <f>IFERROR(VLOOKUP(B:B,SB!A:B,2,0),"")</f>
        <v>2.2000000000000002</v>
      </c>
      <c r="D261" s="8">
        <f>IFERROR(VLOOKUP(B:B,BetEasy!A:B,2,0),"")</f>
        <v>2.5</v>
      </c>
      <c r="E261" s="17">
        <f>IFERROR(VLOOKUP(B:B,Neds!A:B,2,0),"")</f>
        <v>2.2000000000000002</v>
      </c>
      <c r="F261" s="8">
        <f>IFERROR(VLOOKUP(B:B,PointsBet!A:B,2,0),"")</f>
        <v>2.15</v>
      </c>
      <c r="G261" s="6">
        <f>IFERROR(VLOOKUP(B:B,TopSport!A:B,2,0),"")</f>
        <v>2.2400000000000002</v>
      </c>
      <c r="H261" s="4">
        <f t="shared" si="12"/>
        <v>2.5</v>
      </c>
      <c r="I261">
        <f>IFERROR(VLOOKUP(B:B,Empirical!A:B,2,0),"")</f>
        <v>3.25</v>
      </c>
      <c r="J261">
        <f>IFERROR(VLOOKUP(B:B,Model!A:B,2,0),"")</f>
        <v>3.87</v>
      </c>
      <c r="K261" s="2">
        <f t="shared" si="14"/>
        <v>0.76923076923076927</v>
      </c>
      <c r="L261" s="2">
        <f t="shared" si="13"/>
        <v>0.64599483204134367</v>
      </c>
      <c r="M261" t="s">
        <v>142</v>
      </c>
      <c r="N261" t="s">
        <v>622</v>
      </c>
      <c r="O261" t="s">
        <v>133</v>
      </c>
    </row>
    <row r="262" spans="1:15" ht="15" customHeight="1" x14ac:dyDescent="0.3">
      <c r="A262">
        <v>6</v>
      </c>
      <c r="B262" t="s">
        <v>262</v>
      </c>
      <c r="C262" s="6">
        <f>IFERROR(VLOOKUP(B:B,SB!A:B,2,0),"")</f>
        <v>6</v>
      </c>
      <c r="D262" s="8">
        <f>IFERROR(VLOOKUP(B:B,BetEasy!A:B,2,0),"")</f>
        <v>6</v>
      </c>
      <c r="E262" s="17">
        <f>IFERROR(VLOOKUP(B:B,Neds!A:B,2,0),"")</f>
        <v>4.25</v>
      </c>
      <c r="F262" s="8">
        <f>IFERROR(VLOOKUP(B:B,PointsBet!A:B,2,0),"")</f>
        <v>6</v>
      </c>
      <c r="G262" s="6">
        <f>IFERROR(VLOOKUP(B:B,TopSport!A:B,2,0),"")</f>
        <v>4.3</v>
      </c>
      <c r="H262" s="4">
        <f t="shared" si="12"/>
        <v>6</v>
      </c>
      <c r="I262">
        <f>IFERROR(VLOOKUP(B:B,Empirical!A:B,2,0),"")</f>
        <v>5.23</v>
      </c>
      <c r="J262">
        <f>IFERROR(VLOOKUP(B:B,Model!A:B,2,0),"")</f>
        <v>7.78</v>
      </c>
      <c r="K262" s="2">
        <f t="shared" si="14"/>
        <v>1.1472275334608029</v>
      </c>
      <c r="L262" s="2">
        <f t="shared" si="13"/>
        <v>0.77120822622107965</v>
      </c>
      <c r="M262" t="s">
        <v>262</v>
      </c>
      <c r="N262" t="s">
        <v>622</v>
      </c>
      <c r="O262" t="s">
        <v>133</v>
      </c>
    </row>
    <row r="263" spans="1:15" ht="15" customHeight="1" x14ac:dyDescent="0.3">
      <c r="A263">
        <v>7</v>
      </c>
      <c r="B263" t="s">
        <v>263</v>
      </c>
      <c r="C263" s="6">
        <f>IFERROR(VLOOKUP(B:B,SB!A:B,2,0),"")</f>
        <v>6</v>
      </c>
      <c r="D263" s="8">
        <f>IFERROR(VLOOKUP(B:B,BetEasy!A:B,2,0),"")</f>
        <v>5</v>
      </c>
      <c r="E263" s="17">
        <f>IFERROR(VLOOKUP(B:B,Neds!A:B,2,0),"")</f>
        <v>4.25</v>
      </c>
      <c r="F263" s="8">
        <f>IFERROR(VLOOKUP(B:B,PointsBet!A:B,2,0),"")</f>
        <v>6</v>
      </c>
      <c r="G263" s="6">
        <f>IFERROR(VLOOKUP(B:B,TopSport!A:B,2,0),"")</f>
        <v>5.2</v>
      </c>
      <c r="H263" s="4">
        <f t="shared" si="12"/>
        <v>6</v>
      </c>
      <c r="I263">
        <f>IFERROR(VLOOKUP(B:B,Empirical!A:B,2,0),"")</f>
        <v>10.75</v>
      </c>
      <c r="J263">
        <f>IFERROR(VLOOKUP(B:B,Model!A:B,2,0),"")</f>
        <v>8.52</v>
      </c>
      <c r="K263" s="2">
        <f t="shared" si="14"/>
        <v>0.55813953488372092</v>
      </c>
      <c r="L263" s="2">
        <f t="shared" si="13"/>
        <v>0.70422535211267612</v>
      </c>
      <c r="M263" t="s">
        <v>263</v>
      </c>
      <c r="N263" t="s">
        <v>622</v>
      </c>
      <c r="O263" t="s">
        <v>133</v>
      </c>
    </row>
    <row r="264" spans="1:15" ht="15" customHeight="1" x14ac:dyDescent="0.3">
      <c r="A264">
        <v>8</v>
      </c>
      <c r="B264" t="s">
        <v>61</v>
      </c>
      <c r="C264" s="6">
        <f>IFERROR(VLOOKUP(B:B,SB!A:B,2,0),"")</f>
        <v>13</v>
      </c>
      <c r="D264" s="8">
        <f>IFERROR(VLOOKUP(B:B,BetEasy!A:B,2,0),"")</f>
        <v>9</v>
      </c>
      <c r="E264" s="17">
        <f>IFERROR(VLOOKUP(B:B,Neds!A:B,2,0),"")</f>
        <v>8.5</v>
      </c>
      <c r="F264" s="8">
        <f>IFERROR(VLOOKUP(B:B,PointsBet!A:B,2,0),"")</f>
        <v>11</v>
      </c>
      <c r="G264" s="6">
        <f>IFERROR(VLOOKUP(B:B,TopSport!A:B,2,0),"")</f>
        <v>12</v>
      </c>
      <c r="H264" s="4">
        <f t="shared" si="12"/>
        <v>13</v>
      </c>
      <c r="I264">
        <f>IFERROR(VLOOKUP(B:B,Empirical!A:B,2,0),"")</f>
        <v>14.5</v>
      </c>
      <c r="J264">
        <f>IFERROR(VLOOKUP(B:B,Model!A:B,2,0),"")</f>
        <v>22.33</v>
      </c>
      <c r="K264" s="2">
        <f t="shared" si="14"/>
        <v>0.89655172413793105</v>
      </c>
      <c r="L264" s="2">
        <f t="shared" si="13"/>
        <v>0.58217644424540982</v>
      </c>
      <c r="M264" t="s">
        <v>61</v>
      </c>
      <c r="N264" t="s">
        <v>622</v>
      </c>
      <c r="O264" t="s">
        <v>133</v>
      </c>
    </row>
    <row r="265" spans="1:15" ht="15" customHeight="1" x14ac:dyDescent="0.3">
      <c r="A265">
        <v>9</v>
      </c>
      <c r="B265" t="s">
        <v>57</v>
      </c>
      <c r="C265" s="6">
        <f>IFERROR(VLOOKUP(B:B,SB!A:B,2,0),"")</f>
        <v>6</v>
      </c>
      <c r="D265" s="8">
        <f>IFERROR(VLOOKUP(B:B,BetEasy!A:B,2,0),"")</f>
        <v>5</v>
      </c>
      <c r="E265" s="17">
        <f>IFERROR(VLOOKUP(B:B,Neds!A:B,2,0),"")</f>
        <v>5.25</v>
      </c>
      <c r="F265" s="8">
        <f>IFERROR(VLOOKUP(B:B,PointsBet!A:B,2,0),"")</f>
        <v>6</v>
      </c>
      <c r="G265" s="6">
        <f>IFERROR(VLOOKUP(B:B,TopSport!A:B,2,0),"")</f>
        <v>4.0999999999999996</v>
      </c>
      <c r="H265" s="4">
        <f t="shared" si="12"/>
        <v>6</v>
      </c>
      <c r="I265">
        <f>IFERROR(VLOOKUP(B:B,Empirical!A:B,2,0),"")</f>
        <v>0</v>
      </c>
      <c r="J265">
        <f>IFERROR(VLOOKUP(B:B,Model!A:B,2,0),"")</f>
        <v>18.37</v>
      </c>
      <c r="K265" s="2" t="e">
        <f t="shared" si="14"/>
        <v>#DIV/0!</v>
      </c>
      <c r="L265" s="2">
        <f t="shared" si="13"/>
        <v>0.32661948829613496</v>
      </c>
      <c r="M265" t="s">
        <v>57</v>
      </c>
      <c r="N265" t="s">
        <v>622</v>
      </c>
      <c r="O265" t="s">
        <v>133</v>
      </c>
    </row>
    <row r="266" spans="1:15" ht="15" customHeight="1" x14ac:dyDescent="0.3">
      <c r="A266">
        <v>10</v>
      </c>
      <c r="B266" t="s">
        <v>219</v>
      </c>
      <c r="C266" s="6">
        <f>IFERROR(VLOOKUP(B:B,SB!A:B,2,0),"")</f>
        <v>9</v>
      </c>
      <c r="D266" s="8">
        <f>IFERROR(VLOOKUP(B:B,BetEasy!A:B,2,0),"")</f>
        <v>10</v>
      </c>
      <c r="E266" s="17">
        <f>IFERROR(VLOOKUP(B:B,Neds!A:B,2,0),"")</f>
        <v>8.5</v>
      </c>
      <c r="F266" s="8">
        <f>IFERROR(VLOOKUP(B:B,PointsBet!A:B,2,0),"")</f>
        <v>9</v>
      </c>
      <c r="G266" s="6">
        <f>IFERROR(VLOOKUP(B:B,TopSport!A:B,2,0),"")</f>
        <v>12</v>
      </c>
      <c r="H266" s="4">
        <f t="shared" si="12"/>
        <v>12</v>
      </c>
      <c r="I266">
        <f>IFERROR(VLOOKUP(B:B,Empirical!A:B,2,0),"")</f>
        <v>38.75</v>
      </c>
      <c r="J266">
        <f>IFERROR(VLOOKUP(B:B,Model!A:B,2,0),"")</f>
        <v>25.94</v>
      </c>
      <c r="K266" s="2">
        <f t="shared" si="14"/>
        <v>0.30967741935483872</v>
      </c>
      <c r="L266" s="2">
        <f t="shared" si="13"/>
        <v>0.4626060138781804</v>
      </c>
      <c r="M266" t="s">
        <v>219</v>
      </c>
      <c r="N266" t="s">
        <v>622</v>
      </c>
      <c r="O266" t="s">
        <v>133</v>
      </c>
    </row>
    <row r="267" spans="1:15" ht="15" customHeight="1" x14ac:dyDescent="0.3">
      <c r="A267">
        <v>11</v>
      </c>
      <c r="B267" t="s">
        <v>192</v>
      </c>
      <c r="C267" s="6">
        <f>IFERROR(VLOOKUP(B:B,SB!A:B,2,0),"")</f>
        <v>6</v>
      </c>
      <c r="D267" s="8">
        <f>IFERROR(VLOOKUP(B:B,BetEasy!A:B,2,0),"")</f>
        <v>5</v>
      </c>
      <c r="E267" s="17">
        <f>IFERROR(VLOOKUP(B:B,Neds!A:B,2,0),"")</f>
        <v>5.25</v>
      </c>
      <c r="F267" s="8">
        <f>IFERROR(VLOOKUP(B:B,PointsBet!A:B,2,0),"")</f>
        <v>6</v>
      </c>
      <c r="G267" s="6">
        <f>IFERROR(VLOOKUP(B:B,TopSport!A:B,2,0),"")</f>
        <v>7</v>
      </c>
      <c r="H267" s="4">
        <f t="shared" si="12"/>
        <v>7</v>
      </c>
      <c r="I267">
        <f>IFERROR(VLOOKUP(B:B,Empirical!A:B,2,0),"")</f>
        <v>9.24</v>
      </c>
      <c r="J267">
        <f>IFERROR(VLOOKUP(B:B,Model!A:B,2,0),"")</f>
        <v>9.3000000000000007</v>
      </c>
      <c r="K267" s="2">
        <f t="shared" si="14"/>
        <v>0.75757575757575757</v>
      </c>
      <c r="L267" s="2">
        <f t="shared" si="13"/>
        <v>0.75268817204301075</v>
      </c>
      <c r="M267" t="s">
        <v>192</v>
      </c>
      <c r="N267" t="s">
        <v>622</v>
      </c>
      <c r="O267" t="s">
        <v>133</v>
      </c>
    </row>
    <row r="268" spans="1:15" ht="15" customHeight="1" x14ac:dyDescent="0.3">
      <c r="A268">
        <v>12</v>
      </c>
      <c r="B268" t="s">
        <v>56</v>
      </c>
      <c r="C268" s="6">
        <f>IFERROR(VLOOKUP(B:B,SB!A:B,2,0),"")</f>
        <v>5.5</v>
      </c>
      <c r="D268" s="8">
        <f>IFERROR(VLOOKUP(B:B,BetEasy!A:B,2,0),"")</f>
        <v>5</v>
      </c>
      <c r="E268" s="17">
        <f>IFERROR(VLOOKUP(B:B,Neds!A:B,2,0),"")</f>
        <v>5.25</v>
      </c>
      <c r="F268" s="8">
        <f>IFERROR(VLOOKUP(B:B,PointsBet!A:B,2,0),"")</f>
        <v>5.5</v>
      </c>
      <c r="G268" s="6">
        <f>IFERROR(VLOOKUP(B:B,TopSport!A:B,2,0),"")</f>
        <v>4.8</v>
      </c>
      <c r="H268" s="4">
        <f t="shared" si="12"/>
        <v>5.5</v>
      </c>
      <c r="I268">
        <f>IFERROR(VLOOKUP(B:B,Empirical!A:B,2,0),"")</f>
        <v>7.9</v>
      </c>
      <c r="J268">
        <f>IFERROR(VLOOKUP(B:B,Model!A:B,2,0),"")</f>
        <v>6.88</v>
      </c>
      <c r="K268" s="2">
        <f t="shared" si="14"/>
        <v>0.69620253164556956</v>
      </c>
      <c r="L268" s="2">
        <f t="shared" si="13"/>
        <v>0.79941860465116277</v>
      </c>
      <c r="M268" t="s">
        <v>56</v>
      </c>
      <c r="N268" t="s">
        <v>622</v>
      </c>
      <c r="O268" t="s">
        <v>133</v>
      </c>
    </row>
    <row r="269" spans="1:15" ht="15" customHeight="1" x14ac:dyDescent="0.3">
      <c r="A269">
        <v>13</v>
      </c>
      <c r="B269" t="s">
        <v>150</v>
      </c>
      <c r="C269" s="6">
        <f>IFERROR(VLOOKUP(B:B,SB!A:B,2,0),"")</f>
        <v>4.5</v>
      </c>
      <c r="D269" s="8">
        <f>IFERROR(VLOOKUP(B:B,BetEasy!A:B,2,0),"")</f>
        <v>6</v>
      </c>
      <c r="E269" s="17">
        <f>IFERROR(VLOOKUP(B:B,Neds!A:B,2,0),"")</f>
        <v>5.25</v>
      </c>
      <c r="F269" s="8">
        <f>IFERROR(VLOOKUP(B:B,PointsBet!A:B,2,0),"")</f>
        <v>4.5</v>
      </c>
      <c r="G269" s="6">
        <f>IFERROR(VLOOKUP(B:B,TopSport!A:B,2,0),"")</f>
        <v>4.5999999999999996</v>
      </c>
      <c r="H269" s="4">
        <f t="shared" si="12"/>
        <v>6</v>
      </c>
      <c r="I269">
        <f>IFERROR(VLOOKUP(B:B,Empirical!A:B,2,0),"")</f>
        <v>0</v>
      </c>
      <c r="J269">
        <f>IFERROR(VLOOKUP(B:B,Model!A:B,2,0),"")</f>
        <v>9.77</v>
      </c>
      <c r="K269" s="2" t="e">
        <f t="shared" si="14"/>
        <v>#DIV/0!</v>
      </c>
      <c r="L269" s="2">
        <f t="shared" si="13"/>
        <v>0.61412487205731836</v>
      </c>
      <c r="M269" t="s">
        <v>150</v>
      </c>
      <c r="N269" t="s">
        <v>622</v>
      </c>
      <c r="O269" t="s">
        <v>133</v>
      </c>
    </row>
    <row r="270" spans="1:15" ht="15" customHeight="1" x14ac:dyDescent="0.3">
      <c r="A270">
        <v>14</v>
      </c>
      <c r="B270" t="s">
        <v>614</v>
      </c>
      <c r="C270" s="6">
        <f>IFERROR(VLOOKUP(B:B,SB!A:B,2,0),"")</f>
        <v>6</v>
      </c>
      <c r="D270" s="8">
        <f>IFERROR(VLOOKUP(B:B,BetEasy!A:B,2,0),"")</f>
        <v>5</v>
      </c>
      <c r="E270" s="17">
        <f>IFERROR(VLOOKUP(B:B,Neds!A:B,2,0),"")</f>
        <v>3.6</v>
      </c>
      <c r="F270" s="8">
        <f>IFERROR(VLOOKUP(B:B,PointsBet!A:B,2,0),"")</f>
        <v>6</v>
      </c>
      <c r="G270" s="6">
        <f>IFERROR(VLOOKUP(B:B,TopSport!A:B,2,0),"")</f>
        <v>5.6</v>
      </c>
      <c r="H270" s="4">
        <f t="shared" si="12"/>
        <v>6</v>
      </c>
      <c r="I270">
        <f>IFERROR(VLOOKUP(B:B,Empirical!A:B,2,0),"")</f>
        <v>15</v>
      </c>
      <c r="J270">
        <f>IFERROR(VLOOKUP(B:B,Model!A:B,2,0),"")</f>
        <v>41.97</v>
      </c>
      <c r="K270" s="2">
        <f t="shared" si="14"/>
        <v>0.4</v>
      </c>
      <c r="L270" s="2">
        <f t="shared" si="13"/>
        <v>0.14295925661186562</v>
      </c>
      <c r="M270" t="s">
        <v>614</v>
      </c>
      <c r="N270" t="s">
        <v>622</v>
      </c>
      <c r="O270" t="s">
        <v>133</v>
      </c>
    </row>
    <row r="271" spans="1:15" ht="15" customHeight="1" x14ac:dyDescent="0.3">
      <c r="A271">
        <v>15</v>
      </c>
      <c r="B271" t="s">
        <v>329</v>
      </c>
      <c r="C271" s="6">
        <f>IFERROR(VLOOKUP(B:B,SB!A:B,2,0),"")</f>
        <v>6</v>
      </c>
      <c r="D271" s="8">
        <f>IFERROR(VLOOKUP(B:B,BetEasy!A:B,2,0),"")</f>
        <v>6</v>
      </c>
      <c r="E271" s="17">
        <f>IFERROR(VLOOKUP(B:B,Neds!A:B,2,0),"")</f>
        <v>3.6</v>
      </c>
      <c r="F271" s="8">
        <f>IFERROR(VLOOKUP(B:B,PointsBet!A:B,2,0),"")</f>
        <v>6</v>
      </c>
      <c r="G271" s="6">
        <f>IFERROR(VLOOKUP(B:B,TopSport!A:B,2,0),"")</f>
        <v>7.75</v>
      </c>
      <c r="H271" s="4">
        <f t="shared" si="12"/>
        <v>7.75</v>
      </c>
      <c r="I271">
        <f>IFERROR(VLOOKUP(B:B,Empirical!A:B,2,0),"")</f>
        <v>20.69</v>
      </c>
      <c r="J271">
        <f>IFERROR(VLOOKUP(B:B,Model!A:B,2,0),"")</f>
        <v>23.66</v>
      </c>
      <c r="K271" s="2">
        <f t="shared" si="14"/>
        <v>0.37457709038182696</v>
      </c>
      <c r="L271" s="2">
        <f t="shared" si="13"/>
        <v>0.32755705832628912</v>
      </c>
      <c r="M271" t="s">
        <v>329</v>
      </c>
      <c r="N271" t="s">
        <v>622</v>
      </c>
      <c r="O271" t="s">
        <v>133</v>
      </c>
    </row>
    <row r="272" spans="1:15" ht="15" customHeight="1" x14ac:dyDescent="0.3">
      <c r="A272">
        <v>16</v>
      </c>
      <c r="B272" t="s">
        <v>261</v>
      </c>
      <c r="C272" s="6">
        <f>IFERROR(VLOOKUP(B:B,SB!A:B,2,0),"")</f>
        <v>4.5</v>
      </c>
      <c r="D272" s="8">
        <f>IFERROR(VLOOKUP(B:B,BetEasy!A:B,2,0),"")</f>
        <v>5</v>
      </c>
      <c r="E272" s="17">
        <f>IFERROR(VLOOKUP(B:B,Neds!A:B,2,0),"")</f>
        <v>6</v>
      </c>
      <c r="F272" s="8">
        <f>IFERROR(VLOOKUP(B:B,PointsBet!A:B,2,0),"")</f>
        <v>4.5</v>
      </c>
      <c r="G272" s="6">
        <f>IFERROR(VLOOKUP(B:B,TopSport!A:B,2,0),"")</f>
        <v>6.5</v>
      </c>
      <c r="H272" s="4">
        <f t="shared" si="12"/>
        <v>6.5</v>
      </c>
      <c r="I272">
        <f>IFERROR(VLOOKUP(B:B,Empirical!A:B,2,0),"")</f>
        <v>13.7</v>
      </c>
      <c r="J272">
        <f>IFERROR(VLOOKUP(B:B,Model!A:B,2,0),"")</f>
        <v>32.659999999999997</v>
      </c>
      <c r="K272" s="2">
        <f t="shared" si="14"/>
        <v>0.47445255474452558</v>
      </c>
      <c r="L272" s="2">
        <f t="shared" si="13"/>
        <v>0.1990202082057563</v>
      </c>
      <c r="M272" t="s">
        <v>261</v>
      </c>
      <c r="N272" t="s">
        <v>622</v>
      </c>
      <c r="O272" t="s">
        <v>133</v>
      </c>
    </row>
    <row r="273" spans="1:15" ht="15" customHeight="1" x14ac:dyDescent="0.3">
      <c r="A273">
        <v>17</v>
      </c>
      <c r="B273" t="s">
        <v>63</v>
      </c>
      <c r="C273" s="6">
        <f>IFERROR(VLOOKUP(B:B,SB!A:B,2,0),"")</f>
        <v>9</v>
      </c>
      <c r="D273" s="8">
        <f>IFERROR(VLOOKUP(B:B,BetEasy!A:B,2,0),"")</f>
        <v>6</v>
      </c>
      <c r="E273" s="17">
        <f>IFERROR(VLOOKUP(B:B,Neds!A:B,2,0),"")</f>
        <v>6</v>
      </c>
      <c r="F273" s="8">
        <f>IFERROR(VLOOKUP(B:B,PointsBet!A:B,2,0),"")</f>
        <v>9</v>
      </c>
      <c r="G273" s="6">
        <f>IFERROR(VLOOKUP(B:B,TopSport!A:B,2,0),"")</f>
        <v>5.8</v>
      </c>
      <c r="H273" s="4">
        <f t="shared" si="12"/>
        <v>9</v>
      </c>
      <c r="I273">
        <f>IFERROR(VLOOKUP(B:B,Empirical!A:B,2,0),"")</f>
        <v>2.3199999999999998</v>
      </c>
      <c r="J273">
        <f>IFERROR(VLOOKUP(B:B,Model!A:B,2,0),"")</f>
        <v>17.399999999999999</v>
      </c>
      <c r="K273" s="2">
        <f t="shared" si="14"/>
        <v>3.8793103448275863</v>
      </c>
      <c r="L273" s="2">
        <f t="shared" si="13"/>
        <v>0.51724137931034486</v>
      </c>
      <c r="M273" t="s">
        <v>63</v>
      </c>
      <c r="N273" t="s">
        <v>622</v>
      </c>
      <c r="O273" t="s">
        <v>133</v>
      </c>
    </row>
  </sheetData>
  <autoFilter ref="B1:O273" xr:uid="{9B74935B-D77C-4BCC-A166-023B5D3D4DFB}"/>
  <conditionalFormatting sqref="K1:L1048576">
    <cfRule type="cellIs" dxfId="3" priority="3" operator="greaterThan">
      <formula>1.25</formula>
    </cfRule>
    <cfRule type="cellIs" dxfId="2" priority="4" operator="between">
      <formula>1.01</formula>
      <formula>1.24</formula>
    </cfRule>
  </conditionalFormatting>
  <conditionalFormatting sqref="A1:A1048576">
    <cfRule type="cellIs" dxfId="1" priority="1" operator="between">
      <formula>13</formula>
      <formula>17</formula>
    </cfRule>
    <cfRule type="cellIs" dxfId="0" priority="2" operator="between">
      <formula>8</formula>
      <formula>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1426-A27A-4A37-AF67-AE0478650004}">
  <dimension ref="A1:B544"/>
  <sheetViews>
    <sheetView workbookViewId="0">
      <selection activeCell="B1" sqref="B1:B543"/>
    </sheetView>
  </sheetViews>
  <sheetFormatPr defaultRowHeight="14.4" x14ac:dyDescent="0.3"/>
  <sheetData>
    <row r="1" spans="1:2" ht="26.4" x14ac:dyDescent="0.3">
      <c r="A1" s="9" t="s">
        <v>34</v>
      </c>
      <c r="B1">
        <f>A2</f>
        <v>1.8</v>
      </c>
    </row>
    <row r="2" spans="1:2" x14ac:dyDescent="0.3">
      <c r="A2" s="15">
        <v>1.8</v>
      </c>
      <c r="B2" t="str">
        <f t="shared" ref="B2:B65" si="0">A3</f>
        <v>Josh Addo-Carr</v>
      </c>
    </row>
    <row r="3" spans="1:2" ht="39.6" x14ac:dyDescent="0.3">
      <c r="A3" s="9" t="s">
        <v>22</v>
      </c>
      <c r="B3">
        <f t="shared" si="0"/>
        <v>2</v>
      </c>
    </row>
    <row r="4" spans="1:2" x14ac:dyDescent="0.3">
      <c r="A4" s="15">
        <v>2</v>
      </c>
      <c r="B4" t="str">
        <f t="shared" si="0"/>
        <v>Blake Ferguson</v>
      </c>
    </row>
    <row r="5" spans="1:2" ht="26.4" x14ac:dyDescent="0.3">
      <c r="A5" s="9" t="s">
        <v>35</v>
      </c>
      <c r="B5">
        <f t="shared" si="0"/>
        <v>2.25</v>
      </c>
    </row>
    <row r="6" spans="1:2" x14ac:dyDescent="0.3">
      <c r="A6" s="15">
        <v>2.25</v>
      </c>
      <c r="B6" t="str">
        <f t="shared" si="0"/>
        <v>Sandor Earl</v>
      </c>
    </row>
    <row r="7" spans="1:2" ht="26.4" x14ac:dyDescent="0.3">
      <c r="A7" s="9" t="s">
        <v>587</v>
      </c>
      <c r="B7">
        <f t="shared" si="0"/>
        <v>2.5</v>
      </c>
    </row>
    <row r="8" spans="1:2" x14ac:dyDescent="0.3">
      <c r="A8" s="15">
        <v>2.5</v>
      </c>
      <c r="B8" t="str">
        <f t="shared" si="0"/>
        <v>Michael Jennings</v>
      </c>
    </row>
    <row r="9" spans="1:2" ht="26.4" x14ac:dyDescent="0.3">
      <c r="A9" s="9" t="s">
        <v>37</v>
      </c>
      <c r="B9">
        <f t="shared" si="0"/>
        <v>2.63</v>
      </c>
    </row>
    <row r="10" spans="1:2" x14ac:dyDescent="0.3">
      <c r="A10" s="15">
        <v>2.63</v>
      </c>
      <c r="B10" t="str">
        <f t="shared" si="0"/>
        <v>Ryan Papenhuyzen</v>
      </c>
    </row>
    <row r="11" spans="1:2" ht="39.6" x14ac:dyDescent="0.3">
      <c r="A11" s="9" t="s">
        <v>320</v>
      </c>
      <c r="B11">
        <f t="shared" si="0"/>
        <v>2.8</v>
      </c>
    </row>
    <row r="12" spans="1:2" x14ac:dyDescent="0.3">
      <c r="A12" s="15">
        <v>2.8</v>
      </c>
      <c r="B12" t="str">
        <f t="shared" si="0"/>
        <v>Clint Gutherson</v>
      </c>
    </row>
    <row r="13" spans="1:2" ht="39.6" x14ac:dyDescent="0.3">
      <c r="A13" s="9" t="s">
        <v>265</v>
      </c>
      <c r="B13">
        <f t="shared" si="0"/>
        <v>2.8</v>
      </c>
    </row>
    <row r="14" spans="1:2" x14ac:dyDescent="0.3">
      <c r="A14" s="15">
        <v>2.8</v>
      </c>
      <c r="B14" t="str">
        <f t="shared" si="0"/>
        <v>Justin Olam</v>
      </c>
    </row>
    <row r="15" spans="1:2" ht="26.4" x14ac:dyDescent="0.3">
      <c r="A15" s="9" t="s">
        <v>25</v>
      </c>
      <c r="B15">
        <f t="shared" si="0"/>
        <v>3.75</v>
      </c>
    </row>
    <row r="16" spans="1:2" x14ac:dyDescent="0.3">
      <c r="A16" s="15">
        <v>3.75</v>
      </c>
      <c r="B16" t="str">
        <f t="shared" si="0"/>
        <v>Waqa Blake</v>
      </c>
    </row>
    <row r="17" spans="1:2" ht="26.4" x14ac:dyDescent="0.3">
      <c r="A17" s="9" t="s">
        <v>38</v>
      </c>
      <c r="B17">
        <f t="shared" si="0"/>
        <v>3.5</v>
      </c>
    </row>
    <row r="18" spans="1:2" x14ac:dyDescent="0.3">
      <c r="A18" s="15">
        <v>3.5</v>
      </c>
      <c r="B18" t="str">
        <f t="shared" si="0"/>
        <v>Nicho Hynes</v>
      </c>
    </row>
    <row r="19" spans="1:2" ht="26.4" x14ac:dyDescent="0.3">
      <c r="A19" s="9" t="s">
        <v>241</v>
      </c>
      <c r="B19">
        <f t="shared" si="0"/>
        <v>3.75</v>
      </c>
    </row>
    <row r="20" spans="1:2" x14ac:dyDescent="0.3">
      <c r="A20" s="15">
        <v>3.75</v>
      </c>
      <c r="B20" t="str">
        <f t="shared" si="0"/>
        <v>Marata Niukore</v>
      </c>
    </row>
    <row r="21" spans="1:2" ht="26.4" x14ac:dyDescent="0.3">
      <c r="A21" s="9" t="s">
        <v>45</v>
      </c>
      <c r="B21">
        <f t="shared" si="0"/>
        <v>4.5</v>
      </c>
    </row>
    <row r="22" spans="1:2" x14ac:dyDescent="0.3">
      <c r="A22" s="15">
        <v>4.5</v>
      </c>
      <c r="B22" t="str">
        <f t="shared" si="0"/>
        <v>Brenko Lee</v>
      </c>
    </row>
    <row r="23" spans="1:2" ht="26.4" x14ac:dyDescent="0.3">
      <c r="A23" s="9" t="s">
        <v>588</v>
      </c>
      <c r="B23">
        <f t="shared" si="0"/>
        <v>4.5</v>
      </c>
    </row>
    <row r="24" spans="1:2" x14ac:dyDescent="0.3">
      <c r="A24" s="15">
        <v>4.5</v>
      </c>
      <c r="B24" t="str">
        <f t="shared" si="0"/>
        <v>Mitchell Moses</v>
      </c>
    </row>
    <row r="25" spans="1:2" ht="26.4" x14ac:dyDescent="0.3">
      <c r="A25" s="9" t="s">
        <v>198</v>
      </c>
      <c r="B25">
        <f t="shared" si="0"/>
        <v>4.5</v>
      </c>
    </row>
    <row r="26" spans="1:2" x14ac:dyDescent="0.3">
      <c r="A26" s="15">
        <v>4.5</v>
      </c>
      <c r="B26" t="str">
        <f t="shared" si="0"/>
        <v>Tom Eisenhuth</v>
      </c>
    </row>
    <row r="27" spans="1:2" ht="39.6" x14ac:dyDescent="0.3">
      <c r="A27" s="9" t="s">
        <v>226</v>
      </c>
      <c r="B27">
        <f t="shared" si="0"/>
        <v>4.5</v>
      </c>
    </row>
    <row r="28" spans="1:2" x14ac:dyDescent="0.3">
      <c r="A28" s="15">
        <v>4.5</v>
      </c>
      <c r="B28" t="str">
        <f t="shared" si="0"/>
        <v>Ryan Matterson</v>
      </c>
    </row>
    <row r="29" spans="1:2" ht="26.4" x14ac:dyDescent="0.3">
      <c r="A29" s="9" t="s">
        <v>323</v>
      </c>
      <c r="B29">
        <f t="shared" si="0"/>
        <v>4.5</v>
      </c>
    </row>
    <row r="30" spans="1:2" x14ac:dyDescent="0.3">
      <c r="A30" s="15">
        <v>4.5</v>
      </c>
      <c r="B30" t="str">
        <f t="shared" si="0"/>
        <v>Jahrome Hughes</v>
      </c>
    </row>
    <row r="31" spans="1:2" ht="26.4" x14ac:dyDescent="0.3">
      <c r="A31" s="9" t="s">
        <v>162</v>
      </c>
      <c r="B31">
        <f t="shared" si="0"/>
        <v>5</v>
      </c>
    </row>
    <row r="32" spans="1:2" x14ac:dyDescent="0.3">
      <c r="A32" s="15">
        <v>5</v>
      </c>
      <c r="B32" t="str">
        <f t="shared" si="0"/>
        <v>Shaun Lane</v>
      </c>
    </row>
    <row r="33" spans="1:2" ht="26.4" x14ac:dyDescent="0.3">
      <c r="A33" s="9" t="s">
        <v>39</v>
      </c>
      <c r="B33">
        <f t="shared" si="0"/>
        <v>4.5</v>
      </c>
    </row>
    <row r="34" spans="1:2" x14ac:dyDescent="0.3">
      <c r="A34" s="15">
        <v>4.5</v>
      </c>
      <c r="B34" t="str">
        <f t="shared" si="0"/>
        <v>Brandon Smith</v>
      </c>
    </row>
    <row r="35" spans="1:2" ht="26.4" x14ac:dyDescent="0.3">
      <c r="A35" s="9" t="s">
        <v>26</v>
      </c>
      <c r="B35">
        <f t="shared" si="0"/>
        <v>6</v>
      </c>
    </row>
    <row r="36" spans="1:2" x14ac:dyDescent="0.3">
      <c r="A36" s="15">
        <v>6</v>
      </c>
      <c r="B36" t="str">
        <f t="shared" si="0"/>
        <v>Dylan Brown</v>
      </c>
    </row>
    <row r="37" spans="1:2" ht="26.4" x14ac:dyDescent="0.3">
      <c r="A37" s="9" t="s">
        <v>42</v>
      </c>
      <c r="B37">
        <f t="shared" si="0"/>
        <v>5</v>
      </c>
    </row>
    <row r="38" spans="1:2" x14ac:dyDescent="0.3">
      <c r="A38" s="15">
        <v>5</v>
      </c>
      <c r="B38" t="str">
        <f t="shared" si="0"/>
        <v>Kenny Bromwich</v>
      </c>
    </row>
    <row r="39" spans="1:2" ht="39.6" x14ac:dyDescent="0.3">
      <c r="A39" s="9" t="s">
        <v>246</v>
      </c>
      <c r="B39">
        <f t="shared" si="0"/>
        <v>6</v>
      </c>
    </row>
    <row r="40" spans="1:2" x14ac:dyDescent="0.3">
      <c r="A40" s="15">
        <v>6</v>
      </c>
      <c r="B40" t="str">
        <f t="shared" si="0"/>
        <v>Kane Evans</v>
      </c>
    </row>
    <row r="41" spans="1:2" ht="26.4" x14ac:dyDescent="0.3">
      <c r="A41" s="9" t="s">
        <v>222</v>
      </c>
      <c r="B41">
        <f t="shared" si="0"/>
        <v>6.5</v>
      </c>
    </row>
    <row r="42" spans="1:2" x14ac:dyDescent="0.3">
      <c r="A42" s="15">
        <v>6.5</v>
      </c>
      <c r="B42" t="str">
        <f t="shared" si="0"/>
        <v>Ryley Jacks</v>
      </c>
    </row>
    <row r="43" spans="1:2" ht="26.4" x14ac:dyDescent="0.3">
      <c r="A43" s="9" t="s">
        <v>244</v>
      </c>
      <c r="B43">
        <f t="shared" si="0"/>
        <v>6</v>
      </c>
    </row>
    <row r="44" spans="1:2" x14ac:dyDescent="0.3">
      <c r="A44" s="15">
        <v>6</v>
      </c>
      <c r="B44" t="str">
        <f t="shared" si="0"/>
        <v>Reed Mahoney</v>
      </c>
    </row>
    <row r="45" spans="1:2" ht="26.4" x14ac:dyDescent="0.3">
      <c r="A45" s="9" t="s">
        <v>43</v>
      </c>
      <c r="B45">
        <f t="shared" si="0"/>
        <v>6.5</v>
      </c>
    </row>
    <row r="46" spans="1:2" x14ac:dyDescent="0.3">
      <c r="A46" s="15">
        <v>6.5</v>
      </c>
      <c r="B46" t="str">
        <f t="shared" si="0"/>
        <v>Felise Kaufusi</v>
      </c>
    </row>
    <row r="47" spans="1:2" ht="26.4" x14ac:dyDescent="0.3">
      <c r="A47" s="9" t="s">
        <v>29</v>
      </c>
      <c r="B47">
        <f t="shared" si="0"/>
        <v>6.5</v>
      </c>
    </row>
    <row r="48" spans="1:2" x14ac:dyDescent="0.3">
      <c r="A48" s="15">
        <v>6.5</v>
      </c>
      <c r="B48" t="str">
        <f t="shared" si="0"/>
        <v>Junior Paulo</v>
      </c>
    </row>
    <row r="49" spans="1:2" ht="26.4" x14ac:dyDescent="0.3">
      <c r="A49" s="9" t="s">
        <v>47</v>
      </c>
      <c r="B49">
        <f t="shared" si="0"/>
        <v>9</v>
      </c>
    </row>
    <row r="50" spans="1:2" x14ac:dyDescent="0.3">
      <c r="A50" s="15">
        <v>9</v>
      </c>
      <c r="B50" t="str">
        <f t="shared" si="0"/>
        <v>Nelson Asofa-Solomona</v>
      </c>
    </row>
    <row r="51" spans="1:2" ht="52.8" x14ac:dyDescent="0.3">
      <c r="A51" s="9" t="s">
        <v>146</v>
      </c>
      <c r="B51">
        <f t="shared" si="0"/>
        <v>6.5</v>
      </c>
    </row>
    <row r="52" spans="1:2" x14ac:dyDescent="0.3">
      <c r="A52" s="15">
        <v>6.5</v>
      </c>
      <c r="B52" t="str">
        <f t="shared" si="0"/>
        <v>Nathan Brown</v>
      </c>
    </row>
    <row r="53" spans="1:2" ht="26.4" x14ac:dyDescent="0.3">
      <c r="A53" s="9" t="s">
        <v>181</v>
      </c>
      <c r="B53">
        <f t="shared" si="0"/>
        <v>9.5</v>
      </c>
    </row>
    <row r="54" spans="1:2" x14ac:dyDescent="0.3">
      <c r="A54" s="15">
        <v>9.5</v>
      </c>
      <c r="B54" t="str">
        <f t="shared" si="0"/>
        <v>Tino Fa'asuamaleaui</v>
      </c>
    </row>
    <row r="55" spans="1:2" ht="39.6" x14ac:dyDescent="0.3">
      <c r="A55" s="9" t="s">
        <v>243</v>
      </c>
      <c r="B55">
        <f t="shared" si="0"/>
        <v>6.5</v>
      </c>
    </row>
    <row r="56" spans="1:2" x14ac:dyDescent="0.3">
      <c r="A56" s="15">
        <v>6.5</v>
      </c>
      <c r="B56" t="str">
        <f t="shared" si="0"/>
        <v>Oregon Kaufusi</v>
      </c>
    </row>
    <row r="57" spans="1:2" ht="26.4" x14ac:dyDescent="0.3">
      <c r="A57" s="9" t="s">
        <v>224</v>
      </c>
      <c r="B57">
        <f t="shared" si="0"/>
        <v>9.5</v>
      </c>
    </row>
    <row r="58" spans="1:2" x14ac:dyDescent="0.3">
      <c r="A58" s="15">
        <v>9.5</v>
      </c>
      <c r="B58" t="str">
        <f t="shared" si="0"/>
        <v>Albert Vete</v>
      </c>
    </row>
    <row r="59" spans="1:2" ht="26.4" x14ac:dyDescent="0.3">
      <c r="A59" s="9" t="s">
        <v>201</v>
      </c>
      <c r="B59">
        <f t="shared" si="0"/>
        <v>13</v>
      </c>
    </row>
    <row r="60" spans="1:2" x14ac:dyDescent="0.3">
      <c r="A60" s="15">
        <v>13</v>
      </c>
      <c r="B60" t="str">
        <f t="shared" si="0"/>
        <v>Ray Stone</v>
      </c>
    </row>
    <row r="61" spans="1:2" ht="26.4" x14ac:dyDescent="0.3">
      <c r="A61" s="9" t="s">
        <v>268</v>
      </c>
      <c r="B61">
        <f t="shared" si="0"/>
        <v>9.5</v>
      </c>
    </row>
    <row r="62" spans="1:2" x14ac:dyDescent="0.3">
      <c r="A62" s="15">
        <v>9.5</v>
      </c>
      <c r="B62" t="str">
        <f t="shared" si="0"/>
        <v>Jesse Bromwich</v>
      </c>
    </row>
    <row r="63" spans="1:2" ht="39.6" x14ac:dyDescent="0.3">
      <c r="A63" s="9" t="s">
        <v>247</v>
      </c>
      <c r="B63">
        <f t="shared" si="0"/>
        <v>13</v>
      </c>
    </row>
    <row r="64" spans="1:2" x14ac:dyDescent="0.3">
      <c r="A64" s="15">
        <v>13</v>
      </c>
      <c r="B64" t="str">
        <f t="shared" si="0"/>
        <v>Reagan Campbell-Gillard</v>
      </c>
    </row>
    <row r="65" spans="1:2" ht="39.6" x14ac:dyDescent="0.3">
      <c r="A65" s="9" t="s">
        <v>49</v>
      </c>
      <c r="B65">
        <f t="shared" si="0"/>
        <v>9.5</v>
      </c>
    </row>
    <row r="66" spans="1:2" x14ac:dyDescent="0.3">
      <c r="A66" s="15">
        <v>9.5</v>
      </c>
      <c r="B66" t="str">
        <f t="shared" ref="B66:B129" si="1">A67</f>
        <v>Christian Welch</v>
      </c>
    </row>
    <row r="67" spans="1:2" ht="26.4" x14ac:dyDescent="0.3">
      <c r="A67" s="9" t="s">
        <v>32</v>
      </c>
      <c r="B67">
        <f t="shared" si="1"/>
        <v>14</v>
      </c>
    </row>
    <row r="68" spans="1:2" x14ac:dyDescent="0.3">
      <c r="A68" s="15">
        <v>14</v>
      </c>
      <c r="B68" t="str">
        <f t="shared" si="1"/>
        <v>Brent Naden</v>
      </c>
    </row>
    <row r="69" spans="1:2" ht="26.4" x14ac:dyDescent="0.3">
      <c r="A69" s="9" t="s">
        <v>175</v>
      </c>
      <c r="B69">
        <f t="shared" si="1"/>
        <v>1.67</v>
      </c>
    </row>
    <row r="70" spans="1:2" x14ac:dyDescent="0.3">
      <c r="A70" s="15">
        <v>1.67</v>
      </c>
      <c r="B70" t="str">
        <f t="shared" si="1"/>
        <v>Sione Katoa</v>
      </c>
    </row>
    <row r="71" spans="1:2" ht="26.4" x14ac:dyDescent="0.3">
      <c r="A71" s="9" t="s">
        <v>264</v>
      </c>
      <c r="B71">
        <f t="shared" si="1"/>
        <v>2</v>
      </c>
    </row>
    <row r="72" spans="1:2" x14ac:dyDescent="0.3">
      <c r="A72" s="15">
        <v>2</v>
      </c>
      <c r="B72" t="str">
        <f t="shared" si="1"/>
        <v>Stephen Crichton</v>
      </c>
    </row>
    <row r="73" spans="1:2" ht="26.4" x14ac:dyDescent="0.3">
      <c r="A73" s="9" t="s">
        <v>11</v>
      </c>
      <c r="B73">
        <f t="shared" si="1"/>
        <v>1.72</v>
      </c>
    </row>
    <row r="74" spans="1:2" x14ac:dyDescent="0.3">
      <c r="A74" s="15">
        <v>1.72</v>
      </c>
      <c r="B74" t="str">
        <f t="shared" si="1"/>
        <v>Ronaldo Mulitalo</v>
      </c>
    </row>
    <row r="75" spans="1:2" ht="26.4" x14ac:dyDescent="0.3">
      <c r="A75" s="9" t="s">
        <v>176</v>
      </c>
      <c r="B75">
        <f t="shared" si="1"/>
        <v>2.37</v>
      </c>
    </row>
    <row r="76" spans="1:2" x14ac:dyDescent="0.3">
      <c r="A76" s="15">
        <v>2.37</v>
      </c>
      <c r="B76" t="str">
        <f t="shared" si="1"/>
        <v>Josh Mansour</v>
      </c>
    </row>
    <row r="77" spans="1:2" ht="26.4" x14ac:dyDescent="0.3">
      <c r="A77" s="9" t="s">
        <v>8</v>
      </c>
      <c r="B77">
        <f t="shared" si="1"/>
        <v>2</v>
      </c>
    </row>
    <row r="78" spans="1:2" x14ac:dyDescent="0.3">
      <c r="A78" s="15">
        <v>2</v>
      </c>
      <c r="B78" t="str">
        <f t="shared" si="1"/>
        <v>Josh Dugan</v>
      </c>
    </row>
    <row r="79" spans="1:2" ht="26.4" x14ac:dyDescent="0.3">
      <c r="A79" s="9" t="s">
        <v>54</v>
      </c>
      <c r="B79">
        <f t="shared" si="1"/>
        <v>3.4</v>
      </c>
    </row>
    <row r="80" spans="1:2" x14ac:dyDescent="0.3">
      <c r="A80" s="15">
        <v>3.4</v>
      </c>
      <c r="B80" t="str">
        <f t="shared" si="1"/>
        <v>Viliame Kikau</v>
      </c>
    </row>
    <row r="81" spans="1:2" ht="26.4" x14ac:dyDescent="0.3">
      <c r="A81" s="9" t="s">
        <v>10</v>
      </c>
      <c r="B81">
        <f t="shared" si="1"/>
        <v>2.5</v>
      </c>
    </row>
    <row r="82" spans="1:2" x14ac:dyDescent="0.3">
      <c r="A82" s="15">
        <v>2.5</v>
      </c>
      <c r="B82" t="str">
        <f t="shared" si="1"/>
        <v>Jesse Ramien</v>
      </c>
    </row>
    <row r="83" spans="1:2" ht="26.4" x14ac:dyDescent="0.3">
      <c r="A83" s="9" t="s">
        <v>55</v>
      </c>
      <c r="B83">
        <f t="shared" si="1"/>
        <v>3.5</v>
      </c>
    </row>
    <row r="84" spans="1:2" x14ac:dyDescent="0.3">
      <c r="A84" s="15">
        <v>3.5</v>
      </c>
      <c r="B84" t="str">
        <f t="shared" si="1"/>
        <v>Daine Laurie</v>
      </c>
    </row>
    <row r="85" spans="1:2" ht="26.4" x14ac:dyDescent="0.3">
      <c r="A85" s="9" t="s">
        <v>322</v>
      </c>
      <c r="B85">
        <f t="shared" si="1"/>
        <v>2.7</v>
      </c>
    </row>
    <row r="86" spans="1:2" x14ac:dyDescent="0.3">
      <c r="A86" s="15">
        <v>2.7</v>
      </c>
      <c r="B86" t="str">
        <f t="shared" si="1"/>
        <v>Connor Tracey</v>
      </c>
    </row>
    <row r="87" spans="1:2" ht="26.4" x14ac:dyDescent="0.3">
      <c r="A87" s="9" t="s">
        <v>190</v>
      </c>
      <c r="B87">
        <f t="shared" si="1"/>
        <v>4.5</v>
      </c>
    </row>
    <row r="88" spans="1:2" x14ac:dyDescent="0.3">
      <c r="A88" s="15">
        <v>4.5</v>
      </c>
      <c r="B88" t="str">
        <f t="shared" si="1"/>
        <v>Dylan Edwards</v>
      </c>
    </row>
    <row r="89" spans="1:2" ht="26.4" x14ac:dyDescent="0.3">
      <c r="A89" s="9" t="s">
        <v>589</v>
      </c>
      <c r="B89">
        <f t="shared" si="1"/>
        <v>2.7</v>
      </c>
    </row>
    <row r="90" spans="1:2" x14ac:dyDescent="0.3">
      <c r="A90" s="15">
        <v>2.7</v>
      </c>
      <c r="B90" t="str">
        <f t="shared" si="1"/>
        <v>Siosifa Talakai</v>
      </c>
    </row>
    <row r="91" spans="1:2" ht="26.4" x14ac:dyDescent="0.3">
      <c r="A91" s="9" t="s">
        <v>156</v>
      </c>
      <c r="B91">
        <f t="shared" si="1"/>
        <v>4.5</v>
      </c>
    </row>
    <row r="92" spans="1:2" x14ac:dyDescent="0.3">
      <c r="A92" s="15">
        <v>4.5</v>
      </c>
      <c r="B92" t="str">
        <f t="shared" si="1"/>
        <v>Tyrone May</v>
      </c>
    </row>
    <row r="93" spans="1:2" ht="26.4" x14ac:dyDescent="0.3">
      <c r="A93" s="9" t="s">
        <v>177</v>
      </c>
      <c r="B93">
        <f t="shared" si="1"/>
        <v>3.2</v>
      </c>
    </row>
    <row r="94" spans="1:2" x14ac:dyDescent="0.3">
      <c r="A94" s="15">
        <v>3.2</v>
      </c>
      <c r="B94" t="str">
        <f t="shared" si="1"/>
        <v>William Kennedy</v>
      </c>
    </row>
    <row r="95" spans="1:2" ht="26.4" x14ac:dyDescent="0.3">
      <c r="A95" s="9" t="s">
        <v>205</v>
      </c>
      <c r="B95">
        <f t="shared" si="1"/>
        <v>4.5</v>
      </c>
    </row>
    <row r="96" spans="1:2" x14ac:dyDescent="0.3">
      <c r="A96" s="15">
        <v>4.5</v>
      </c>
      <c r="B96" t="str">
        <f t="shared" si="1"/>
        <v>Nathan Cleary</v>
      </c>
    </row>
    <row r="97" spans="1:2" ht="26.4" x14ac:dyDescent="0.3">
      <c r="A97" s="9" t="s">
        <v>143</v>
      </c>
      <c r="B97">
        <f t="shared" si="1"/>
        <v>3.5</v>
      </c>
    </row>
    <row r="98" spans="1:2" x14ac:dyDescent="0.3">
      <c r="A98" s="15">
        <v>3.5</v>
      </c>
      <c r="B98" t="str">
        <f t="shared" si="1"/>
        <v>Scott Sorensen</v>
      </c>
    </row>
    <row r="99" spans="1:2" ht="26.4" x14ac:dyDescent="0.3">
      <c r="A99" s="9" t="s">
        <v>327</v>
      </c>
      <c r="B99">
        <f t="shared" si="1"/>
        <v>5.5</v>
      </c>
    </row>
    <row r="100" spans="1:2" x14ac:dyDescent="0.3">
      <c r="A100" s="15">
        <v>5.5</v>
      </c>
      <c r="B100" t="str">
        <f t="shared" si="1"/>
        <v>Liam Martin</v>
      </c>
    </row>
    <row r="101" spans="1:2" ht="26.4" x14ac:dyDescent="0.3">
      <c r="A101" s="9" t="s">
        <v>15</v>
      </c>
      <c r="B101">
        <f t="shared" si="1"/>
        <v>4</v>
      </c>
    </row>
    <row r="102" spans="1:2" x14ac:dyDescent="0.3">
      <c r="A102" s="15">
        <v>4</v>
      </c>
      <c r="B102" t="str">
        <f t="shared" si="1"/>
        <v>Shaun Johnson</v>
      </c>
    </row>
    <row r="103" spans="1:2" ht="26.4" x14ac:dyDescent="0.3">
      <c r="A103" s="9" t="s">
        <v>58</v>
      </c>
      <c r="B103">
        <f t="shared" si="1"/>
        <v>5.5</v>
      </c>
    </row>
    <row r="104" spans="1:2" x14ac:dyDescent="0.3">
      <c r="A104" s="15">
        <v>5.5</v>
      </c>
      <c r="B104" t="str">
        <f t="shared" si="1"/>
        <v>Api Koroisau</v>
      </c>
    </row>
    <row r="105" spans="1:2" ht="26.4" x14ac:dyDescent="0.3">
      <c r="A105" s="9" t="s">
        <v>254</v>
      </c>
      <c r="B105">
        <f t="shared" si="1"/>
        <v>4.33</v>
      </c>
    </row>
    <row r="106" spans="1:2" x14ac:dyDescent="0.3">
      <c r="A106" s="15">
        <v>4.33</v>
      </c>
      <c r="B106" t="str">
        <f t="shared" si="1"/>
        <v>Wade Graham</v>
      </c>
    </row>
    <row r="107" spans="1:2" ht="26.4" x14ac:dyDescent="0.3">
      <c r="A107" s="9" t="s">
        <v>59</v>
      </c>
      <c r="B107">
        <f t="shared" si="1"/>
        <v>5.5</v>
      </c>
    </row>
    <row r="108" spans="1:2" x14ac:dyDescent="0.3">
      <c r="A108" s="15">
        <v>5.5</v>
      </c>
      <c r="B108" t="str">
        <f t="shared" si="1"/>
        <v>Jarome Luai</v>
      </c>
    </row>
    <row r="109" spans="1:2" ht="26.4" x14ac:dyDescent="0.3">
      <c r="A109" s="9" t="s">
        <v>13</v>
      </c>
      <c r="B109">
        <f t="shared" si="1"/>
        <v>4.33</v>
      </c>
    </row>
    <row r="110" spans="1:2" x14ac:dyDescent="0.3">
      <c r="A110" s="15">
        <v>4.33</v>
      </c>
      <c r="B110" t="str">
        <f t="shared" si="1"/>
        <v>Matt Moylan</v>
      </c>
    </row>
    <row r="111" spans="1:2" ht="26.4" x14ac:dyDescent="0.3">
      <c r="A111" s="9" t="s">
        <v>267</v>
      </c>
      <c r="B111">
        <f t="shared" si="1"/>
        <v>6</v>
      </c>
    </row>
    <row r="112" spans="1:2" x14ac:dyDescent="0.3">
      <c r="A112" s="15">
        <v>6</v>
      </c>
      <c r="B112" t="str">
        <f t="shared" si="1"/>
        <v>Issah Yeo</v>
      </c>
    </row>
    <row r="113" spans="1:2" ht="26.4" x14ac:dyDescent="0.3">
      <c r="A113" s="9" t="s">
        <v>257</v>
      </c>
      <c r="B113">
        <f t="shared" si="1"/>
        <v>5</v>
      </c>
    </row>
    <row r="114" spans="1:2" x14ac:dyDescent="0.3">
      <c r="A114" s="15">
        <v>5</v>
      </c>
      <c r="B114" t="str">
        <f t="shared" si="1"/>
        <v>Braden Hamlin-Uele</v>
      </c>
    </row>
    <row r="115" spans="1:2" ht="39.6" x14ac:dyDescent="0.3">
      <c r="A115" s="9" t="s">
        <v>266</v>
      </c>
      <c r="B115">
        <f t="shared" si="1"/>
        <v>7</v>
      </c>
    </row>
    <row r="116" spans="1:2" x14ac:dyDescent="0.3">
      <c r="A116" s="15">
        <v>7</v>
      </c>
      <c r="B116" t="str">
        <f t="shared" si="1"/>
        <v>Spencer Leniu</v>
      </c>
    </row>
    <row r="117" spans="1:2" ht="26.4" x14ac:dyDescent="0.3">
      <c r="A117" s="9" t="s">
        <v>191</v>
      </c>
      <c r="B117">
        <f t="shared" si="1"/>
        <v>5</v>
      </c>
    </row>
    <row r="118" spans="1:2" x14ac:dyDescent="0.3">
      <c r="A118" s="15">
        <v>5</v>
      </c>
      <c r="B118" t="str">
        <f t="shared" si="1"/>
        <v>Blayke Brailey</v>
      </c>
    </row>
    <row r="119" spans="1:2" ht="26.4" x14ac:dyDescent="0.3">
      <c r="A119" s="9" t="s">
        <v>60</v>
      </c>
      <c r="B119">
        <f t="shared" si="1"/>
        <v>8</v>
      </c>
    </row>
    <row r="120" spans="1:2" x14ac:dyDescent="0.3">
      <c r="A120" s="15">
        <v>8</v>
      </c>
      <c r="B120" t="str">
        <f t="shared" si="1"/>
        <v>James Fisher-Harris</v>
      </c>
    </row>
    <row r="121" spans="1:2" ht="39.6" x14ac:dyDescent="0.3">
      <c r="A121" s="9" t="s">
        <v>18</v>
      </c>
      <c r="B121">
        <f t="shared" si="1"/>
        <v>9</v>
      </c>
    </row>
    <row r="122" spans="1:2" x14ac:dyDescent="0.3">
      <c r="A122" s="15">
        <v>9</v>
      </c>
      <c r="B122" t="str">
        <f t="shared" si="1"/>
        <v>Jack Williams</v>
      </c>
    </row>
    <row r="123" spans="1:2" ht="26.4" x14ac:dyDescent="0.3">
      <c r="A123" s="9" t="s">
        <v>206</v>
      </c>
      <c r="B123">
        <f t="shared" si="1"/>
        <v>8</v>
      </c>
    </row>
    <row r="124" spans="1:2" x14ac:dyDescent="0.3">
      <c r="A124" s="15">
        <v>8</v>
      </c>
      <c r="B124" t="str">
        <f t="shared" si="1"/>
        <v>James Tamou</v>
      </c>
    </row>
    <row r="125" spans="1:2" ht="26.4" x14ac:dyDescent="0.3">
      <c r="A125" s="9" t="s">
        <v>21</v>
      </c>
      <c r="B125">
        <f t="shared" si="1"/>
        <v>9</v>
      </c>
    </row>
    <row r="126" spans="1:2" x14ac:dyDescent="0.3">
      <c r="A126" s="15">
        <v>9</v>
      </c>
      <c r="B126" t="str">
        <f t="shared" si="1"/>
        <v>Royce Hunt</v>
      </c>
    </row>
    <row r="127" spans="1:2" ht="26.4" x14ac:dyDescent="0.3">
      <c r="A127" s="9" t="s">
        <v>157</v>
      </c>
      <c r="B127">
        <f t="shared" si="1"/>
        <v>11</v>
      </c>
    </row>
    <row r="128" spans="1:2" x14ac:dyDescent="0.3">
      <c r="A128" s="15">
        <v>11</v>
      </c>
      <c r="B128" t="str">
        <f t="shared" si="1"/>
        <v>Moses Leota</v>
      </c>
    </row>
    <row r="129" spans="1:2" ht="26.4" x14ac:dyDescent="0.3">
      <c r="A129" s="9" t="s">
        <v>16</v>
      </c>
      <c r="B129">
        <f t="shared" si="1"/>
        <v>9</v>
      </c>
    </row>
    <row r="130" spans="1:2" x14ac:dyDescent="0.3">
      <c r="A130" s="15">
        <v>9</v>
      </c>
      <c r="B130" t="str">
        <f t="shared" ref="B130:B193" si="2">A131</f>
        <v>Toby Rudolf</v>
      </c>
    </row>
    <row r="131" spans="1:2" ht="26.4" x14ac:dyDescent="0.3">
      <c r="A131" s="9" t="s">
        <v>62</v>
      </c>
      <c r="B131">
        <f t="shared" si="2"/>
        <v>11</v>
      </c>
    </row>
    <row r="132" spans="1:2" x14ac:dyDescent="0.3">
      <c r="A132" s="15">
        <v>11</v>
      </c>
      <c r="B132" t="str">
        <f t="shared" si="2"/>
        <v>Zane Tetevano</v>
      </c>
    </row>
    <row r="133" spans="1:2" ht="26.4" x14ac:dyDescent="0.3">
      <c r="A133" s="9" t="s">
        <v>256</v>
      </c>
      <c r="B133">
        <f t="shared" si="2"/>
        <v>9</v>
      </c>
    </row>
    <row r="134" spans="1:2" x14ac:dyDescent="0.3">
      <c r="A134" s="15">
        <v>9</v>
      </c>
      <c r="B134" t="str">
        <f t="shared" si="2"/>
        <v>Aaron Woods</v>
      </c>
    </row>
    <row r="135" spans="1:2" ht="26.4" x14ac:dyDescent="0.3">
      <c r="A135" s="9" t="s">
        <v>64</v>
      </c>
      <c r="B135">
        <f t="shared" si="2"/>
        <v>14</v>
      </c>
    </row>
    <row r="136" spans="1:2" x14ac:dyDescent="0.3">
      <c r="A136" s="15">
        <v>14</v>
      </c>
      <c r="B136" t="str">
        <f t="shared" si="2"/>
        <v>Herbie Farnworth</v>
      </c>
    </row>
    <row r="137" spans="1:2" ht="39.6" x14ac:dyDescent="0.3">
      <c r="A137" s="9" t="s">
        <v>1</v>
      </c>
      <c r="B137">
        <f t="shared" si="2"/>
        <v>2.4</v>
      </c>
    </row>
    <row r="138" spans="1:2" x14ac:dyDescent="0.3">
      <c r="A138" s="15">
        <v>2.4</v>
      </c>
      <c r="B138" t="str">
        <f t="shared" si="2"/>
        <v>Mikaele Ravalawa</v>
      </c>
    </row>
    <row r="139" spans="1:2" ht="26.4" x14ac:dyDescent="0.3">
      <c r="A139" s="9" t="s">
        <v>93</v>
      </c>
      <c r="B139">
        <f t="shared" si="2"/>
        <v>1.67</v>
      </c>
    </row>
    <row r="140" spans="1:2" x14ac:dyDescent="0.3">
      <c r="A140" s="15">
        <v>1.67</v>
      </c>
      <c r="B140" t="str">
        <f t="shared" si="2"/>
        <v>Kotoni Staggs</v>
      </c>
    </row>
    <row r="141" spans="1:2" ht="26.4" x14ac:dyDescent="0.3">
      <c r="A141" s="9" t="s">
        <v>199</v>
      </c>
      <c r="B141">
        <f t="shared" si="2"/>
        <v>2.5</v>
      </c>
    </row>
    <row r="142" spans="1:2" x14ac:dyDescent="0.3">
      <c r="A142" s="15">
        <v>2.5</v>
      </c>
      <c r="B142" t="str">
        <f t="shared" si="2"/>
        <v>Matt Dufty</v>
      </c>
    </row>
    <row r="143" spans="1:2" ht="26.4" x14ac:dyDescent="0.3">
      <c r="A143" s="9" t="s">
        <v>230</v>
      </c>
      <c r="B143">
        <f t="shared" si="2"/>
        <v>1.72</v>
      </c>
    </row>
    <row r="144" spans="1:2" x14ac:dyDescent="0.3">
      <c r="A144" s="15">
        <v>1.72</v>
      </c>
      <c r="B144" t="str">
        <f t="shared" si="2"/>
        <v>Richie Kennar</v>
      </c>
    </row>
    <row r="145" spans="1:2" ht="26.4" x14ac:dyDescent="0.3">
      <c r="A145" s="9" t="s">
        <v>235</v>
      </c>
      <c r="B145">
        <f t="shared" si="2"/>
        <v>2.6</v>
      </c>
    </row>
    <row r="146" spans="1:2" x14ac:dyDescent="0.3">
      <c r="A146" s="15">
        <v>2.6</v>
      </c>
      <c r="B146" t="str">
        <f t="shared" si="2"/>
        <v>Zachary Lomax</v>
      </c>
    </row>
    <row r="147" spans="1:2" ht="26.4" x14ac:dyDescent="0.3">
      <c r="A147" s="9" t="s">
        <v>231</v>
      </c>
      <c r="B147">
        <f t="shared" si="2"/>
        <v>1.83</v>
      </c>
    </row>
    <row r="148" spans="1:2" x14ac:dyDescent="0.3">
      <c r="A148" s="15">
        <v>1.83</v>
      </c>
      <c r="B148" t="str">
        <f t="shared" si="2"/>
        <v>David Fifita</v>
      </c>
    </row>
    <row r="149" spans="1:2" ht="26.4" x14ac:dyDescent="0.3">
      <c r="A149" s="9" t="s">
        <v>236</v>
      </c>
      <c r="B149">
        <f t="shared" si="2"/>
        <v>3.75</v>
      </c>
    </row>
    <row r="150" spans="1:2" x14ac:dyDescent="0.3">
      <c r="A150" s="15">
        <v>3.75</v>
      </c>
      <c r="B150" t="str">
        <f t="shared" si="2"/>
        <v>Jordan Pereira</v>
      </c>
    </row>
    <row r="151" spans="1:2" ht="26.4" x14ac:dyDescent="0.3">
      <c r="A151" s="9" t="s">
        <v>210</v>
      </c>
      <c r="B151">
        <f t="shared" si="2"/>
        <v>2</v>
      </c>
    </row>
    <row r="152" spans="1:2" x14ac:dyDescent="0.3">
      <c r="A152" s="15">
        <v>2</v>
      </c>
      <c r="B152" t="str">
        <f t="shared" si="2"/>
        <v>Jordan Kahu</v>
      </c>
    </row>
    <row r="153" spans="1:2" ht="26.4" x14ac:dyDescent="0.3">
      <c r="A153" s="9" t="s">
        <v>590</v>
      </c>
      <c r="B153">
        <f t="shared" si="2"/>
        <v>4.2</v>
      </c>
    </row>
    <row r="154" spans="1:2" x14ac:dyDescent="0.3">
      <c r="A154" s="15">
        <v>4.2</v>
      </c>
      <c r="B154" t="str">
        <f t="shared" si="2"/>
        <v>Euan Aitken</v>
      </c>
    </row>
    <row r="155" spans="1:2" ht="26.4" x14ac:dyDescent="0.3">
      <c r="A155" s="9" t="s">
        <v>94</v>
      </c>
      <c r="B155">
        <f t="shared" si="2"/>
        <v>2.63</v>
      </c>
    </row>
    <row r="156" spans="1:2" x14ac:dyDescent="0.3">
      <c r="A156" s="15">
        <v>2.63</v>
      </c>
      <c r="B156" t="str">
        <f t="shared" si="2"/>
        <v>Darius Boyd</v>
      </c>
    </row>
    <row r="157" spans="1:2" ht="26.4" x14ac:dyDescent="0.3">
      <c r="A157" s="9" t="s">
        <v>4</v>
      </c>
      <c r="B157">
        <f t="shared" si="2"/>
        <v>4.5</v>
      </c>
    </row>
    <row r="158" spans="1:2" x14ac:dyDescent="0.3">
      <c r="A158" s="15">
        <v>4.5</v>
      </c>
      <c r="B158" t="str">
        <f t="shared" si="2"/>
        <v>Tyson Frizell</v>
      </c>
    </row>
    <row r="159" spans="1:2" ht="26.4" x14ac:dyDescent="0.3">
      <c r="A159" s="9" t="s">
        <v>97</v>
      </c>
      <c r="B159">
        <f t="shared" si="2"/>
        <v>3.75</v>
      </c>
    </row>
    <row r="160" spans="1:2" x14ac:dyDescent="0.3">
      <c r="A160" s="15">
        <v>3.75</v>
      </c>
      <c r="B160" t="str">
        <f t="shared" si="2"/>
        <v>Anthony Milford</v>
      </c>
    </row>
    <row r="161" spans="1:2" ht="26.4" x14ac:dyDescent="0.3">
      <c r="A161" s="9" t="s">
        <v>591</v>
      </c>
      <c r="B161">
        <f t="shared" si="2"/>
        <v>5</v>
      </c>
    </row>
    <row r="162" spans="1:2" x14ac:dyDescent="0.3">
      <c r="A162" s="15">
        <v>5</v>
      </c>
      <c r="B162" t="str">
        <f t="shared" si="2"/>
        <v>Ben Hunt</v>
      </c>
    </row>
    <row r="163" spans="1:2" x14ac:dyDescent="0.3">
      <c r="A163" s="9" t="s">
        <v>101</v>
      </c>
      <c r="B163">
        <f t="shared" si="2"/>
        <v>4.33</v>
      </c>
    </row>
    <row r="164" spans="1:2" x14ac:dyDescent="0.3">
      <c r="A164" s="15">
        <v>4.33</v>
      </c>
      <c r="B164" t="str">
        <f t="shared" si="2"/>
        <v>Jordan Riki</v>
      </c>
    </row>
    <row r="165" spans="1:2" ht="26.4" x14ac:dyDescent="0.3">
      <c r="A165" s="9" t="s">
        <v>331</v>
      </c>
      <c r="B165">
        <f t="shared" si="2"/>
        <v>5</v>
      </c>
    </row>
    <row r="166" spans="1:2" x14ac:dyDescent="0.3">
      <c r="A166" s="15">
        <v>5</v>
      </c>
      <c r="B166" t="str">
        <f t="shared" si="2"/>
        <v>Jacob Host</v>
      </c>
    </row>
    <row r="167" spans="1:2" ht="26.4" x14ac:dyDescent="0.3">
      <c r="A167" s="9" t="s">
        <v>326</v>
      </c>
      <c r="B167">
        <f t="shared" si="2"/>
        <v>4.33</v>
      </c>
    </row>
    <row r="168" spans="1:2" x14ac:dyDescent="0.3">
      <c r="A168" s="15">
        <v>4.33</v>
      </c>
      <c r="B168" t="str">
        <f t="shared" si="2"/>
        <v>Ben Te'o</v>
      </c>
    </row>
    <row r="169" spans="1:2" x14ac:dyDescent="0.3">
      <c r="A169" s="9" t="s">
        <v>141</v>
      </c>
      <c r="B169">
        <f t="shared" si="2"/>
        <v>5.5</v>
      </c>
    </row>
    <row r="170" spans="1:2" x14ac:dyDescent="0.3">
      <c r="A170" s="15">
        <v>5.5</v>
      </c>
      <c r="B170" t="str">
        <f t="shared" si="2"/>
        <v>Kaide Ellis</v>
      </c>
    </row>
    <row r="171" spans="1:2" ht="26.4" x14ac:dyDescent="0.3">
      <c r="A171" s="9" t="s">
        <v>317</v>
      </c>
      <c r="B171">
        <f t="shared" si="2"/>
        <v>4.5</v>
      </c>
    </row>
    <row r="172" spans="1:2" x14ac:dyDescent="0.3">
      <c r="A172" s="15">
        <v>4.5</v>
      </c>
      <c r="B172" t="str">
        <f t="shared" si="2"/>
        <v>Jamil Hopoate</v>
      </c>
    </row>
    <row r="173" spans="1:2" ht="26.4" x14ac:dyDescent="0.3">
      <c r="A173" s="9" t="s">
        <v>595</v>
      </c>
      <c r="B173">
        <f t="shared" si="2"/>
        <v>5.5</v>
      </c>
    </row>
    <row r="174" spans="1:2" x14ac:dyDescent="0.3">
      <c r="A174" s="15">
        <v>5.5</v>
      </c>
      <c r="B174" t="str">
        <f t="shared" si="2"/>
        <v>Tyrell Fuimaono</v>
      </c>
    </row>
    <row r="175" spans="1:2" ht="39.6" x14ac:dyDescent="0.3">
      <c r="A175" s="9" t="s">
        <v>148</v>
      </c>
      <c r="B175">
        <f t="shared" si="2"/>
        <v>4.5</v>
      </c>
    </row>
    <row r="176" spans="1:2" x14ac:dyDescent="0.3">
      <c r="A176" s="15">
        <v>4.5</v>
      </c>
      <c r="B176" t="str">
        <f t="shared" si="2"/>
        <v>Cory Paix</v>
      </c>
    </row>
    <row r="177" spans="1:2" ht="26.4" x14ac:dyDescent="0.3">
      <c r="A177" s="9" t="s">
        <v>330</v>
      </c>
      <c r="B177">
        <f t="shared" si="2"/>
        <v>7</v>
      </c>
    </row>
    <row r="178" spans="1:2" x14ac:dyDescent="0.3">
      <c r="A178" s="15">
        <v>7</v>
      </c>
      <c r="B178" t="str">
        <f t="shared" si="2"/>
        <v>Adam Clune</v>
      </c>
    </row>
    <row r="179" spans="1:2" ht="26.4" x14ac:dyDescent="0.3">
      <c r="A179" s="9" t="s">
        <v>233</v>
      </c>
      <c r="B179">
        <f t="shared" si="2"/>
        <v>5</v>
      </c>
    </row>
    <row r="180" spans="1:2" x14ac:dyDescent="0.3">
      <c r="A180" s="15">
        <v>5</v>
      </c>
      <c r="B180" t="str">
        <f t="shared" si="2"/>
        <v>Thomas Dearden</v>
      </c>
    </row>
    <row r="181" spans="1:2" ht="26.4" x14ac:dyDescent="0.3">
      <c r="A181" s="9" t="s">
        <v>239</v>
      </c>
      <c r="B181">
        <f t="shared" si="2"/>
        <v>7</v>
      </c>
    </row>
    <row r="182" spans="1:2" x14ac:dyDescent="0.3">
      <c r="A182" s="15">
        <v>7</v>
      </c>
      <c r="B182" t="str">
        <f t="shared" si="2"/>
        <v>Corey Norman</v>
      </c>
    </row>
    <row r="183" spans="1:2" ht="26.4" x14ac:dyDescent="0.3">
      <c r="A183" s="9" t="s">
        <v>324</v>
      </c>
      <c r="B183">
        <f t="shared" si="2"/>
        <v>5</v>
      </c>
    </row>
    <row r="184" spans="1:2" x14ac:dyDescent="0.3">
      <c r="A184" s="15">
        <v>5</v>
      </c>
      <c r="B184" t="str">
        <f t="shared" si="2"/>
        <v>Issac Luke</v>
      </c>
    </row>
    <row r="185" spans="1:2" ht="26.4" x14ac:dyDescent="0.3">
      <c r="A185" s="9" t="s">
        <v>592</v>
      </c>
      <c r="B185">
        <f t="shared" si="2"/>
        <v>7.5</v>
      </c>
    </row>
    <row r="186" spans="1:2" x14ac:dyDescent="0.3">
      <c r="A186" s="15">
        <v>7.5</v>
      </c>
      <c r="B186" t="str">
        <f t="shared" si="2"/>
        <v>Korbin Sims</v>
      </c>
    </row>
    <row r="187" spans="1:2" ht="26.4" x14ac:dyDescent="0.3">
      <c r="A187" s="9" t="s">
        <v>325</v>
      </c>
      <c r="B187">
        <f t="shared" si="2"/>
        <v>5</v>
      </c>
    </row>
    <row r="188" spans="1:2" x14ac:dyDescent="0.3">
      <c r="A188" s="15">
        <v>5</v>
      </c>
      <c r="B188" t="str">
        <f t="shared" si="2"/>
        <v>Joe Ofahengaue</v>
      </c>
    </row>
    <row r="189" spans="1:2" ht="39.6" x14ac:dyDescent="0.3">
      <c r="A189" s="9" t="s">
        <v>196</v>
      </c>
      <c r="B189">
        <f t="shared" si="2"/>
        <v>7.5</v>
      </c>
    </row>
    <row r="190" spans="1:2" x14ac:dyDescent="0.3">
      <c r="A190" s="15">
        <v>7.5</v>
      </c>
      <c r="B190" t="str">
        <f t="shared" si="2"/>
        <v>Paul Vaughan</v>
      </c>
    </row>
    <row r="191" spans="1:2" ht="26.4" x14ac:dyDescent="0.3">
      <c r="A191" s="9" t="s">
        <v>596</v>
      </c>
      <c r="B191">
        <f t="shared" si="2"/>
        <v>5</v>
      </c>
    </row>
    <row r="192" spans="1:2" x14ac:dyDescent="0.3">
      <c r="A192" s="15">
        <v>5</v>
      </c>
      <c r="B192" t="str">
        <f t="shared" si="2"/>
        <v>Ethan Bullemor</v>
      </c>
    </row>
    <row r="193" spans="1:2" ht="26.4" x14ac:dyDescent="0.3">
      <c r="A193" s="9" t="s">
        <v>594</v>
      </c>
      <c r="B193">
        <f t="shared" si="2"/>
        <v>11</v>
      </c>
    </row>
    <row r="194" spans="1:2" x14ac:dyDescent="0.3">
      <c r="A194" s="15">
        <v>11</v>
      </c>
      <c r="B194" t="str">
        <f t="shared" ref="B194:B257" si="3">A195</f>
        <v>Cameron McInnes</v>
      </c>
    </row>
    <row r="195" spans="1:2" ht="26.4" x14ac:dyDescent="0.3">
      <c r="A195" s="9" t="s">
        <v>102</v>
      </c>
      <c r="B195">
        <f t="shared" si="3"/>
        <v>7.5</v>
      </c>
    </row>
    <row r="196" spans="1:2" x14ac:dyDescent="0.3">
      <c r="A196" s="15">
        <v>7.5</v>
      </c>
      <c r="B196" t="str">
        <f t="shared" si="3"/>
        <v>Patrick Carrigan</v>
      </c>
    </row>
    <row r="197" spans="1:2" ht="26.4" x14ac:dyDescent="0.3">
      <c r="A197" s="9" t="s">
        <v>171</v>
      </c>
      <c r="B197">
        <f t="shared" si="3"/>
        <v>11</v>
      </c>
    </row>
    <row r="198" spans="1:2" x14ac:dyDescent="0.3">
      <c r="A198" s="15">
        <v>11</v>
      </c>
      <c r="B198" t="str">
        <f t="shared" si="3"/>
        <v>Josh Kerr</v>
      </c>
    </row>
    <row r="199" spans="1:2" ht="26.4" x14ac:dyDescent="0.3">
      <c r="A199" s="9" t="s">
        <v>103</v>
      </c>
      <c r="B199">
        <f t="shared" si="3"/>
        <v>7.5</v>
      </c>
    </row>
    <row r="200" spans="1:2" x14ac:dyDescent="0.3">
      <c r="A200" s="15">
        <v>7.5</v>
      </c>
      <c r="B200" t="str">
        <f t="shared" si="3"/>
        <v>Rhys Kennedy</v>
      </c>
    </row>
    <row r="201" spans="1:2" ht="26.4" x14ac:dyDescent="0.3">
      <c r="A201" s="9" t="s">
        <v>593</v>
      </c>
      <c r="B201">
        <f t="shared" si="3"/>
        <v>11</v>
      </c>
    </row>
    <row r="202" spans="1:2" x14ac:dyDescent="0.3">
      <c r="A202" s="15">
        <v>11</v>
      </c>
      <c r="B202" t="str">
        <f t="shared" si="3"/>
        <v>Blake Lawrie</v>
      </c>
    </row>
    <row r="203" spans="1:2" ht="26.4" x14ac:dyDescent="0.3">
      <c r="A203" s="9" t="s">
        <v>95</v>
      </c>
      <c r="B203">
        <f t="shared" si="3"/>
        <v>9.5</v>
      </c>
    </row>
    <row r="204" spans="1:2" x14ac:dyDescent="0.3">
      <c r="A204" s="15">
        <v>9.5</v>
      </c>
      <c r="B204" t="str">
        <f t="shared" si="3"/>
        <v>Anthony Don</v>
      </c>
    </row>
    <row r="205" spans="1:2" ht="26.4" x14ac:dyDescent="0.3">
      <c r="A205" s="9" t="s">
        <v>145</v>
      </c>
      <c r="B205">
        <f t="shared" si="3"/>
        <v>2</v>
      </c>
    </row>
    <row r="206" spans="1:2" x14ac:dyDescent="0.3">
      <c r="A206" s="15">
        <v>2</v>
      </c>
      <c r="B206" t="str">
        <f t="shared" si="3"/>
        <v>Nick Cotric</v>
      </c>
    </row>
    <row r="207" spans="1:2" ht="26.4" x14ac:dyDescent="0.3">
      <c r="A207" s="9" t="s">
        <v>66</v>
      </c>
      <c r="B207">
        <f t="shared" si="3"/>
        <v>1.62</v>
      </c>
    </row>
    <row r="208" spans="1:2" x14ac:dyDescent="0.3">
      <c r="A208" s="15">
        <v>1.62</v>
      </c>
      <c r="B208" t="str">
        <f t="shared" si="3"/>
        <v>Phillip Sami</v>
      </c>
    </row>
    <row r="209" spans="1:2" ht="26.4" x14ac:dyDescent="0.3">
      <c r="A209" s="9" t="s">
        <v>184</v>
      </c>
      <c r="B209">
        <f t="shared" si="3"/>
        <v>2.4</v>
      </c>
    </row>
    <row r="210" spans="1:2" x14ac:dyDescent="0.3">
      <c r="A210" s="15">
        <v>2.4</v>
      </c>
      <c r="B210" t="str">
        <f t="shared" si="3"/>
        <v>Jordan Rapana</v>
      </c>
    </row>
    <row r="211" spans="1:2" ht="26.4" x14ac:dyDescent="0.3">
      <c r="A211" s="9" t="s">
        <v>179</v>
      </c>
      <c r="B211">
        <f t="shared" si="3"/>
        <v>1.67</v>
      </c>
    </row>
    <row r="212" spans="1:2" x14ac:dyDescent="0.3">
      <c r="A212" s="15">
        <v>1.67</v>
      </c>
      <c r="B212" t="str">
        <f t="shared" si="3"/>
        <v>AJ Brimson</v>
      </c>
    </row>
    <row r="213" spans="1:2" ht="26.4" x14ac:dyDescent="0.3">
      <c r="A213" s="9" t="s">
        <v>258</v>
      </c>
      <c r="B213">
        <f t="shared" si="3"/>
        <v>2.8</v>
      </c>
    </row>
    <row r="214" spans="1:2" x14ac:dyDescent="0.3">
      <c r="A214" s="15">
        <v>2.8</v>
      </c>
      <c r="B214" t="str">
        <f t="shared" si="3"/>
        <v>Charnze Nicoll-Klokstad</v>
      </c>
    </row>
    <row r="215" spans="1:2" ht="39.6" x14ac:dyDescent="0.3">
      <c r="A215" s="9" t="s">
        <v>253</v>
      </c>
      <c r="B215">
        <f t="shared" si="3"/>
        <v>2.37</v>
      </c>
    </row>
    <row r="216" spans="1:2" x14ac:dyDescent="0.3">
      <c r="A216" s="15">
        <v>2.37</v>
      </c>
      <c r="B216" t="str">
        <f t="shared" si="3"/>
        <v>Brian Kelly</v>
      </c>
    </row>
    <row r="217" spans="1:2" ht="26.4" x14ac:dyDescent="0.3">
      <c r="A217" s="9" t="s">
        <v>185</v>
      </c>
      <c r="B217">
        <f t="shared" si="3"/>
        <v>3.1</v>
      </c>
    </row>
    <row r="218" spans="1:2" x14ac:dyDescent="0.3">
      <c r="A218" s="15">
        <v>3.1</v>
      </c>
      <c r="B218" t="str">
        <f t="shared" si="3"/>
        <v>Jarrod Croker</v>
      </c>
    </row>
    <row r="219" spans="1:2" ht="26.4" x14ac:dyDescent="0.3">
      <c r="A219" s="9" t="s">
        <v>68</v>
      </c>
      <c r="B219">
        <f t="shared" si="3"/>
        <v>2.37</v>
      </c>
    </row>
    <row r="220" spans="1:2" x14ac:dyDescent="0.3">
      <c r="A220" s="15">
        <v>2.37</v>
      </c>
      <c r="B220" t="str">
        <f t="shared" si="3"/>
        <v>Tyrone Peachey</v>
      </c>
    </row>
    <row r="221" spans="1:2" ht="26.4" x14ac:dyDescent="0.3">
      <c r="A221" s="9" t="s">
        <v>83</v>
      </c>
      <c r="B221">
        <f t="shared" si="3"/>
        <v>3.5</v>
      </c>
    </row>
    <row r="222" spans="1:2" x14ac:dyDescent="0.3">
      <c r="A222" s="15">
        <v>3.5</v>
      </c>
      <c r="B222" t="str">
        <f t="shared" si="3"/>
        <v>Curtis Scott</v>
      </c>
    </row>
    <row r="223" spans="1:2" ht="26.4" x14ac:dyDescent="0.3">
      <c r="A223" s="9" t="s">
        <v>216</v>
      </c>
      <c r="B223">
        <f t="shared" si="3"/>
        <v>2.63</v>
      </c>
    </row>
    <row r="224" spans="1:2" x14ac:dyDescent="0.3">
      <c r="A224" s="15">
        <v>2.63</v>
      </c>
      <c r="B224" t="str">
        <f t="shared" si="3"/>
        <v>Young Tonumaipea</v>
      </c>
    </row>
    <row r="225" spans="1:2" ht="39.6" x14ac:dyDescent="0.3">
      <c r="A225" s="9" t="s">
        <v>597</v>
      </c>
      <c r="B225">
        <f t="shared" si="3"/>
        <v>3.5</v>
      </c>
    </row>
    <row r="226" spans="1:2" x14ac:dyDescent="0.3">
      <c r="A226" s="15">
        <v>3.5</v>
      </c>
      <c r="B226" t="str">
        <f t="shared" si="3"/>
        <v>Jack Wighton</v>
      </c>
    </row>
    <row r="227" spans="1:2" ht="26.4" x14ac:dyDescent="0.3">
      <c r="A227" s="9" t="s">
        <v>70</v>
      </c>
      <c r="B227">
        <f t="shared" si="3"/>
        <v>2.75</v>
      </c>
    </row>
    <row r="228" spans="1:2" x14ac:dyDescent="0.3">
      <c r="A228" s="15">
        <v>2.75</v>
      </c>
      <c r="B228" t="str">
        <f t="shared" si="3"/>
        <v>Ashley Taylor</v>
      </c>
    </row>
    <row r="229" spans="1:2" ht="26.4" x14ac:dyDescent="0.3">
      <c r="A229" s="9" t="s">
        <v>109</v>
      </c>
      <c r="B229">
        <f t="shared" si="3"/>
        <v>6</v>
      </c>
    </row>
    <row r="230" spans="1:2" x14ac:dyDescent="0.3">
      <c r="A230" s="15">
        <v>6</v>
      </c>
      <c r="B230" t="str">
        <f t="shared" si="3"/>
        <v>Corey Harawira-Naera</v>
      </c>
    </row>
    <row r="231" spans="1:2" ht="39.6" x14ac:dyDescent="0.3">
      <c r="A231" s="9" t="s">
        <v>217</v>
      </c>
      <c r="B231">
        <f t="shared" si="3"/>
        <v>3.3</v>
      </c>
    </row>
    <row r="232" spans="1:2" x14ac:dyDescent="0.3">
      <c r="A232" s="15">
        <v>3.3</v>
      </c>
      <c r="B232" t="str">
        <f t="shared" si="3"/>
        <v>Beau Fermor</v>
      </c>
    </row>
    <row r="233" spans="1:2" ht="26.4" x14ac:dyDescent="0.3">
      <c r="A233" s="9" t="s">
        <v>598</v>
      </c>
      <c r="B233">
        <f t="shared" si="3"/>
        <v>6</v>
      </c>
    </row>
    <row r="234" spans="1:2" x14ac:dyDescent="0.3">
      <c r="A234" s="15">
        <v>6</v>
      </c>
      <c r="B234" t="str">
        <f t="shared" si="3"/>
        <v>John Bateman</v>
      </c>
    </row>
    <row r="235" spans="1:2" ht="26.4" x14ac:dyDescent="0.3">
      <c r="A235" s="9" t="s">
        <v>218</v>
      </c>
      <c r="B235">
        <f t="shared" si="3"/>
        <v>3.3</v>
      </c>
    </row>
    <row r="236" spans="1:2" x14ac:dyDescent="0.3">
      <c r="A236" s="15">
        <v>3.3</v>
      </c>
      <c r="B236" t="str">
        <f t="shared" si="3"/>
        <v>Jamal Fogarty</v>
      </c>
    </row>
    <row r="237" spans="1:2" ht="26.4" x14ac:dyDescent="0.3">
      <c r="A237" s="9" t="s">
        <v>86</v>
      </c>
      <c r="B237">
        <f t="shared" si="3"/>
        <v>6</v>
      </c>
    </row>
    <row r="238" spans="1:2" x14ac:dyDescent="0.3">
      <c r="A238" s="15">
        <v>6</v>
      </c>
      <c r="B238" t="str">
        <f t="shared" si="3"/>
        <v>Elliott Whitehead</v>
      </c>
    </row>
    <row r="239" spans="1:2" ht="39.6" x14ac:dyDescent="0.3">
      <c r="A239" s="9" t="s">
        <v>72</v>
      </c>
      <c r="B239">
        <f t="shared" si="3"/>
        <v>3.4</v>
      </c>
    </row>
    <row r="240" spans="1:2" x14ac:dyDescent="0.3">
      <c r="A240" s="15">
        <v>3.4</v>
      </c>
      <c r="B240" t="str">
        <f t="shared" si="3"/>
        <v>Kevin Proctor</v>
      </c>
    </row>
    <row r="241" spans="1:2" ht="26.4" x14ac:dyDescent="0.3">
      <c r="A241" s="9" t="s">
        <v>208</v>
      </c>
      <c r="B241">
        <f t="shared" si="3"/>
        <v>6</v>
      </c>
    </row>
    <row r="242" spans="1:2" x14ac:dyDescent="0.3">
      <c r="A242" s="15">
        <v>6</v>
      </c>
      <c r="B242" t="str">
        <f t="shared" si="3"/>
        <v>George Williams</v>
      </c>
    </row>
    <row r="243" spans="1:2" ht="26.4" x14ac:dyDescent="0.3">
      <c r="A243" s="9" t="s">
        <v>73</v>
      </c>
      <c r="B243">
        <f t="shared" si="3"/>
        <v>4</v>
      </c>
    </row>
    <row r="244" spans="1:2" x14ac:dyDescent="0.3">
      <c r="A244" s="15">
        <v>4</v>
      </c>
      <c r="B244" t="str">
        <f t="shared" si="3"/>
        <v>Sam Stone</v>
      </c>
    </row>
    <row r="245" spans="1:2" ht="26.4" x14ac:dyDescent="0.3">
      <c r="A245" s="9" t="s">
        <v>599</v>
      </c>
      <c r="B245">
        <f t="shared" si="3"/>
        <v>6</v>
      </c>
    </row>
    <row r="246" spans="1:2" x14ac:dyDescent="0.3">
      <c r="A246" s="15">
        <v>6</v>
      </c>
      <c r="B246" t="str">
        <f t="shared" si="3"/>
        <v>Ryan Sutton</v>
      </c>
    </row>
    <row r="247" spans="1:2" ht="26.4" x14ac:dyDescent="0.3">
      <c r="A247" s="9" t="s">
        <v>151</v>
      </c>
      <c r="B247">
        <f t="shared" si="3"/>
        <v>4</v>
      </c>
    </row>
    <row r="248" spans="1:2" x14ac:dyDescent="0.3">
      <c r="A248" s="15">
        <v>4</v>
      </c>
      <c r="B248" t="str">
        <f t="shared" si="3"/>
        <v>Keegan Hipgrave</v>
      </c>
    </row>
    <row r="249" spans="1:2" ht="26.4" x14ac:dyDescent="0.3">
      <c r="A249" s="9" t="s">
        <v>85</v>
      </c>
      <c r="B249">
        <f t="shared" si="3"/>
        <v>6.5</v>
      </c>
    </row>
    <row r="250" spans="1:2" x14ac:dyDescent="0.3">
      <c r="A250" s="15">
        <v>6.5</v>
      </c>
      <c r="B250" t="str">
        <f t="shared" si="3"/>
        <v>Tom Starling</v>
      </c>
    </row>
    <row r="251" spans="1:2" ht="26.4" x14ac:dyDescent="0.3">
      <c r="A251" s="9" t="s">
        <v>194</v>
      </c>
      <c r="B251">
        <f t="shared" si="3"/>
        <v>4</v>
      </c>
    </row>
    <row r="252" spans="1:2" x14ac:dyDescent="0.3">
      <c r="A252" s="15">
        <v>4</v>
      </c>
      <c r="B252" t="str">
        <f t="shared" si="3"/>
        <v>Nathan Peats</v>
      </c>
    </row>
    <row r="253" spans="1:2" ht="26.4" x14ac:dyDescent="0.3">
      <c r="A253" s="9" t="s">
        <v>215</v>
      </c>
      <c r="B253">
        <f t="shared" si="3"/>
        <v>8</v>
      </c>
    </row>
    <row r="254" spans="1:2" x14ac:dyDescent="0.3">
      <c r="A254" s="15">
        <v>8</v>
      </c>
      <c r="B254" t="str">
        <f t="shared" si="3"/>
        <v>Joe Tapine</v>
      </c>
    </row>
    <row r="255" spans="1:2" ht="26.4" x14ac:dyDescent="0.3">
      <c r="A255" s="9" t="s">
        <v>255</v>
      </c>
      <c r="B255">
        <f t="shared" si="3"/>
        <v>4.5</v>
      </c>
    </row>
    <row r="256" spans="1:2" x14ac:dyDescent="0.3">
      <c r="A256" s="15">
        <v>4.5</v>
      </c>
      <c r="B256" t="str">
        <f t="shared" si="3"/>
        <v>Moeaki Fotuaika</v>
      </c>
    </row>
    <row r="257" spans="1:2" ht="26.4" x14ac:dyDescent="0.3">
      <c r="A257" s="9" t="s">
        <v>91</v>
      </c>
      <c r="B257">
        <f t="shared" si="3"/>
        <v>8.5</v>
      </c>
    </row>
    <row r="258" spans="1:2" x14ac:dyDescent="0.3">
      <c r="A258" s="15">
        <v>8.5</v>
      </c>
      <c r="B258" t="str">
        <f t="shared" ref="B258:B321" si="4">A259</f>
        <v>Josh Papalii</v>
      </c>
    </row>
    <row r="259" spans="1:2" ht="26.4" x14ac:dyDescent="0.3">
      <c r="A259" s="9" t="s">
        <v>74</v>
      </c>
      <c r="B259">
        <f t="shared" si="4"/>
        <v>4.5</v>
      </c>
    </row>
    <row r="260" spans="1:2" x14ac:dyDescent="0.3">
      <c r="A260" s="15">
        <v>4.5</v>
      </c>
      <c r="B260" t="str">
        <f t="shared" si="4"/>
        <v>Jaimin Jolliffe</v>
      </c>
    </row>
    <row r="261" spans="1:2" ht="26.4" x14ac:dyDescent="0.3">
      <c r="A261" s="9" t="s">
        <v>90</v>
      </c>
      <c r="B261">
        <f t="shared" si="4"/>
        <v>13</v>
      </c>
    </row>
    <row r="262" spans="1:2" x14ac:dyDescent="0.3">
      <c r="A262" s="15">
        <v>13</v>
      </c>
      <c r="B262" t="str">
        <f t="shared" si="4"/>
        <v>Hudson Young</v>
      </c>
    </row>
    <row r="263" spans="1:2" ht="26.4" x14ac:dyDescent="0.3">
      <c r="A263" s="9" t="s">
        <v>155</v>
      </c>
      <c r="B263">
        <f t="shared" si="4"/>
        <v>6</v>
      </c>
    </row>
    <row r="264" spans="1:2" x14ac:dyDescent="0.3">
      <c r="A264" s="15">
        <v>6</v>
      </c>
      <c r="B264" t="str">
        <f t="shared" si="4"/>
        <v>Jarrod Wallace</v>
      </c>
    </row>
    <row r="265" spans="1:2" ht="26.4" x14ac:dyDescent="0.3">
      <c r="A265" s="9" t="s">
        <v>163</v>
      </c>
      <c r="B265">
        <f t="shared" si="4"/>
        <v>13</v>
      </c>
    </row>
    <row r="266" spans="1:2" x14ac:dyDescent="0.3">
      <c r="A266" s="15">
        <v>13</v>
      </c>
      <c r="B266" t="str">
        <f t="shared" si="4"/>
        <v>Siliva Havili</v>
      </c>
    </row>
    <row r="267" spans="1:2" ht="26.4" x14ac:dyDescent="0.3">
      <c r="A267" s="9" t="s">
        <v>78</v>
      </c>
      <c r="B267">
        <f t="shared" si="4"/>
        <v>6.5</v>
      </c>
    </row>
    <row r="268" spans="1:2" x14ac:dyDescent="0.3">
      <c r="A268" s="15">
        <v>6.5</v>
      </c>
      <c r="B268" t="str">
        <f t="shared" si="4"/>
        <v>Sam Lisone</v>
      </c>
    </row>
    <row r="269" spans="1:2" ht="26.4" x14ac:dyDescent="0.3">
      <c r="A269" s="9" t="s">
        <v>89</v>
      </c>
      <c r="B269">
        <f t="shared" si="4"/>
        <v>13</v>
      </c>
    </row>
    <row r="270" spans="1:2" x14ac:dyDescent="0.3">
      <c r="A270" s="15">
        <v>13</v>
      </c>
      <c r="B270" t="str">
        <f t="shared" si="4"/>
        <v>Dunamis Lui</v>
      </c>
    </row>
    <row r="271" spans="1:2" ht="26.4" x14ac:dyDescent="0.3">
      <c r="A271" s="9" t="s">
        <v>180</v>
      </c>
      <c r="B271" t="str">
        <f t="shared" si="4"/>
        <v>David Nofoaluma</v>
      </c>
    </row>
    <row r="272" spans="1:2" ht="39.6" x14ac:dyDescent="0.3">
      <c r="A272" s="9" t="s">
        <v>81</v>
      </c>
      <c r="B272">
        <f t="shared" si="4"/>
        <v>1.91</v>
      </c>
    </row>
    <row r="273" spans="1:2" x14ac:dyDescent="0.3">
      <c r="A273" s="15">
        <v>1.91</v>
      </c>
      <c r="B273" t="str">
        <f t="shared" si="4"/>
        <v>Brett Morris</v>
      </c>
    </row>
    <row r="274" spans="1:2" ht="26.4" x14ac:dyDescent="0.3">
      <c r="A274" s="9" t="s">
        <v>602</v>
      </c>
      <c r="B274">
        <f t="shared" si="4"/>
        <v>1.67</v>
      </c>
    </row>
    <row r="275" spans="1:2" x14ac:dyDescent="0.3">
      <c r="A275" s="15">
        <v>1.67</v>
      </c>
      <c r="B275" t="str">
        <f t="shared" si="4"/>
        <v>Tommy Talau</v>
      </c>
    </row>
    <row r="276" spans="1:2" ht="26.4" x14ac:dyDescent="0.3">
      <c r="A276" s="9" t="s">
        <v>167</v>
      </c>
      <c r="B276">
        <f t="shared" si="4"/>
        <v>2.2000000000000002</v>
      </c>
    </row>
    <row r="277" spans="1:2" x14ac:dyDescent="0.3">
      <c r="A277" s="15">
        <v>2.2000000000000002</v>
      </c>
      <c r="B277" t="str">
        <f t="shared" si="4"/>
        <v>Matt Ikuvalu</v>
      </c>
    </row>
    <row r="278" spans="1:2" ht="26.4" x14ac:dyDescent="0.3">
      <c r="A278" s="9" t="s">
        <v>193</v>
      </c>
      <c r="B278">
        <f t="shared" si="4"/>
        <v>1.8</v>
      </c>
    </row>
    <row r="279" spans="1:2" x14ac:dyDescent="0.3">
      <c r="A279" s="15">
        <v>1.8</v>
      </c>
      <c r="B279" t="str">
        <f t="shared" si="4"/>
        <v>Joey Leilua</v>
      </c>
    </row>
    <row r="280" spans="1:2" ht="26.4" x14ac:dyDescent="0.3">
      <c r="A280" s="9" t="s">
        <v>249</v>
      </c>
      <c r="B280">
        <f t="shared" si="4"/>
        <v>3.4</v>
      </c>
    </row>
    <row r="281" spans="1:2" x14ac:dyDescent="0.3">
      <c r="A281" s="15">
        <v>3.4</v>
      </c>
      <c r="B281" t="str">
        <f t="shared" si="4"/>
        <v>James Tedesco</v>
      </c>
    </row>
    <row r="282" spans="1:2" ht="26.4" x14ac:dyDescent="0.3">
      <c r="A282" s="9" t="s">
        <v>0</v>
      </c>
      <c r="B282">
        <f t="shared" si="4"/>
        <v>2</v>
      </c>
    </row>
    <row r="283" spans="1:2" x14ac:dyDescent="0.3">
      <c r="A283" s="15">
        <v>2</v>
      </c>
      <c r="B283" t="str">
        <f t="shared" si="4"/>
        <v>Adam Doueihi</v>
      </c>
    </row>
    <row r="284" spans="1:2" ht="26.4" x14ac:dyDescent="0.3">
      <c r="A284" s="9" t="s">
        <v>82</v>
      </c>
      <c r="B284">
        <f t="shared" si="4"/>
        <v>3.75</v>
      </c>
    </row>
    <row r="285" spans="1:2" x14ac:dyDescent="0.3">
      <c r="A285" s="15">
        <v>3.75</v>
      </c>
      <c r="B285" t="str">
        <f t="shared" si="4"/>
        <v>Josh Morris</v>
      </c>
    </row>
    <row r="286" spans="1:2" ht="26.4" x14ac:dyDescent="0.3">
      <c r="A286" s="9" t="s">
        <v>2</v>
      </c>
      <c r="B286">
        <f t="shared" si="4"/>
        <v>2.2999999999999998</v>
      </c>
    </row>
    <row r="287" spans="1:2" x14ac:dyDescent="0.3">
      <c r="A287" s="15">
        <v>2.2999999999999998</v>
      </c>
      <c r="B287" t="str">
        <f t="shared" si="4"/>
        <v>Luciano Leilua</v>
      </c>
    </row>
    <row r="288" spans="1:2" ht="26.4" x14ac:dyDescent="0.3">
      <c r="A288" s="9" t="s">
        <v>87</v>
      </c>
      <c r="B288">
        <f t="shared" si="4"/>
        <v>3.75</v>
      </c>
    </row>
    <row r="289" spans="1:2" x14ac:dyDescent="0.3">
      <c r="A289" s="15">
        <v>3.75</v>
      </c>
      <c r="B289" t="str">
        <f t="shared" si="4"/>
        <v>Joseph Manu</v>
      </c>
    </row>
    <row r="290" spans="1:2" ht="26.4" x14ac:dyDescent="0.3">
      <c r="A290" s="9" t="s">
        <v>3</v>
      </c>
      <c r="B290">
        <f t="shared" si="4"/>
        <v>2.4</v>
      </c>
    </row>
    <row r="291" spans="1:2" x14ac:dyDescent="0.3">
      <c r="A291" s="15">
        <v>2.4</v>
      </c>
      <c r="B291" t="str">
        <f t="shared" si="4"/>
        <v>Alex Seyfarth</v>
      </c>
    </row>
    <row r="292" spans="1:2" ht="26.4" x14ac:dyDescent="0.3">
      <c r="A292" s="9" t="s">
        <v>601</v>
      </c>
      <c r="B292">
        <f t="shared" si="4"/>
        <v>4.33</v>
      </c>
    </row>
    <row r="293" spans="1:2" x14ac:dyDescent="0.3">
      <c r="A293" s="15">
        <v>4.33</v>
      </c>
      <c r="B293" t="str">
        <f t="shared" si="4"/>
        <v>Kyle Flanagan</v>
      </c>
    </row>
    <row r="294" spans="1:2" ht="26.4" x14ac:dyDescent="0.3">
      <c r="A294" s="9" t="s">
        <v>603</v>
      </c>
      <c r="B294">
        <f t="shared" si="4"/>
        <v>3.75</v>
      </c>
    </row>
    <row r="295" spans="1:2" x14ac:dyDescent="0.3">
      <c r="A295" s="15">
        <v>3.75</v>
      </c>
      <c r="B295" t="str">
        <f t="shared" si="4"/>
        <v>Moses Mbye</v>
      </c>
    </row>
    <row r="296" spans="1:2" ht="26.4" x14ac:dyDescent="0.3">
      <c r="A296" s="9" t="s">
        <v>84</v>
      </c>
      <c r="B296">
        <f t="shared" si="4"/>
        <v>4.33</v>
      </c>
    </row>
    <row r="297" spans="1:2" x14ac:dyDescent="0.3">
      <c r="A297" s="15">
        <v>4.33</v>
      </c>
      <c r="B297" t="str">
        <f t="shared" si="4"/>
        <v>Sitili Tupouniua</v>
      </c>
    </row>
    <row r="298" spans="1:2" ht="39.6" x14ac:dyDescent="0.3">
      <c r="A298" s="9" t="s">
        <v>170</v>
      </c>
      <c r="B298">
        <f t="shared" si="4"/>
        <v>4.5</v>
      </c>
    </row>
    <row r="299" spans="1:2" x14ac:dyDescent="0.3">
      <c r="A299" s="15">
        <v>4.5</v>
      </c>
      <c r="B299" t="str">
        <f t="shared" si="4"/>
        <v>Luke Garner</v>
      </c>
    </row>
    <row r="300" spans="1:2" ht="26.4" x14ac:dyDescent="0.3">
      <c r="A300" s="9" t="s">
        <v>334</v>
      </c>
      <c r="B300">
        <f t="shared" si="4"/>
        <v>4.5</v>
      </c>
    </row>
    <row r="301" spans="1:2" x14ac:dyDescent="0.3">
      <c r="A301" s="15">
        <v>4.5</v>
      </c>
      <c r="B301" t="str">
        <f t="shared" si="4"/>
        <v>Drew Hutchison</v>
      </c>
    </row>
    <row r="302" spans="1:2" ht="39.6" x14ac:dyDescent="0.3">
      <c r="A302" s="9" t="s">
        <v>232</v>
      </c>
      <c r="B302">
        <f t="shared" si="4"/>
        <v>5</v>
      </c>
    </row>
    <row r="303" spans="1:2" x14ac:dyDescent="0.3">
      <c r="A303" s="15">
        <v>5</v>
      </c>
      <c r="B303" t="str">
        <f t="shared" si="4"/>
        <v>Sam McIntyre</v>
      </c>
    </row>
    <row r="304" spans="1:2" ht="26.4" x14ac:dyDescent="0.3">
      <c r="A304" s="9" t="s">
        <v>154</v>
      </c>
      <c r="B304">
        <f t="shared" si="4"/>
        <v>4.5</v>
      </c>
    </row>
    <row r="305" spans="1:2" x14ac:dyDescent="0.3">
      <c r="A305" s="15">
        <v>4.5</v>
      </c>
      <c r="B305" t="str">
        <f t="shared" si="4"/>
        <v>Freddy Lussick</v>
      </c>
    </row>
    <row r="306" spans="1:2" ht="26.4" x14ac:dyDescent="0.3">
      <c r="A306" s="9" t="s">
        <v>605</v>
      </c>
      <c r="B306">
        <f t="shared" si="4"/>
        <v>5</v>
      </c>
    </row>
    <row r="307" spans="1:2" x14ac:dyDescent="0.3">
      <c r="A307" s="15">
        <v>5</v>
      </c>
      <c r="B307" t="str">
        <f t="shared" si="4"/>
        <v>Josh Reynolds</v>
      </c>
    </row>
    <row r="308" spans="1:2" ht="26.4" x14ac:dyDescent="0.3">
      <c r="A308" s="9" t="s">
        <v>335</v>
      </c>
      <c r="B308">
        <f t="shared" si="4"/>
        <v>5</v>
      </c>
    </row>
    <row r="309" spans="1:2" x14ac:dyDescent="0.3">
      <c r="A309" s="15">
        <v>5</v>
      </c>
      <c r="B309" t="str">
        <f t="shared" si="4"/>
        <v>Nat Butcher</v>
      </c>
    </row>
    <row r="310" spans="1:2" ht="26.4" x14ac:dyDescent="0.3">
      <c r="A310" s="9" t="s">
        <v>5</v>
      </c>
      <c r="B310">
        <f t="shared" si="4"/>
        <v>5</v>
      </c>
    </row>
    <row r="311" spans="1:2" x14ac:dyDescent="0.3">
      <c r="A311" s="15">
        <v>5</v>
      </c>
      <c r="B311" t="str">
        <f t="shared" si="4"/>
        <v>Luke Brooks</v>
      </c>
    </row>
    <row r="312" spans="1:2" ht="26.4" x14ac:dyDescent="0.3">
      <c r="A312" s="9" t="s">
        <v>88</v>
      </c>
      <c r="B312">
        <f t="shared" si="4"/>
        <v>5</v>
      </c>
    </row>
    <row r="313" spans="1:2" x14ac:dyDescent="0.3">
      <c r="A313" s="15">
        <v>5</v>
      </c>
      <c r="B313" t="str">
        <f t="shared" si="4"/>
        <v>Jared Waerea-Haregreaves</v>
      </c>
    </row>
    <row r="314" spans="1:2" ht="52.8" x14ac:dyDescent="0.3">
      <c r="A314" s="9" t="s">
        <v>623</v>
      </c>
      <c r="B314">
        <f t="shared" si="4"/>
        <v>6.5</v>
      </c>
    </row>
    <row r="315" spans="1:2" x14ac:dyDescent="0.3">
      <c r="A315" s="15">
        <v>6.5</v>
      </c>
      <c r="B315" t="str">
        <f t="shared" si="4"/>
        <v>Benji Marshall</v>
      </c>
    </row>
    <row r="316" spans="1:2" ht="26.4" x14ac:dyDescent="0.3">
      <c r="A316" s="9" t="s">
        <v>183</v>
      </c>
      <c r="B316">
        <f t="shared" si="4"/>
        <v>6</v>
      </c>
    </row>
    <row r="317" spans="1:2" x14ac:dyDescent="0.3">
      <c r="A317" s="15">
        <v>6</v>
      </c>
      <c r="B317" t="str">
        <f t="shared" si="4"/>
        <v>Lindsay Collins</v>
      </c>
    </row>
    <row r="318" spans="1:2" ht="26.4" x14ac:dyDescent="0.3">
      <c r="A318" s="9" t="s">
        <v>7</v>
      </c>
      <c r="B318">
        <f t="shared" si="4"/>
        <v>6.5</v>
      </c>
    </row>
    <row r="319" spans="1:2" x14ac:dyDescent="0.3">
      <c r="A319" s="15">
        <v>6.5</v>
      </c>
      <c r="B319" t="str">
        <f t="shared" si="4"/>
        <v>Elijah Taylor</v>
      </c>
    </row>
    <row r="320" spans="1:2" ht="26.4" x14ac:dyDescent="0.3">
      <c r="A320" s="9" t="s">
        <v>600</v>
      </c>
      <c r="B320">
        <f t="shared" si="4"/>
        <v>6</v>
      </c>
    </row>
    <row r="321" spans="1:2" x14ac:dyDescent="0.3">
      <c r="A321" s="15">
        <v>6</v>
      </c>
      <c r="B321" t="str">
        <f t="shared" si="4"/>
        <v>Daniel Fifita</v>
      </c>
    </row>
    <row r="322" spans="1:2" ht="26.4" x14ac:dyDescent="0.3">
      <c r="A322" s="9" t="s">
        <v>318</v>
      </c>
      <c r="B322">
        <f t="shared" ref="B322:B385" si="5">A323</f>
        <v>7</v>
      </c>
    </row>
    <row r="323" spans="1:2" x14ac:dyDescent="0.3">
      <c r="A323" s="15">
        <v>7</v>
      </c>
      <c r="B323" t="str">
        <f t="shared" si="5"/>
        <v>Jacob Liddle</v>
      </c>
    </row>
    <row r="324" spans="1:2" ht="26.4" x14ac:dyDescent="0.3">
      <c r="A324" s="9" t="s">
        <v>333</v>
      </c>
      <c r="B324">
        <f t="shared" si="5"/>
        <v>7</v>
      </c>
    </row>
    <row r="325" spans="1:2" x14ac:dyDescent="0.3">
      <c r="A325" s="15">
        <v>7</v>
      </c>
      <c r="B325" t="str">
        <f t="shared" si="5"/>
        <v>Jake Friend</v>
      </c>
    </row>
    <row r="326" spans="1:2" ht="26.4" x14ac:dyDescent="0.3">
      <c r="A326" s="9" t="s">
        <v>6</v>
      </c>
      <c r="B326">
        <f t="shared" si="5"/>
        <v>7</v>
      </c>
    </row>
    <row r="327" spans="1:2" x14ac:dyDescent="0.3">
      <c r="A327" s="15">
        <v>7</v>
      </c>
      <c r="B327" t="str">
        <f t="shared" si="5"/>
        <v>Josh Aloiai</v>
      </c>
    </row>
    <row r="328" spans="1:2" ht="26.4" x14ac:dyDescent="0.3">
      <c r="A328" s="9" t="s">
        <v>92</v>
      </c>
      <c r="B328">
        <f t="shared" si="5"/>
        <v>10</v>
      </c>
    </row>
    <row r="329" spans="1:2" x14ac:dyDescent="0.3">
      <c r="A329" s="15">
        <v>10</v>
      </c>
      <c r="B329" t="str">
        <f t="shared" si="5"/>
        <v>Poasa Faamausili</v>
      </c>
    </row>
    <row r="330" spans="1:2" ht="39.6" x14ac:dyDescent="0.3">
      <c r="A330" s="9" t="s">
        <v>214</v>
      </c>
      <c r="B330">
        <f t="shared" si="5"/>
        <v>8</v>
      </c>
    </row>
    <row r="331" spans="1:2" x14ac:dyDescent="0.3">
      <c r="A331" s="15">
        <v>8</v>
      </c>
      <c r="B331" t="str">
        <f t="shared" si="5"/>
        <v>Matt Eisenhuth</v>
      </c>
    </row>
    <row r="332" spans="1:2" ht="39.6" x14ac:dyDescent="0.3">
      <c r="A332" s="9" t="s">
        <v>251</v>
      </c>
      <c r="B332">
        <f t="shared" si="5"/>
        <v>10</v>
      </c>
    </row>
    <row r="333" spans="1:2" x14ac:dyDescent="0.3">
      <c r="A333" s="15">
        <v>10</v>
      </c>
      <c r="B333" t="str">
        <f t="shared" si="5"/>
        <v>Siosiua Taukeiaho</v>
      </c>
    </row>
    <row r="334" spans="1:2" ht="39.6" x14ac:dyDescent="0.3">
      <c r="A334" s="9" t="s">
        <v>147</v>
      </c>
      <c r="B334">
        <f t="shared" si="5"/>
        <v>8</v>
      </c>
    </row>
    <row r="335" spans="1:2" x14ac:dyDescent="0.3">
      <c r="A335" s="15">
        <v>8</v>
      </c>
      <c r="B335" t="str">
        <f t="shared" si="5"/>
        <v>Russell Packer</v>
      </c>
    </row>
    <row r="336" spans="1:2" ht="26.4" x14ac:dyDescent="0.3">
      <c r="A336" s="9" t="s">
        <v>252</v>
      </c>
      <c r="B336">
        <f t="shared" si="5"/>
        <v>13</v>
      </c>
    </row>
    <row r="337" spans="1:2" x14ac:dyDescent="0.3">
      <c r="A337" s="15">
        <v>13</v>
      </c>
      <c r="B337" t="str">
        <f t="shared" si="5"/>
        <v>Isaac Liu</v>
      </c>
    </row>
    <row r="338" spans="1:2" x14ac:dyDescent="0.3">
      <c r="A338" s="9" t="s">
        <v>204</v>
      </c>
      <c r="B338">
        <f t="shared" si="5"/>
        <v>9.5</v>
      </c>
    </row>
    <row r="339" spans="1:2" x14ac:dyDescent="0.3">
      <c r="A339" s="15">
        <v>9.5</v>
      </c>
      <c r="B339" t="str">
        <f t="shared" si="5"/>
        <v>Alex Johnston</v>
      </c>
    </row>
    <row r="340" spans="1:2" ht="26.4" x14ac:dyDescent="0.3">
      <c r="A340" s="9" t="s">
        <v>23</v>
      </c>
      <c r="B340">
        <f t="shared" si="5"/>
        <v>1.53</v>
      </c>
    </row>
    <row r="341" spans="1:2" x14ac:dyDescent="0.3">
      <c r="A341" s="15">
        <v>1.53</v>
      </c>
      <c r="B341" t="str">
        <f t="shared" si="5"/>
        <v>Tevita Funa</v>
      </c>
    </row>
    <row r="342" spans="1:2" ht="26.4" x14ac:dyDescent="0.3">
      <c r="A342" s="9" t="s">
        <v>607</v>
      </c>
      <c r="B342">
        <f t="shared" si="5"/>
        <v>2.2999999999999998</v>
      </c>
    </row>
    <row r="343" spans="1:2" x14ac:dyDescent="0.3">
      <c r="A343" s="15">
        <v>2.2999999999999998</v>
      </c>
      <c r="B343" t="str">
        <f t="shared" si="5"/>
        <v>Latrell Mitchell</v>
      </c>
    </row>
    <row r="344" spans="1:2" ht="26.4" x14ac:dyDescent="0.3">
      <c r="A344" s="9" t="s">
        <v>211</v>
      </c>
      <c r="B344">
        <f t="shared" si="5"/>
        <v>2.1</v>
      </c>
    </row>
    <row r="345" spans="1:2" x14ac:dyDescent="0.3">
      <c r="A345" s="15">
        <v>2.1</v>
      </c>
      <c r="B345" t="str">
        <f t="shared" si="5"/>
        <v>Jorge Taufua</v>
      </c>
    </row>
    <row r="346" spans="1:2" ht="26.4" x14ac:dyDescent="0.3">
      <c r="A346" s="9" t="s">
        <v>164</v>
      </c>
      <c r="B346">
        <f t="shared" si="5"/>
        <v>2.37</v>
      </c>
    </row>
    <row r="347" spans="1:2" x14ac:dyDescent="0.3">
      <c r="A347" s="15">
        <v>2.37</v>
      </c>
      <c r="B347" t="str">
        <f t="shared" si="5"/>
        <v>Jaxson Paulo</v>
      </c>
    </row>
    <row r="348" spans="1:2" ht="26.4" x14ac:dyDescent="0.3">
      <c r="A348" s="9" t="s">
        <v>187</v>
      </c>
      <c r="B348">
        <f t="shared" si="5"/>
        <v>2.2000000000000002</v>
      </c>
    </row>
    <row r="349" spans="1:2" x14ac:dyDescent="0.3">
      <c r="A349" s="15">
        <v>2.2000000000000002</v>
      </c>
      <c r="B349" t="str">
        <f t="shared" si="5"/>
        <v>Reuben Garrick</v>
      </c>
    </row>
    <row r="350" spans="1:2" ht="26.4" x14ac:dyDescent="0.3">
      <c r="A350" s="9" t="s">
        <v>36</v>
      </c>
      <c r="B350">
        <f t="shared" si="5"/>
        <v>3.2</v>
      </c>
    </row>
    <row r="351" spans="1:2" x14ac:dyDescent="0.3">
      <c r="A351" s="15">
        <v>3.2</v>
      </c>
      <c r="B351" t="str">
        <f t="shared" si="5"/>
        <v>Dane Gagai</v>
      </c>
    </row>
    <row r="352" spans="1:2" ht="26.4" x14ac:dyDescent="0.3">
      <c r="A352" s="9" t="s">
        <v>24</v>
      </c>
      <c r="B352">
        <f t="shared" si="5"/>
        <v>2.5</v>
      </c>
    </row>
    <row r="353" spans="1:2" x14ac:dyDescent="0.3">
      <c r="A353" s="15">
        <v>2.5</v>
      </c>
      <c r="B353" t="str">
        <f t="shared" si="5"/>
        <v>Moses Suli</v>
      </c>
    </row>
    <row r="354" spans="1:2" ht="26.4" x14ac:dyDescent="0.3">
      <c r="A354" s="9" t="s">
        <v>172</v>
      </c>
      <c r="B354">
        <f t="shared" si="5"/>
        <v>3.3</v>
      </c>
    </row>
    <row r="355" spans="1:2" x14ac:dyDescent="0.3">
      <c r="A355" s="15">
        <v>3.3</v>
      </c>
      <c r="B355" t="str">
        <f t="shared" si="5"/>
        <v>Cody Walker</v>
      </c>
    </row>
    <row r="356" spans="1:2" ht="26.4" x14ac:dyDescent="0.3">
      <c r="A356" s="9" t="s">
        <v>144</v>
      </c>
      <c r="B356">
        <f t="shared" si="5"/>
        <v>2.8</v>
      </c>
    </row>
    <row r="357" spans="1:2" x14ac:dyDescent="0.3">
      <c r="A357" s="15">
        <v>2.8</v>
      </c>
      <c r="B357" t="str">
        <f t="shared" si="5"/>
        <v>Brad Parker</v>
      </c>
    </row>
    <row r="358" spans="1:2" ht="26.4" x14ac:dyDescent="0.3">
      <c r="A358" s="9" t="s">
        <v>332</v>
      </c>
      <c r="B358">
        <f t="shared" si="5"/>
        <v>3.6</v>
      </c>
    </row>
    <row r="359" spans="1:2" x14ac:dyDescent="0.3">
      <c r="A359" s="15">
        <v>3.6</v>
      </c>
      <c r="B359" t="str">
        <f t="shared" si="5"/>
        <v>Campbell Graham</v>
      </c>
    </row>
    <row r="360" spans="1:2" ht="26.4" x14ac:dyDescent="0.3">
      <c r="A360" s="9" t="s">
        <v>207</v>
      </c>
      <c r="B360">
        <f t="shared" si="5"/>
        <v>3.1</v>
      </c>
    </row>
    <row r="361" spans="1:2" x14ac:dyDescent="0.3">
      <c r="A361" s="15">
        <v>3.1</v>
      </c>
      <c r="B361" t="str">
        <f t="shared" si="5"/>
        <v>Curtis Sironen</v>
      </c>
    </row>
    <row r="362" spans="1:2" ht="26.4" x14ac:dyDescent="0.3">
      <c r="A362" s="9" t="s">
        <v>40</v>
      </c>
      <c r="B362">
        <f t="shared" si="5"/>
        <v>4.5</v>
      </c>
    </row>
    <row r="363" spans="1:2" x14ac:dyDescent="0.3">
      <c r="A363" s="15">
        <v>4.5</v>
      </c>
      <c r="B363" t="str">
        <f t="shared" si="5"/>
        <v>Bayley Sironen</v>
      </c>
    </row>
    <row r="364" spans="1:2" ht="26.4" x14ac:dyDescent="0.3">
      <c r="A364" s="9" t="s">
        <v>28</v>
      </c>
      <c r="B364">
        <f t="shared" si="5"/>
        <v>3.75</v>
      </c>
    </row>
    <row r="365" spans="1:2" x14ac:dyDescent="0.3">
      <c r="A365" s="15">
        <v>3.75</v>
      </c>
      <c r="B365" t="str">
        <f t="shared" si="5"/>
        <v>Daly Cherry-Evans</v>
      </c>
    </row>
    <row r="366" spans="1:2" ht="39.6" x14ac:dyDescent="0.3">
      <c r="A366" s="9" t="s">
        <v>44</v>
      </c>
      <c r="B366">
        <f t="shared" si="5"/>
        <v>4.5</v>
      </c>
    </row>
    <row r="367" spans="1:2" x14ac:dyDescent="0.3">
      <c r="A367" s="15">
        <v>4.5</v>
      </c>
      <c r="B367" t="str">
        <f t="shared" si="5"/>
        <v>Adam Reynolds</v>
      </c>
    </row>
    <row r="368" spans="1:2" ht="26.4" x14ac:dyDescent="0.3">
      <c r="A368" s="9" t="s">
        <v>31</v>
      </c>
      <c r="B368">
        <f t="shared" si="5"/>
        <v>4.33</v>
      </c>
    </row>
    <row r="369" spans="1:2" x14ac:dyDescent="0.3">
      <c r="A369" s="15">
        <v>4.33</v>
      </c>
      <c r="B369" t="str">
        <f t="shared" si="5"/>
        <v>Haumolo Olakau'atu</v>
      </c>
    </row>
    <row r="370" spans="1:2" ht="39.6" x14ac:dyDescent="0.3">
      <c r="A370" s="9" t="s">
        <v>338</v>
      </c>
      <c r="B370">
        <f t="shared" si="5"/>
        <v>4.5</v>
      </c>
    </row>
    <row r="371" spans="1:2" x14ac:dyDescent="0.3">
      <c r="A371" s="15">
        <v>4.5</v>
      </c>
      <c r="B371" t="str">
        <f t="shared" si="5"/>
        <v>Damien Cook</v>
      </c>
    </row>
    <row r="372" spans="1:2" ht="26.4" x14ac:dyDescent="0.3">
      <c r="A372" s="9" t="s">
        <v>30</v>
      </c>
      <c r="B372">
        <f t="shared" si="5"/>
        <v>4.33</v>
      </c>
    </row>
    <row r="373" spans="1:2" x14ac:dyDescent="0.3">
      <c r="A373" s="15">
        <v>4.33</v>
      </c>
      <c r="B373" t="str">
        <f t="shared" si="5"/>
        <v>Joel Thompson</v>
      </c>
    </row>
    <row r="374" spans="1:2" ht="39.6" x14ac:dyDescent="0.3">
      <c r="A374" s="9" t="s">
        <v>41</v>
      </c>
      <c r="B374">
        <f t="shared" si="5"/>
        <v>4.5</v>
      </c>
    </row>
    <row r="375" spans="1:2" x14ac:dyDescent="0.3">
      <c r="A375" s="15">
        <v>4.5</v>
      </c>
      <c r="B375" t="str">
        <f t="shared" si="5"/>
        <v>Jack Johns</v>
      </c>
    </row>
    <row r="376" spans="1:2" ht="26.4" x14ac:dyDescent="0.3">
      <c r="A376" s="9" t="s">
        <v>606</v>
      </c>
      <c r="B376">
        <f t="shared" si="5"/>
        <v>4.33</v>
      </c>
    </row>
    <row r="377" spans="1:2" x14ac:dyDescent="0.3">
      <c r="A377" s="15">
        <v>4.33</v>
      </c>
      <c r="B377" t="str">
        <f t="shared" si="5"/>
        <v>Lachlan Croker</v>
      </c>
    </row>
    <row r="378" spans="1:2" ht="26.4" x14ac:dyDescent="0.3">
      <c r="A378" s="9" t="s">
        <v>46</v>
      </c>
      <c r="B378">
        <f t="shared" si="5"/>
        <v>4.5</v>
      </c>
    </row>
    <row r="379" spans="1:2" x14ac:dyDescent="0.3">
      <c r="A379" s="15">
        <v>4.5</v>
      </c>
      <c r="B379" t="str">
        <f t="shared" si="5"/>
        <v>Patrick Mago</v>
      </c>
    </row>
    <row r="380" spans="1:2" ht="26.4" x14ac:dyDescent="0.3">
      <c r="A380" s="9" t="s">
        <v>174</v>
      </c>
      <c r="B380">
        <f t="shared" si="5"/>
        <v>4.33</v>
      </c>
    </row>
    <row r="381" spans="1:2" x14ac:dyDescent="0.3">
      <c r="A381" s="15">
        <v>4.33</v>
      </c>
      <c r="B381" t="str">
        <f t="shared" si="5"/>
        <v>Cade Cust</v>
      </c>
    </row>
    <row r="382" spans="1:2" ht="26.4" x14ac:dyDescent="0.3">
      <c r="A382" s="9" t="s">
        <v>165</v>
      </c>
      <c r="B382">
        <f t="shared" si="5"/>
        <v>5</v>
      </c>
    </row>
    <row r="383" spans="1:2" x14ac:dyDescent="0.3">
      <c r="A383" s="15">
        <v>5</v>
      </c>
      <c r="B383" t="str">
        <f t="shared" si="5"/>
        <v>Cameron Murray</v>
      </c>
    </row>
    <row r="384" spans="1:2" ht="26.4" x14ac:dyDescent="0.3">
      <c r="A384" s="9" t="s">
        <v>27</v>
      </c>
      <c r="B384">
        <f t="shared" si="5"/>
        <v>4.5</v>
      </c>
    </row>
    <row r="385" spans="1:2" x14ac:dyDescent="0.3">
      <c r="A385" s="15">
        <v>4.5</v>
      </c>
      <c r="B385" t="str">
        <f t="shared" si="5"/>
        <v>Danny Levi</v>
      </c>
    </row>
    <row r="386" spans="1:2" ht="26.4" x14ac:dyDescent="0.3">
      <c r="A386" s="9" t="s">
        <v>50</v>
      </c>
      <c r="B386">
        <f t="shared" ref="B386:B449" si="6">A387</f>
        <v>6</v>
      </c>
    </row>
    <row r="387" spans="1:2" x14ac:dyDescent="0.3">
      <c r="A387" s="15">
        <v>6</v>
      </c>
      <c r="B387" t="str">
        <f t="shared" si="6"/>
        <v>Jaydn Su'a</v>
      </c>
    </row>
    <row r="388" spans="1:2" ht="26.4" x14ac:dyDescent="0.3">
      <c r="A388" s="9" t="s">
        <v>237</v>
      </c>
      <c r="B388">
        <f t="shared" si="6"/>
        <v>5.5</v>
      </c>
    </row>
    <row r="389" spans="1:2" x14ac:dyDescent="0.3">
      <c r="A389" s="15">
        <v>5.5</v>
      </c>
      <c r="B389" t="str">
        <f t="shared" si="6"/>
        <v>Corey Waddell</v>
      </c>
    </row>
    <row r="390" spans="1:2" ht="26.4" x14ac:dyDescent="0.3">
      <c r="A390" s="9" t="s">
        <v>220</v>
      </c>
      <c r="B390">
        <f t="shared" si="6"/>
        <v>6.5</v>
      </c>
    </row>
    <row r="391" spans="1:2" x14ac:dyDescent="0.3">
      <c r="A391" s="15">
        <v>6.5</v>
      </c>
      <c r="B391" t="str">
        <f t="shared" si="6"/>
        <v>Keaon Kolomatangi</v>
      </c>
    </row>
    <row r="392" spans="1:2" ht="39.6" x14ac:dyDescent="0.3">
      <c r="A392" s="9" t="s">
        <v>238</v>
      </c>
      <c r="B392">
        <f t="shared" si="6"/>
        <v>5.5</v>
      </c>
    </row>
    <row r="393" spans="1:2" x14ac:dyDescent="0.3">
      <c r="A393" s="15">
        <v>5.5</v>
      </c>
      <c r="B393" t="str">
        <f t="shared" si="6"/>
        <v>Jake Trbojevic</v>
      </c>
    </row>
    <row r="394" spans="1:2" ht="26.4" x14ac:dyDescent="0.3">
      <c r="A394" s="9" t="s">
        <v>48</v>
      </c>
      <c r="B394">
        <f t="shared" si="6"/>
        <v>6.5</v>
      </c>
    </row>
    <row r="395" spans="1:2" x14ac:dyDescent="0.3">
      <c r="A395" s="15">
        <v>6.5</v>
      </c>
      <c r="B395" t="str">
        <f t="shared" si="6"/>
        <v>Tom Burgess</v>
      </c>
    </row>
    <row r="396" spans="1:2" ht="26.4" x14ac:dyDescent="0.3">
      <c r="A396" s="9" t="s">
        <v>240</v>
      </c>
      <c r="B396">
        <f t="shared" si="6"/>
        <v>7.5</v>
      </c>
    </row>
    <row r="397" spans="1:2" x14ac:dyDescent="0.3">
      <c r="A397" s="15">
        <v>7.5</v>
      </c>
      <c r="B397" t="str">
        <f t="shared" si="6"/>
        <v>Martin Taupau</v>
      </c>
    </row>
    <row r="398" spans="1:2" ht="26.4" x14ac:dyDescent="0.3">
      <c r="A398" s="9" t="s">
        <v>166</v>
      </c>
      <c r="B398">
        <f t="shared" si="6"/>
        <v>9</v>
      </c>
    </row>
    <row r="399" spans="1:2" x14ac:dyDescent="0.3">
      <c r="A399" s="15">
        <v>9</v>
      </c>
      <c r="B399" t="str">
        <f t="shared" si="6"/>
        <v>Mark Nicholls</v>
      </c>
    </row>
    <row r="400" spans="1:2" ht="26.4" x14ac:dyDescent="0.3">
      <c r="A400" s="9" t="s">
        <v>188</v>
      </c>
      <c r="B400">
        <f t="shared" si="6"/>
        <v>9.5</v>
      </c>
    </row>
    <row r="401" spans="1:2" x14ac:dyDescent="0.3">
      <c r="A401" s="15">
        <v>9.5</v>
      </c>
      <c r="B401" t="str">
        <f t="shared" si="6"/>
        <v>Sean Keppie</v>
      </c>
    </row>
    <row r="402" spans="1:2" ht="26.4" x14ac:dyDescent="0.3">
      <c r="A402" s="9" t="s">
        <v>52</v>
      </c>
      <c r="B402">
        <f t="shared" si="6"/>
        <v>9</v>
      </c>
    </row>
    <row r="403" spans="1:2" x14ac:dyDescent="0.3">
      <c r="A403" s="15">
        <v>9</v>
      </c>
      <c r="B403" t="str">
        <f t="shared" si="6"/>
        <v>Tevita Tatola</v>
      </c>
    </row>
    <row r="404" spans="1:2" ht="26.4" x14ac:dyDescent="0.3">
      <c r="A404" s="9" t="s">
        <v>33</v>
      </c>
      <c r="B404">
        <f t="shared" si="6"/>
        <v>9.5</v>
      </c>
    </row>
    <row r="405" spans="1:2" x14ac:dyDescent="0.3">
      <c r="A405" s="15">
        <v>9.5</v>
      </c>
      <c r="B405" t="str">
        <f t="shared" si="6"/>
        <v>Taniela Paseka</v>
      </c>
    </row>
    <row r="406" spans="1:2" ht="26.4" x14ac:dyDescent="0.3">
      <c r="A406" s="9" t="s">
        <v>51</v>
      </c>
      <c r="B406">
        <f t="shared" si="6"/>
        <v>9</v>
      </c>
    </row>
    <row r="407" spans="1:2" x14ac:dyDescent="0.3">
      <c r="A407" s="15">
        <v>9</v>
      </c>
      <c r="B407" t="str">
        <f t="shared" si="6"/>
        <v>Reimis Smith</v>
      </c>
    </row>
    <row r="408" spans="1:2" ht="26.4" x14ac:dyDescent="0.3">
      <c r="A408" s="9" t="s">
        <v>242</v>
      </c>
      <c r="B408">
        <f t="shared" si="6"/>
        <v>2</v>
      </c>
    </row>
    <row r="409" spans="1:2" x14ac:dyDescent="0.3">
      <c r="A409" s="15">
        <v>2</v>
      </c>
      <c r="B409" t="str">
        <f t="shared" si="6"/>
        <v>Adam Pompey</v>
      </c>
    </row>
    <row r="410" spans="1:2" ht="26.4" x14ac:dyDescent="0.3">
      <c r="A410" s="9" t="s">
        <v>202</v>
      </c>
      <c r="B410">
        <f t="shared" si="6"/>
        <v>1.83</v>
      </c>
    </row>
    <row r="411" spans="1:2" x14ac:dyDescent="0.3">
      <c r="A411" s="15">
        <v>1.83</v>
      </c>
      <c r="B411" t="str">
        <f t="shared" si="6"/>
        <v>Jake Averillo</v>
      </c>
    </row>
    <row r="412" spans="1:2" ht="26.4" x14ac:dyDescent="0.3">
      <c r="A412" s="9" t="s">
        <v>610</v>
      </c>
      <c r="B412">
        <f t="shared" si="6"/>
        <v>2.1</v>
      </c>
    </row>
    <row r="413" spans="1:2" x14ac:dyDescent="0.3">
      <c r="A413" s="15">
        <v>2.1</v>
      </c>
      <c r="B413" t="str">
        <f t="shared" si="6"/>
        <v>George Jennings</v>
      </c>
    </row>
    <row r="414" spans="1:2" ht="26.4" x14ac:dyDescent="0.3">
      <c r="A414" s="9" t="s">
        <v>212</v>
      </c>
      <c r="B414">
        <f t="shared" si="6"/>
        <v>1.91</v>
      </c>
    </row>
    <row r="415" spans="1:2" x14ac:dyDescent="0.3">
      <c r="A415" s="15">
        <v>1.91</v>
      </c>
      <c r="B415" t="str">
        <f t="shared" si="6"/>
        <v>Nick Meaney</v>
      </c>
    </row>
    <row r="416" spans="1:2" ht="26.4" x14ac:dyDescent="0.3">
      <c r="A416" s="9" t="s">
        <v>168</v>
      </c>
      <c r="B416">
        <f t="shared" si="6"/>
        <v>2.1</v>
      </c>
    </row>
    <row r="417" spans="1:2" x14ac:dyDescent="0.3">
      <c r="A417" s="15">
        <v>2.1</v>
      </c>
      <c r="B417" t="str">
        <f t="shared" si="6"/>
        <v>Peta Hiku</v>
      </c>
    </row>
    <row r="418" spans="1:2" x14ac:dyDescent="0.3">
      <c r="A418" s="9" t="s">
        <v>153</v>
      </c>
      <c r="B418">
        <f t="shared" si="6"/>
        <v>2.1</v>
      </c>
    </row>
    <row r="419" spans="1:2" x14ac:dyDescent="0.3">
      <c r="A419" s="15">
        <v>2.1</v>
      </c>
      <c r="B419" t="str">
        <f t="shared" si="6"/>
        <v>Will Hopoate</v>
      </c>
    </row>
    <row r="420" spans="1:2" ht="26.4" x14ac:dyDescent="0.3">
      <c r="A420" s="9" t="s">
        <v>608</v>
      </c>
      <c r="B420">
        <f t="shared" si="6"/>
        <v>2.88</v>
      </c>
    </row>
    <row r="421" spans="1:2" x14ac:dyDescent="0.3">
      <c r="A421" s="15">
        <v>2.88</v>
      </c>
      <c r="B421" t="str">
        <f t="shared" si="6"/>
        <v>Roger Tuivasa-Sheck</v>
      </c>
    </row>
    <row r="422" spans="1:2" ht="39.6" x14ac:dyDescent="0.3">
      <c r="A422" s="9" t="s">
        <v>9</v>
      </c>
      <c r="B422">
        <f t="shared" si="6"/>
        <v>2.2999999999999998</v>
      </c>
    </row>
    <row r="423" spans="1:2" x14ac:dyDescent="0.3">
      <c r="A423" s="15">
        <v>2.2999999999999998</v>
      </c>
      <c r="B423" t="str">
        <f t="shared" si="6"/>
        <v>Tim Lafai</v>
      </c>
    </row>
    <row r="424" spans="1:2" x14ac:dyDescent="0.3">
      <c r="A424" s="9" t="s">
        <v>221</v>
      </c>
      <c r="B424">
        <f t="shared" si="6"/>
        <v>3.3</v>
      </c>
    </row>
    <row r="425" spans="1:2" x14ac:dyDescent="0.3">
      <c r="A425" s="15">
        <v>3.3</v>
      </c>
      <c r="B425" t="str">
        <f t="shared" si="6"/>
        <v>Hayze Perham</v>
      </c>
    </row>
    <row r="426" spans="1:2" ht="26.4" x14ac:dyDescent="0.3">
      <c r="A426" s="9" t="s">
        <v>611</v>
      </c>
      <c r="B426">
        <f t="shared" si="6"/>
        <v>2.75</v>
      </c>
    </row>
    <row r="427" spans="1:2" x14ac:dyDescent="0.3">
      <c r="A427" s="15">
        <v>2.75</v>
      </c>
      <c r="B427" t="str">
        <f t="shared" si="6"/>
        <v>Kerrod Holland</v>
      </c>
    </row>
    <row r="428" spans="1:2" ht="26.4" x14ac:dyDescent="0.3">
      <c r="A428" s="9" t="s">
        <v>336</v>
      </c>
      <c r="B428">
        <f t="shared" si="6"/>
        <v>3.6</v>
      </c>
    </row>
    <row r="429" spans="1:2" x14ac:dyDescent="0.3">
      <c r="A429" s="15">
        <v>3.6</v>
      </c>
      <c r="B429" t="str">
        <f t="shared" si="6"/>
        <v>Jack Murchie</v>
      </c>
    </row>
    <row r="430" spans="1:2" ht="26.4" x14ac:dyDescent="0.3">
      <c r="A430" s="9" t="s">
        <v>612</v>
      </c>
      <c r="B430">
        <f t="shared" si="6"/>
        <v>3.75</v>
      </c>
    </row>
    <row r="431" spans="1:2" x14ac:dyDescent="0.3">
      <c r="A431" s="15">
        <v>3.75</v>
      </c>
      <c r="B431" t="str">
        <f t="shared" si="6"/>
        <v>Luke Thompson</v>
      </c>
    </row>
    <row r="432" spans="1:2" ht="39.6" x14ac:dyDescent="0.3">
      <c r="A432" s="9" t="s">
        <v>178</v>
      </c>
      <c r="B432">
        <f t="shared" si="6"/>
        <v>3.75</v>
      </c>
    </row>
    <row r="433" spans="1:2" x14ac:dyDescent="0.3">
      <c r="A433" s="15">
        <v>3.75</v>
      </c>
      <c r="B433" t="str">
        <f t="shared" si="6"/>
        <v>Kodi Nikorima</v>
      </c>
    </row>
    <row r="434" spans="1:2" ht="26.4" x14ac:dyDescent="0.3">
      <c r="A434" s="9" t="s">
        <v>189</v>
      </c>
      <c r="B434">
        <f t="shared" si="6"/>
        <v>3.75</v>
      </c>
    </row>
    <row r="435" spans="1:2" x14ac:dyDescent="0.3">
      <c r="A435" s="15">
        <v>3.75</v>
      </c>
      <c r="B435" t="str">
        <f t="shared" si="6"/>
        <v>Raymond Faitala-Mariner</v>
      </c>
    </row>
    <row r="436" spans="1:2" ht="39.6" x14ac:dyDescent="0.3">
      <c r="A436" s="9" t="s">
        <v>96</v>
      </c>
      <c r="B436">
        <f t="shared" si="6"/>
        <v>3.75</v>
      </c>
    </row>
    <row r="437" spans="1:2" x14ac:dyDescent="0.3">
      <c r="A437" s="15">
        <v>3.75</v>
      </c>
      <c r="B437" t="str">
        <f t="shared" si="6"/>
        <v>Tohu Harris</v>
      </c>
    </row>
    <row r="438" spans="1:2" ht="26.4" x14ac:dyDescent="0.3">
      <c r="A438" s="9" t="s">
        <v>14</v>
      </c>
      <c r="B438">
        <f t="shared" si="6"/>
        <v>3.75</v>
      </c>
    </row>
    <row r="439" spans="1:2" x14ac:dyDescent="0.3">
      <c r="A439" s="15">
        <v>3.75</v>
      </c>
      <c r="B439" t="str">
        <f t="shared" si="6"/>
        <v>Matt Doorey</v>
      </c>
    </row>
    <row r="440" spans="1:2" ht="26.4" x14ac:dyDescent="0.3">
      <c r="A440" s="9" t="s">
        <v>609</v>
      </c>
      <c r="B440">
        <f t="shared" si="6"/>
        <v>4.5</v>
      </c>
    </row>
    <row r="441" spans="1:2" x14ac:dyDescent="0.3">
      <c r="A441" s="15">
        <v>4.5</v>
      </c>
      <c r="B441" t="str">
        <f t="shared" si="6"/>
        <v>Chanel Harris-Tavita</v>
      </c>
    </row>
    <row r="442" spans="1:2" ht="39.6" x14ac:dyDescent="0.3">
      <c r="A442" s="9" t="s">
        <v>234</v>
      </c>
      <c r="B442">
        <f t="shared" si="6"/>
        <v>4.5</v>
      </c>
    </row>
    <row r="443" spans="1:2" x14ac:dyDescent="0.3">
      <c r="A443" s="15">
        <v>4.5</v>
      </c>
      <c r="B443" t="str">
        <f t="shared" si="6"/>
        <v>Sauaso Sue</v>
      </c>
    </row>
    <row r="444" spans="1:2" ht="26.4" x14ac:dyDescent="0.3">
      <c r="A444" s="9" t="s">
        <v>223</v>
      </c>
      <c r="B444">
        <f t="shared" si="6"/>
        <v>4.5</v>
      </c>
    </row>
    <row r="445" spans="1:2" x14ac:dyDescent="0.3">
      <c r="A445" s="15">
        <v>4.5</v>
      </c>
      <c r="B445" t="str">
        <f t="shared" si="6"/>
        <v>Isaiah Papali'i</v>
      </c>
    </row>
    <row r="446" spans="1:2" ht="26.4" x14ac:dyDescent="0.3">
      <c r="A446" s="9" t="s">
        <v>321</v>
      </c>
      <c r="B446">
        <f t="shared" si="6"/>
        <v>4.5</v>
      </c>
    </row>
    <row r="447" spans="1:2" x14ac:dyDescent="0.3">
      <c r="A447" s="15">
        <v>4.5</v>
      </c>
      <c r="B447" t="str">
        <f t="shared" si="6"/>
        <v>Jack Cogger</v>
      </c>
    </row>
    <row r="448" spans="1:2" ht="26.4" x14ac:dyDescent="0.3">
      <c r="A448" s="9" t="s">
        <v>337</v>
      </c>
      <c r="B448">
        <f t="shared" si="6"/>
        <v>5</v>
      </c>
    </row>
    <row r="449" spans="1:2" x14ac:dyDescent="0.3">
      <c r="A449" s="15">
        <v>5</v>
      </c>
      <c r="B449" t="str">
        <f t="shared" si="6"/>
        <v>Karl Lawton</v>
      </c>
    </row>
    <row r="450" spans="1:2" ht="26.4" x14ac:dyDescent="0.3">
      <c r="A450" s="9" t="s">
        <v>12</v>
      </c>
      <c r="B450">
        <f t="shared" ref="B450:B513" si="7">A451</f>
        <v>4.5</v>
      </c>
    </row>
    <row r="451" spans="1:2" x14ac:dyDescent="0.3">
      <c r="A451" s="15">
        <v>4.5</v>
      </c>
      <c r="B451" t="str">
        <f t="shared" si="7"/>
        <v>Kieran Foran</v>
      </c>
    </row>
    <row r="452" spans="1:2" ht="26.4" x14ac:dyDescent="0.3">
      <c r="A452" s="9" t="s">
        <v>100</v>
      </c>
      <c r="B452">
        <f t="shared" si="7"/>
        <v>5</v>
      </c>
    </row>
    <row r="453" spans="1:2" x14ac:dyDescent="0.3">
      <c r="A453" s="15">
        <v>5</v>
      </c>
      <c r="B453" t="str">
        <f t="shared" si="7"/>
        <v>Wayde Egan</v>
      </c>
    </row>
    <row r="454" spans="1:2" ht="26.4" x14ac:dyDescent="0.3">
      <c r="A454" s="9" t="s">
        <v>209</v>
      </c>
      <c r="B454">
        <f t="shared" si="7"/>
        <v>4.5</v>
      </c>
    </row>
    <row r="455" spans="1:2" x14ac:dyDescent="0.3">
      <c r="A455" s="15">
        <v>4.5</v>
      </c>
      <c r="B455" t="str">
        <f t="shared" si="7"/>
        <v>Jeremy Marshall-King</v>
      </c>
    </row>
    <row r="456" spans="1:2" ht="39.6" x14ac:dyDescent="0.3">
      <c r="A456" s="9" t="s">
        <v>98</v>
      </c>
      <c r="B456">
        <f t="shared" si="7"/>
        <v>5.5</v>
      </c>
    </row>
    <row r="457" spans="1:2" x14ac:dyDescent="0.3">
      <c r="A457" s="15">
        <v>5.5</v>
      </c>
      <c r="B457" t="str">
        <f t="shared" si="7"/>
        <v>Adam Blair</v>
      </c>
    </row>
    <row r="458" spans="1:2" ht="26.4" x14ac:dyDescent="0.3">
      <c r="A458" s="9" t="s">
        <v>20</v>
      </c>
      <c r="B458">
        <f t="shared" si="7"/>
        <v>8</v>
      </c>
    </row>
    <row r="459" spans="1:2" x14ac:dyDescent="0.3">
      <c r="A459" s="15">
        <v>8</v>
      </c>
      <c r="B459" t="str">
        <f t="shared" si="7"/>
        <v>Sione Katoa (Cant)</v>
      </c>
    </row>
    <row r="460" spans="1:2" ht="39.6" x14ac:dyDescent="0.3">
      <c r="A460" s="9" t="s">
        <v>245</v>
      </c>
      <c r="B460">
        <f t="shared" si="7"/>
        <v>5.5</v>
      </c>
    </row>
    <row r="461" spans="1:2" x14ac:dyDescent="0.3">
      <c r="A461" s="15">
        <v>5.5</v>
      </c>
      <c r="B461" t="str">
        <f t="shared" si="7"/>
        <v>Jazz Tevaga</v>
      </c>
    </row>
    <row r="462" spans="1:2" ht="26.4" x14ac:dyDescent="0.3">
      <c r="A462" s="9" t="s">
        <v>173</v>
      </c>
      <c r="B462">
        <f t="shared" si="7"/>
        <v>8</v>
      </c>
    </row>
    <row r="463" spans="1:2" x14ac:dyDescent="0.3">
      <c r="A463" s="15">
        <v>8</v>
      </c>
      <c r="B463" t="str">
        <f t="shared" si="7"/>
        <v>Josh Jackson</v>
      </c>
    </row>
    <row r="464" spans="1:2" ht="26.4" x14ac:dyDescent="0.3">
      <c r="A464" s="9" t="s">
        <v>99</v>
      </c>
      <c r="B464">
        <f t="shared" si="7"/>
        <v>6</v>
      </c>
    </row>
    <row r="465" spans="1:2" x14ac:dyDescent="0.3">
      <c r="A465" s="15">
        <v>6</v>
      </c>
      <c r="B465" t="str">
        <f t="shared" si="7"/>
        <v>Daniel Alvaro</v>
      </c>
    </row>
    <row r="466" spans="1:2" ht="26.4" x14ac:dyDescent="0.3">
      <c r="A466" s="9" t="s">
        <v>213</v>
      </c>
      <c r="B466">
        <f t="shared" si="7"/>
        <v>10</v>
      </c>
    </row>
    <row r="467" spans="1:2" x14ac:dyDescent="0.3">
      <c r="A467" s="15">
        <v>10</v>
      </c>
      <c r="B467" t="str">
        <f t="shared" si="7"/>
        <v>Aiden Tolman</v>
      </c>
    </row>
    <row r="468" spans="1:2" ht="26.4" x14ac:dyDescent="0.3">
      <c r="A468" s="9" t="s">
        <v>169</v>
      </c>
      <c r="B468">
        <f t="shared" si="7"/>
        <v>10</v>
      </c>
    </row>
    <row r="469" spans="1:2" x14ac:dyDescent="0.3">
      <c r="A469" s="15">
        <v>10</v>
      </c>
      <c r="B469" t="str">
        <f t="shared" si="7"/>
        <v>Jamayne Taunoa-Brown</v>
      </c>
    </row>
    <row r="470" spans="1:2" ht="39.6" x14ac:dyDescent="0.3">
      <c r="A470" s="9" t="s">
        <v>19</v>
      </c>
      <c r="B470">
        <f t="shared" si="7"/>
        <v>10</v>
      </c>
    </row>
    <row r="471" spans="1:2" x14ac:dyDescent="0.3">
      <c r="A471" s="15">
        <v>10</v>
      </c>
      <c r="B471" t="str">
        <f t="shared" si="7"/>
        <v>Ofahiki Ogden</v>
      </c>
    </row>
    <row r="472" spans="1:2" ht="26.4" x14ac:dyDescent="0.3">
      <c r="A472" s="9" t="s">
        <v>186</v>
      </c>
      <c r="B472">
        <f t="shared" si="7"/>
        <v>10</v>
      </c>
    </row>
    <row r="473" spans="1:2" x14ac:dyDescent="0.3">
      <c r="A473" s="15">
        <v>10</v>
      </c>
      <c r="B473" t="str">
        <f t="shared" si="7"/>
        <v>Lachlan Burr</v>
      </c>
    </row>
    <row r="474" spans="1:2" ht="26.4" x14ac:dyDescent="0.3">
      <c r="A474" s="9" t="s">
        <v>203</v>
      </c>
      <c r="B474">
        <f t="shared" si="7"/>
        <v>10</v>
      </c>
    </row>
    <row r="475" spans="1:2" x14ac:dyDescent="0.3">
      <c r="A475" s="15">
        <v>10</v>
      </c>
      <c r="B475" t="str">
        <f t="shared" si="7"/>
        <v>Hymel Hunt</v>
      </c>
    </row>
    <row r="476" spans="1:2" ht="26.4" x14ac:dyDescent="0.3">
      <c r="A476" s="9" t="s">
        <v>65</v>
      </c>
      <c r="B476">
        <f t="shared" si="7"/>
        <v>1.62</v>
      </c>
    </row>
    <row r="477" spans="1:2" x14ac:dyDescent="0.3">
      <c r="A477" s="15">
        <v>1.62</v>
      </c>
      <c r="B477" t="str">
        <f t="shared" si="7"/>
        <v>Kyle Feldt</v>
      </c>
    </row>
    <row r="478" spans="1:2" ht="26.4" x14ac:dyDescent="0.3">
      <c r="A478" s="9" t="s">
        <v>53</v>
      </c>
      <c r="B478">
        <f t="shared" si="7"/>
        <v>2</v>
      </c>
    </row>
    <row r="479" spans="1:2" x14ac:dyDescent="0.3">
      <c r="A479" s="15">
        <v>2</v>
      </c>
      <c r="B479" t="str">
        <f t="shared" si="7"/>
        <v>Kalyn Ponga</v>
      </c>
    </row>
    <row r="480" spans="1:2" ht="26.4" x14ac:dyDescent="0.3">
      <c r="A480" s="9" t="s">
        <v>67</v>
      </c>
      <c r="B480">
        <f t="shared" si="7"/>
        <v>1.72</v>
      </c>
    </row>
    <row r="481" spans="1:2" x14ac:dyDescent="0.3">
      <c r="A481" s="15">
        <v>1.72</v>
      </c>
      <c r="B481" t="str">
        <f t="shared" si="7"/>
        <v>Hamiso Tabuai-Fidow</v>
      </c>
    </row>
    <row r="482" spans="1:2" ht="39.6" x14ac:dyDescent="0.3">
      <c r="A482" s="9" t="s">
        <v>142</v>
      </c>
      <c r="B482">
        <f t="shared" si="7"/>
        <v>2.2000000000000002</v>
      </c>
    </row>
    <row r="483" spans="1:2" x14ac:dyDescent="0.3">
      <c r="A483" s="15">
        <v>2.2000000000000002</v>
      </c>
      <c r="B483" t="str">
        <f t="shared" si="7"/>
        <v>Starford To'a</v>
      </c>
    </row>
    <row r="484" spans="1:2" ht="26.4" x14ac:dyDescent="0.3">
      <c r="A484" s="9" t="s">
        <v>248</v>
      </c>
      <c r="B484">
        <f t="shared" si="7"/>
        <v>1.83</v>
      </c>
    </row>
    <row r="485" spans="1:2" x14ac:dyDescent="0.3">
      <c r="A485" s="15">
        <v>1.83</v>
      </c>
      <c r="B485" t="str">
        <f t="shared" si="7"/>
        <v>Scott Drinkwater</v>
      </c>
    </row>
    <row r="486" spans="1:2" ht="39.6" x14ac:dyDescent="0.3">
      <c r="A486" s="9" t="s">
        <v>328</v>
      </c>
      <c r="B486">
        <f t="shared" si="7"/>
        <v>3.2</v>
      </c>
    </row>
    <row r="487" spans="1:2" x14ac:dyDescent="0.3">
      <c r="A487" s="15">
        <v>3.2</v>
      </c>
      <c r="B487" t="str">
        <f t="shared" si="7"/>
        <v>Enari Tuala</v>
      </c>
    </row>
    <row r="488" spans="1:2" ht="26.4" x14ac:dyDescent="0.3">
      <c r="A488" s="9" t="s">
        <v>69</v>
      </c>
      <c r="B488">
        <f t="shared" si="7"/>
        <v>2.25</v>
      </c>
    </row>
    <row r="489" spans="1:2" x14ac:dyDescent="0.3">
      <c r="A489" s="15">
        <v>2.25</v>
      </c>
      <c r="B489" t="str">
        <f t="shared" si="7"/>
        <v>Tom Opacic</v>
      </c>
    </row>
    <row r="490" spans="1:2" ht="26.4" x14ac:dyDescent="0.3">
      <c r="A490" s="9" t="s">
        <v>259</v>
      </c>
      <c r="B490">
        <f t="shared" si="7"/>
        <v>4</v>
      </c>
    </row>
    <row r="491" spans="1:2" x14ac:dyDescent="0.3">
      <c r="A491" s="15">
        <v>4</v>
      </c>
      <c r="B491" t="str">
        <f t="shared" si="7"/>
        <v>Gehamat Shibasaki</v>
      </c>
    </row>
    <row r="492" spans="1:2" ht="26.4" x14ac:dyDescent="0.3">
      <c r="A492" s="9" t="s">
        <v>250</v>
      </c>
      <c r="B492">
        <f t="shared" si="7"/>
        <v>2.8</v>
      </c>
    </row>
    <row r="493" spans="1:2" x14ac:dyDescent="0.3">
      <c r="A493" s="15">
        <v>2.8</v>
      </c>
      <c r="B493" t="str">
        <f t="shared" si="7"/>
        <v>Connelly Lemeulu</v>
      </c>
    </row>
    <row r="494" spans="1:2" ht="26.4" x14ac:dyDescent="0.3">
      <c r="A494" s="9" t="s">
        <v>260</v>
      </c>
      <c r="B494">
        <f t="shared" si="7"/>
        <v>4.2</v>
      </c>
    </row>
    <row r="495" spans="1:2" x14ac:dyDescent="0.3">
      <c r="A495" s="15">
        <v>4.2</v>
      </c>
      <c r="B495" t="str">
        <f t="shared" si="7"/>
        <v>Lachlan Fitzgibbon</v>
      </c>
    </row>
    <row r="496" spans="1:2" ht="39.6" x14ac:dyDescent="0.3">
      <c r="A496" s="9" t="s">
        <v>152</v>
      </c>
      <c r="B496">
        <f t="shared" si="7"/>
        <v>3.2</v>
      </c>
    </row>
    <row r="497" spans="1:2" x14ac:dyDescent="0.3">
      <c r="A497" s="15">
        <v>3.2</v>
      </c>
      <c r="B497" t="str">
        <f t="shared" si="7"/>
        <v>Emry Pere</v>
      </c>
    </row>
    <row r="498" spans="1:2" ht="26.4" x14ac:dyDescent="0.3">
      <c r="A498" s="9" t="s">
        <v>261</v>
      </c>
      <c r="B498">
        <f t="shared" si="7"/>
        <v>4.5</v>
      </c>
    </row>
    <row r="499" spans="1:2" x14ac:dyDescent="0.3">
      <c r="A499" s="15">
        <v>4.5</v>
      </c>
      <c r="B499" t="str">
        <f t="shared" si="7"/>
        <v>Mitchell Pearce</v>
      </c>
    </row>
    <row r="500" spans="1:2" ht="26.4" x14ac:dyDescent="0.3">
      <c r="A500" s="9" t="s">
        <v>76</v>
      </c>
      <c r="B500">
        <f t="shared" si="7"/>
        <v>3.3</v>
      </c>
    </row>
    <row r="501" spans="1:2" x14ac:dyDescent="0.3">
      <c r="A501" s="15">
        <v>3.3</v>
      </c>
      <c r="B501" t="str">
        <f t="shared" si="7"/>
        <v>Jason Taumalolo</v>
      </c>
    </row>
    <row r="502" spans="1:2" ht="39.6" x14ac:dyDescent="0.3">
      <c r="A502" s="9" t="s">
        <v>150</v>
      </c>
      <c r="B502">
        <f t="shared" si="7"/>
        <v>4.5</v>
      </c>
    </row>
    <row r="503" spans="1:2" x14ac:dyDescent="0.3">
      <c r="A503" s="15">
        <v>4.5</v>
      </c>
      <c r="B503" t="str">
        <f t="shared" si="7"/>
        <v>Phoenix Crossland</v>
      </c>
    </row>
    <row r="504" spans="1:2" ht="39.6" x14ac:dyDescent="0.3">
      <c r="A504" s="9" t="s">
        <v>225</v>
      </c>
      <c r="B504">
        <f t="shared" si="7"/>
        <v>3.3</v>
      </c>
    </row>
    <row r="505" spans="1:2" x14ac:dyDescent="0.3">
      <c r="A505" s="15">
        <v>3.3</v>
      </c>
      <c r="B505" t="str">
        <f t="shared" si="7"/>
        <v>Coen Hess</v>
      </c>
    </row>
    <row r="506" spans="1:2" ht="26.4" x14ac:dyDescent="0.3">
      <c r="A506" s="9" t="s">
        <v>56</v>
      </c>
      <c r="B506">
        <f t="shared" si="7"/>
        <v>5.5</v>
      </c>
    </row>
    <row r="507" spans="1:2" x14ac:dyDescent="0.3">
      <c r="A507" s="15">
        <v>5.5</v>
      </c>
      <c r="B507" t="str">
        <f t="shared" si="7"/>
        <v>Kurt Mann</v>
      </c>
    </row>
    <row r="508" spans="1:2" ht="26.4" x14ac:dyDescent="0.3">
      <c r="A508" s="9" t="s">
        <v>75</v>
      </c>
      <c r="B508">
        <f t="shared" si="7"/>
        <v>3.6</v>
      </c>
    </row>
    <row r="509" spans="1:2" x14ac:dyDescent="0.3">
      <c r="A509" s="15">
        <v>3.6</v>
      </c>
      <c r="B509" t="str">
        <f t="shared" si="7"/>
        <v>Ben Hampton</v>
      </c>
    </row>
    <row r="510" spans="1:2" ht="26.4" x14ac:dyDescent="0.3">
      <c r="A510" s="9" t="s">
        <v>262</v>
      </c>
      <c r="B510">
        <f t="shared" si="7"/>
        <v>6</v>
      </c>
    </row>
    <row r="511" spans="1:2" x14ac:dyDescent="0.3">
      <c r="A511" s="15">
        <v>6</v>
      </c>
      <c r="B511" t="str">
        <f t="shared" si="7"/>
        <v>Aidan Guerra</v>
      </c>
    </row>
    <row r="512" spans="1:2" ht="26.4" x14ac:dyDescent="0.3">
      <c r="A512" s="9" t="s">
        <v>71</v>
      </c>
      <c r="B512">
        <f t="shared" si="7"/>
        <v>5</v>
      </c>
    </row>
    <row r="513" spans="1:2" x14ac:dyDescent="0.3">
      <c r="A513" s="15">
        <v>5</v>
      </c>
      <c r="B513" t="str">
        <f t="shared" si="7"/>
        <v>John Asiata</v>
      </c>
    </row>
    <row r="514" spans="1:2" ht="26.4" x14ac:dyDescent="0.3">
      <c r="A514" s="9" t="s">
        <v>329</v>
      </c>
      <c r="B514">
        <f t="shared" ref="B514:B543" si="8">A515</f>
        <v>6</v>
      </c>
    </row>
    <row r="515" spans="1:2" x14ac:dyDescent="0.3">
      <c r="A515" s="15">
        <v>6</v>
      </c>
      <c r="B515" t="str">
        <f t="shared" si="8"/>
        <v>Blake Green</v>
      </c>
    </row>
    <row r="516" spans="1:2" ht="26.4" x14ac:dyDescent="0.3">
      <c r="A516" s="9" t="s">
        <v>17</v>
      </c>
      <c r="B516">
        <f t="shared" si="8"/>
        <v>5</v>
      </c>
    </row>
    <row r="517" spans="1:2" x14ac:dyDescent="0.3">
      <c r="A517" s="15">
        <v>5</v>
      </c>
      <c r="B517" t="str">
        <f t="shared" si="8"/>
        <v>Michael Morgan</v>
      </c>
    </row>
    <row r="518" spans="1:2" ht="26.4" x14ac:dyDescent="0.3">
      <c r="A518" s="9" t="s">
        <v>263</v>
      </c>
      <c r="B518">
        <f t="shared" si="8"/>
        <v>6</v>
      </c>
    </row>
    <row r="519" spans="1:2" x14ac:dyDescent="0.3">
      <c r="A519" s="15">
        <v>6</v>
      </c>
      <c r="B519" t="str">
        <f t="shared" si="8"/>
        <v>Herman Ese'ese</v>
      </c>
    </row>
    <row r="520" spans="1:2" ht="26.4" x14ac:dyDescent="0.3">
      <c r="A520" s="9" t="s">
        <v>77</v>
      </c>
      <c r="B520">
        <f t="shared" si="8"/>
        <v>6</v>
      </c>
    </row>
    <row r="521" spans="1:2" x14ac:dyDescent="0.3">
      <c r="A521" s="15">
        <v>6</v>
      </c>
      <c r="B521" t="str">
        <f t="shared" si="8"/>
        <v>Mitchell Dunn</v>
      </c>
    </row>
    <row r="522" spans="1:2" ht="26.4" x14ac:dyDescent="0.3">
      <c r="A522" s="9" t="s">
        <v>192</v>
      </c>
      <c r="B522">
        <f t="shared" si="8"/>
        <v>6</v>
      </c>
    </row>
    <row r="523" spans="1:2" x14ac:dyDescent="0.3">
      <c r="A523" s="15">
        <v>6</v>
      </c>
      <c r="B523" t="str">
        <f t="shared" si="8"/>
        <v>Jacob Saifiti</v>
      </c>
    </row>
    <row r="524" spans="1:2" ht="26.4" x14ac:dyDescent="0.3">
      <c r="A524" s="9" t="s">
        <v>79</v>
      </c>
      <c r="B524">
        <f t="shared" si="8"/>
        <v>6</v>
      </c>
    </row>
    <row r="525" spans="1:2" x14ac:dyDescent="0.3">
      <c r="A525" s="15">
        <v>6</v>
      </c>
      <c r="B525" t="str">
        <f t="shared" si="8"/>
        <v>Reece Robson</v>
      </c>
    </row>
    <row r="526" spans="1:2" ht="26.4" x14ac:dyDescent="0.3">
      <c r="A526" s="9" t="s">
        <v>57</v>
      </c>
      <c r="B526">
        <f t="shared" si="8"/>
        <v>6</v>
      </c>
    </row>
    <row r="527" spans="1:2" x14ac:dyDescent="0.3">
      <c r="A527" s="15">
        <v>6</v>
      </c>
      <c r="B527" t="str">
        <f t="shared" si="8"/>
        <v>Mitchell Barnett</v>
      </c>
    </row>
    <row r="528" spans="1:2" ht="26.4" x14ac:dyDescent="0.3">
      <c r="A528" s="9" t="s">
        <v>195</v>
      </c>
      <c r="B528">
        <f t="shared" si="8"/>
        <v>6</v>
      </c>
    </row>
    <row r="529" spans="1:2" x14ac:dyDescent="0.3">
      <c r="A529" s="15">
        <v>6</v>
      </c>
      <c r="B529" t="str">
        <f t="shared" si="8"/>
        <v>Reuben Cotter</v>
      </c>
    </row>
    <row r="530" spans="1:2" ht="26.4" x14ac:dyDescent="0.3">
      <c r="A530" s="9" t="s">
        <v>614</v>
      </c>
      <c r="B530">
        <f t="shared" si="8"/>
        <v>6</v>
      </c>
    </row>
    <row r="531" spans="1:2" x14ac:dyDescent="0.3">
      <c r="A531" s="15">
        <v>6</v>
      </c>
      <c r="B531" t="str">
        <f t="shared" si="8"/>
        <v>Pasami Saulo</v>
      </c>
    </row>
    <row r="532" spans="1:2" ht="26.4" x14ac:dyDescent="0.3">
      <c r="A532" s="9" t="s">
        <v>613</v>
      </c>
      <c r="B532">
        <f t="shared" si="8"/>
        <v>6</v>
      </c>
    </row>
    <row r="533" spans="1:2" x14ac:dyDescent="0.3">
      <c r="A533" s="15">
        <v>6</v>
      </c>
      <c r="B533" t="str">
        <f t="shared" si="8"/>
        <v>Francis Molo</v>
      </c>
    </row>
    <row r="534" spans="1:2" ht="26.4" x14ac:dyDescent="0.3">
      <c r="A534" s="9" t="s">
        <v>63</v>
      </c>
      <c r="B534">
        <f t="shared" si="8"/>
        <v>9</v>
      </c>
    </row>
    <row r="535" spans="1:2" x14ac:dyDescent="0.3">
      <c r="A535" s="15">
        <v>9</v>
      </c>
      <c r="B535" t="str">
        <f t="shared" si="8"/>
        <v>David Klemmer</v>
      </c>
    </row>
    <row r="536" spans="1:2" ht="26.4" x14ac:dyDescent="0.3">
      <c r="A536" s="9" t="s">
        <v>80</v>
      </c>
      <c r="B536">
        <f t="shared" si="8"/>
        <v>9</v>
      </c>
    </row>
    <row r="537" spans="1:2" x14ac:dyDescent="0.3">
      <c r="A537" s="15">
        <v>9</v>
      </c>
      <c r="B537" t="str">
        <f t="shared" si="8"/>
        <v>Jordan McLean</v>
      </c>
    </row>
    <row r="538" spans="1:2" ht="26.4" x14ac:dyDescent="0.3">
      <c r="A538" s="9" t="s">
        <v>219</v>
      </c>
      <c r="B538">
        <f t="shared" si="8"/>
        <v>9</v>
      </c>
    </row>
    <row r="539" spans="1:2" x14ac:dyDescent="0.3">
      <c r="A539" s="15">
        <v>9</v>
      </c>
      <c r="B539" t="str">
        <f t="shared" si="8"/>
        <v>Josh King</v>
      </c>
    </row>
    <row r="540" spans="1:2" ht="26.4" x14ac:dyDescent="0.3">
      <c r="A540" s="9" t="s">
        <v>227</v>
      </c>
      <c r="B540">
        <f t="shared" si="8"/>
        <v>9</v>
      </c>
    </row>
    <row r="541" spans="1:2" x14ac:dyDescent="0.3">
      <c r="A541" s="15">
        <v>9</v>
      </c>
      <c r="B541" t="str">
        <f t="shared" si="8"/>
        <v>Josh McGuire</v>
      </c>
    </row>
    <row r="542" spans="1:2" ht="26.4" x14ac:dyDescent="0.3">
      <c r="A542" s="9" t="s">
        <v>61</v>
      </c>
      <c r="B542">
        <f t="shared" si="8"/>
        <v>13</v>
      </c>
    </row>
    <row r="543" spans="1:2" x14ac:dyDescent="0.3">
      <c r="A543" s="15">
        <v>13</v>
      </c>
      <c r="B543">
        <f t="shared" si="8"/>
        <v>0</v>
      </c>
    </row>
    <row r="544" spans="1:2" x14ac:dyDescent="0.3">
      <c r="A544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7509-8130-485B-A284-413B33A31353}">
  <dimension ref="A1:B544"/>
  <sheetViews>
    <sheetView topLeftCell="A463" workbookViewId="0">
      <selection activeCell="B475" sqref="B475:B542"/>
    </sheetView>
  </sheetViews>
  <sheetFormatPr defaultRowHeight="14.4" x14ac:dyDescent="0.3"/>
  <sheetData>
    <row r="1" spans="1:2" x14ac:dyDescent="0.3">
      <c r="A1" s="10" t="s">
        <v>34</v>
      </c>
      <c r="B1">
        <f>A2</f>
        <v>1.9</v>
      </c>
    </row>
    <row r="2" spans="1:2" x14ac:dyDescent="0.3">
      <c r="A2" s="11">
        <v>1.9</v>
      </c>
      <c r="B2" t="str">
        <f t="shared" ref="B2:B65" si="0">A3</f>
        <v>Blake Ferguson</v>
      </c>
    </row>
    <row r="3" spans="1:2" ht="20.399999999999999" x14ac:dyDescent="0.3">
      <c r="A3" s="10" t="s">
        <v>35</v>
      </c>
      <c r="B3">
        <f t="shared" si="0"/>
        <v>2.1</v>
      </c>
    </row>
    <row r="4" spans="1:2" x14ac:dyDescent="0.3">
      <c r="A4" s="11">
        <v>2.1</v>
      </c>
      <c r="B4" t="str">
        <f t="shared" si="0"/>
        <v>Waqa Blake</v>
      </c>
    </row>
    <row r="5" spans="1:2" ht="20.399999999999999" x14ac:dyDescent="0.3">
      <c r="A5" s="10" t="s">
        <v>38</v>
      </c>
      <c r="B5">
        <f t="shared" si="0"/>
        <v>2.25</v>
      </c>
    </row>
    <row r="6" spans="1:2" x14ac:dyDescent="0.3">
      <c r="A6" s="11">
        <v>2.25</v>
      </c>
      <c r="B6" t="str">
        <f t="shared" si="0"/>
        <v>Clinton Gutherson</v>
      </c>
    </row>
    <row r="7" spans="1:2" ht="20.399999999999999" x14ac:dyDescent="0.3">
      <c r="A7" s="10" t="s">
        <v>107</v>
      </c>
      <c r="B7">
        <f t="shared" si="0"/>
        <v>2.2999999999999998</v>
      </c>
    </row>
    <row r="8" spans="1:2" x14ac:dyDescent="0.3">
      <c r="A8" s="11">
        <v>2.2999999999999998</v>
      </c>
      <c r="B8" t="str">
        <f t="shared" si="0"/>
        <v>Josh Addo-Carr</v>
      </c>
    </row>
    <row r="9" spans="1:2" ht="20.399999999999999" x14ac:dyDescent="0.3">
      <c r="A9" s="10" t="s">
        <v>22</v>
      </c>
      <c r="B9">
        <f t="shared" si="0"/>
        <v>2.2999999999999998</v>
      </c>
    </row>
    <row r="10" spans="1:2" x14ac:dyDescent="0.3">
      <c r="A10" s="11">
        <v>2.2999999999999998</v>
      </c>
      <c r="B10" t="str">
        <f t="shared" si="0"/>
        <v>Sandor Earl</v>
      </c>
    </row>
    <row r="11" spans="1:2" ht="20.399999999999999" x14ac:dyDescent="0.3">
      <c r="A11" s="10" t="s">
        <v>587</v>
      </c>
      <c r="B11">
        <f t="shared" si="0"/>
        <v>2.5</v>
      </c>
    </row>
    <row r="12" spans="1:2" x14ac:dyDescent="0.3">
      <c r="A12" s="11">
        <v>2.5</v>
      </c>
      <c r="B12" t="str">
        <f t="shared" si="0"/>
        <v>Michael Jennings</v>
      </c>
    </row>
    <row r="13" spans="1:2" ht="20.399999999999999" x14ac:dyDescent="0.3">
      <c r="A13" s="10" t="s">
        <v>37</v>
      </c>
      <c r="B13">
        <f t="shared" si="0"/>
        <v>2.6</v>
      </c>
    </row>
    <row r="14" spans="1:2" x14ac:dyDescent="0.3">
      <c r="A14" s="11">
        <v>2.6</v>
      </c>
      <c r="B14" t="str">
        <f t="shared" si="0"/>
        <v>Ryan Papenhuyzen</v>
      </c>
    </row>
    <row r="15" spans="1:2" ht="30.6" x14ac:dyDescent="0.3">
      <c r="A15" s="10" t="s">
        <v>320</v>
      </c>
      <c r="B15">
        <f t="shared" si="0"/>
        <v>2.65</v>
      </c>
    </row>
    <row r="16" spans="1:2" x14ac:dyDescent="0.3">
      <c r="A16" s="11">
        <v>2.65</v>
      </c>
      <c r="B16" t="str">
        <f t="shared" si="0"/>
        <v>Mitchell Moses</v>
      </c>
    </row>
    <row r="17" spans="1:2" ht="20.399999999999999" x14ac:dyDescent="0.3">
      <c r="A17" s="10" t="s">
        <v>198</v>
      </c>
      <c r="B17">
        <f t="shared" si="0"/>
        <v>3.25</v>
      </c>
    </row>
    <row r="18" spans="1:2" x14ac:dyDescent="0.3">
      <c r="A18" s="11">
        <v>3.25</v>
      </c>
      <c r="B18" t="str">
        <f t="shared" si="0"/>
        <v>Tom Eisenhuth</v>
      </c>
    </row>
    <row r="19" spans="1:2" ht="20.399999999999999" x14ac:dyDescent="0.3">
      <c r="A19" s="10" t="s">
        <v>226</v>
      </c>
      <c r="B19">
        <f t="shared" si="0"/>
        <v>3.25</v>
      </c>
    </row>
    <row r="20" spans="1:2" x14ac:dyDescent="0.3">
      <c r="A20" s="11">
        <v>3.25</v>
      </c>
      <c r="B20" t="str">
        <f t="shared" si="0"/>
        <v>Brenko Lee</v>
      </c>
    </row>
    <row r="21" spans="1:2" x14ac:dyDescent="0.3">
      <c r="A21" s="10" t="s">
        <v>588</v>
      </c>
      <c r="B21">
        <f t="shared" si="0"/>
        <v>3.25</v>
      </c>
    </row>
    <row r="22" spans="1:2" x14ac:dyDescent="0.3">
      <c r="A22" s="11">
        <v>3.25</v>
      </c>
      <c r="B22" t="str">
        <f t="shared" si="0"/>
        <v>Justin Olam</v>
      </c>
    </row>
    <row r="23" spans="1:2" ht="20.399999999999999" x14ac:dyDescent="0.3">
      <c r="A23" s="10" t="s">
        <v>25</v>
      </c>
      <c r="B23">
        <f t="shared" si="0"/>
        <v>3.5</v>
      </c>
    </row>
    <row r="24" spans="1:2" x14ac:dyDescent="0.3">
      <c r="A24" s="11">
        <v>3.5</v>
      </c>
      <c r="B24" t="str">
        <f t="shared" si="0"/>
        <v>Dylan Brown</v>
      </c>
    </row>
    <row r="25" spans="1:2" ht="20.399999999999999" x14ac:dyDescent="0.3">
      <c r="A25" s="10" t="s">
        <v>42</v>
      </c>
      <c r="B25">
        <f t="shared" si="0"/>
        <v>3.65</v>
      </c>
    </row>
    <row r="26" spans="1:2" x14ac:dyDescent="0.3">
      <c r="A26" s="11">
        <v>3.65</v>
      </c>
      <c r="B26" t="str">
        <f t="shared" si="0"/>
        <v>Jahrome Hughes</v>
      </c>
    </row>
    <row r="27" spans="1:2" ht="20.399999999999999" x14ac:dyDescent="0.3">
      <c r="A27" s="10" t="s">
        <v>162</v>
      </c>
      <c r="B27">
        <f t="shared" si="0"/>
        <v>4</v>
      </c>
    </row>
    <row r="28" spans="1:2" x14ac:dyDescent="0.3">
      <c r="A28" s="11">
        <v>4</v>
      </c>
      <c r="B28" t="str">
        <f t="shared" si="0"/>
        <v>Nicho Hynes</v>
      </c>
    </row>
    <row r="29" spans="1:2" ht="20.399999999999999" x14ac:dyDescent="0.3">
      <c r="A29" s="10" t="s">
        <v>241</v>
      </c>
      <c r="B29">
        <f t="shared" si="0"/>
        <v>4</v>
      </c>
    </row>
    <row r="30" spans="1:2" x14ac:dyDescent="0.3">
      <c r="A30" s="11">
        <v>4</v>
      </c>
      <c r="B30" t="str">
        <f t="shared" si="0"/>
        <v>Shaun Lane</v>
      </c>
    </row>
    <row r="31" spans="1:2" ht="20.399999999999999" x14ac:dyDescent="0.3">
      <c r="A31" s="10" t="s">
        <v>39</v>
      </c>
      <c r="B31">
        <f t="shared" si="0"/>
        <v>4.5</v>
      </c>
    </row>
    <row r="32" spans="1:2" x14ac:dyDescent="0.3">
      <c r="A32" s="11">
        <v>4.5</v>
      </c>
      <c r="B32" t="str">
        <f t="shared" si="0"/>
        <v>Marata Niukore</v>
      </c>
    </row>
    <row r="33" spans="1:2" ht="20.399999999999999" x14ac:dyDescent="0.3">
      <c r="A33" s="10" t="s">
        <v>45</v>
      </c>
      <c r="B33">
        <f t="shared" si="0"/>
        <v>4.5</v>
      </c>
    </row>
    <row r="34" spans="1:2" x14ac:dyDescent="0.3">
      <c r="A34" s="11">
        <v>4.5</v>
      </c>
      <c r="B34" t="str">
        <f t="shared" si="0"/>
        <v>Ryan Matterson</v>
      </c>
    </row>
    <row r="35" spans="1:2" ht="20.399999999999999" x14ac:dyDescent="0.3">
      <c r="A35" s="10" t="s">
        <v>323</v>
      </c>
      <c r="B35">
        <f t="shared" si="0"/>
        <v>5</v>
      </c>
    </row>
    <row r="36" spans="1:2" x14ac:dyDescent="0.3">
      <c r="A36" s="11">
        <v>5</v>
      </c>
      <c r="B36" t="str">
        <f t="shared" si="0"/>
        <v>Felise Kaufusi</v>
      </c>
    </row>
    <row r="37" spans="1:2" ht="20.399999999999999" x14ac:dyDescent="0.3">
      <c r="A37" s="10" t="s">
        <v>29</v>
      </c>
      <c r="B37">
        <f t="shared" si="0"/>
        <v>5</v>
      </c>
    </row>
    <row r="38" spans="1:2" x14ac:dyDescent="0.3">
      <c r="A38" s="11">
        <v>5</v>
      </c>
      <c r="B38" t="str">
        <f t="shared" si="0"/>
        <v>Tino Fa'asuamaleaui</v>
      </c>
    </row>
    <row r="39" spans="1:2" ht="30.6" x14ac:dyDescent="0.3">
      <c r="A39" s="10" t="s">
        <v>243</v>
      </c>
      <c r="B39">
        <f t="shared" si="0"/>
        <v>5</v>
      </c>
    </row>
    <row r="40" spans="1:2" x14ac:dyDescent="0.3">
      <c r="A40" s="11">
        <v>5</v>
      </c>
      <c r="B40" t="str">
        <f t="shared" si="0"/>
        <v>Ryley Jacks</v>
      </c>
    </row>
    <row r="41" spans="1:2" ht="20.399999999999999" x14ac:dyDescent="0.3">
      <c r="A41" s="10" t="s">
        <v>244</v>
      </c>
      <c r="B41">
        <f t="shared" si="0"/>
        <v>5.75</v>
      </c>
    </row>
    <row r="42" spans="1:2" x14ac:dyDescent="0.3">
      <c r="A42" s="11">
        <v>5.75</v>
      </c>
      <c r="B42" t="str">
        <f t="shared" si="0"/>
        <v>Brandon Smith</v>
      </c>
    </row>
    <row r="43" spans="1:2" ht="20.399999999999999" x14ac:dyDescent="0.3">
      <c r="A43" s="10" t="s">
        <v>26</v>
      </c>
      <c r="B43">
        <f t="shared" si="0"/>
        <v>5.75</v>
      </c>
    </row>
    <row r="44" spans="1:2" x14ac:dyDescent="0.3">
      <c r="A44" s="11">
        <v>5.75</v>
      </c>
      <c r="B44" t="str">
        <f t="shared" si="0"/>
        <v>Kenneath Bromwich</v>
      </c>
    </row>
    <row r="45" spans="1:2" ht="20.399999999999999" x14ac:dyDescent="0.3">
      <c r="A45" s="10" t="s">
        <v>105</v>
      </c>
      <c r="B45">
        <f t="shared" si="0"/>
        <v>5.75</v>
      </c>
    </row>
    <row r="46" spans="1:2" x14ac:dyDescent="0.3">
      <c r="A46" s="11">
        <v>5.75</v>
      </c>
      <c r="B46" t="str">
        <f t="shared" si="0"/>
        <v>Ray Stone</v>
      </c>
    </row>
    <row r="47" spans="1:2" x14ac:dyDescent="0.3">
      <c r="A47" s="10" t="s">
        <v>268</v>
      </c>
      <c r="B47">
        <f t="shared" si="0"/>
        <v>7</v>
      </c>
    </row>
    <row r="48" spans="1:2" x14ac:dyDescent="0.3">
      <c r="A48" s="11">
        <v>7</v>
      </c>
      <c r="B48" t="str">
        <f t="shared" si="0"/>
        <v>Reed Mahoney</v>
      </c>
    </row>
    <row r="49" spans="1:2" ht="20.399999999999999" x14ac:dyDescent="0.3">
      <c r="A49" s="10" t="s">
        <v>43</v>
      </c>
      <c r="B49">
        <f t="shared" si="0"/>
        <v>7.5</v>
      </c>
    </row>
    <row r="50" spans="1:2" x14ac:dyDescent="0.3">
      <c r="A50" s="11">
        <v>7.5</v>
      </c>
      <c r="B50" t="str">
        <f t="shared" si="0"/>
        <v>Junior Paulo</v>
      </c>
    </row>
    <row r="51" spans="1:2" ht="20.399999999999999" x14ac:dyDescent="0.3">
      <c r="A51" s="10" t="s">
        <v>47</v>
      </c>
      <c r="B51">
        <f t="shared" si="0"/>
        <v>7.5</v>
      </c>
    </row>
    <row r="52" spans="1:2" x14ac:dyDescent="0.3">
      <c r="A52" s="11">
        <v>7.5</v>
      </c>
      <c r="B52" t="str">
        <f t="shared" si="0"/>
        <v>Kane Evans</v>
      </c>
    </row>
    <row r="53" spans="1:2" ht="20.399999999999999" x14ac:dyDescent="0.3">
      <c r="A53" s="10" t="s">
        <v>222</v>
      </c>
      <c r="B53">
        <f t="shared" si="0"/>
        <v>8</v>
      </c>
    </row>
    <row r="54" spans="1:2" x14ac:dyDescent="0.3">
      <c r="A54" s="11">
        <v>8</v>
      </c>
      <c r="B54" t="str">
        <f t="shared" si="0"/>
        <v>Oregon Kaufusi</v>
      </c>
    </row>
    <row r="55" spans="1:2" ht="20.399999999999999" x14ac:dyDescent="0.3">
      <c r="A55" s="10" t="s">
        <v>224</v>
      </c>
      <c r="B55">
        <f t="shared" si="0"/>
        <v>8</v>
      </c>
    </row>
    <row r="56" spans="1:2" x14ac:dyDescent="0.3">
      <c r="A56" s="11">
        <v>8</v>
      </c>
      <c r="B56" t="str">
        <f t="shared" si="0"/>
        <v>Nelson Asofa-Solomona</v>
      </c>
    </row>
    <row r="57" spans="1:2" ht="30.6" x14ac:dyDescent="0.3">
      <c r="A57" s="10" t="s">
        <v>146</v>
      </c>
      <c r="B57">
        <f t="shared" si="0"/>
        <v>8</v>
      </c>
    </row>
    <row r="58" spans="1:2" x14ac:dyDescent="0.3">
      <c r="A58" s="11">
        <v>8</v>
      </c>
      <c r="B58" t="str">
        <f t="shared" si="0"/>
        <v>Reagan Campbell-Gillard</v>
      </c>
    </row>
    <row r="59" spans="1:2" ht="30.6" x14ac:dyDescent="0.3">
      <c r="A59" s="10" t="s">
        <v>49</v>
      </c>
      <c r="B59">
        <f t="shared" si="0"/>
        <v>9.5</v>
      </c>
    </row>
    <row r="60" spans="1:2" x14ac:dyDescent="0.3">
      <c r="A60" s="11">
        <v>9.5</v>
      </c>
      <c r="B60" t="str">
        <f t="shared" si="0"/>
        <v>Nathan Brown</v>
      </c>
    </row>
    <row r="61" spans="1:2" ht="20.399999999999999" x14ac:dyDescent="0.3">
      <c r="A61" s="10" t="s">
        <v>181</v>
      </c>
      <c r="B61">
        <f t="shared" si="0"/>
        <v>9.5</v>
      </c>
    </row>
    <row r="62" spans="1:2" x14ac:dyDescent="0.3">
      <c r="A62" s="11">
        <v>9.5</v>
      </c>
      <c r="B62" t="str">
        <f t="shared" si="0"/>
        <v>Albert Vete</v>
      </c>
    </row>
    <row r="63" spans="1:2" x14ac:dyDescent="0.3">
      <c r="A63" s="10" t="s">
        <v>201</v>
      </c>
      <c r="B63">
        <f t="shared" si="0"/>
        <v>10</v>
      </c>
    </row>
    <row r="64" spans="1:2" x14ac:dyDescent="0.3">
      <c r="A64" s="11">
        <v>10</v>
      </c>
      <c r="B64" t="str">
        <f t="shared" si="0"/>
        <v>Christian Welch</v>
      </c>
    </row>
    <row r="65" spans="1:2" ht="20.399999999999999" x14ac:dyDescent="0.3">
      <c r="A65" s="10" t="s">
        <v>32</v>
      </c>
      <c r="B65">
        <f t="shared" si="0"/>
        <v>11</v>
      </c>
    </row>
    <row r="66" spans="1:2" x14ac:dyDescent="0.3">
      <c r="A66" s="11">
        <v>11</v>
      </c>
      <c r="B66" t="str">
        <f t="shared" ref="B66:B129" si="1">A67</f>
        <v>Brent Naden</v>
      </c>
    </row>
    <row r="67" spans="1:2" ht="20.399999999999999" x14ac:dyDescent="0.3">
      <c r="A67" s="10" t="s">
        <v>175</v>
      </c>
      <c r="B67">
        <f t="shared" si="1"/>
        <v>1.75</v>
      </c>
    </row>
    <row r="68" spans="1:2" x14ac:dyDescent="0.3">
      <c r="A68" s="11">
        <v>1.75</v>
      </c>
      <c r="B68" t="str">
        <f t="shared" si="1"/>
        <v>Stephen Crichton</v>
      </c>
    </row>
    <row r="69" spans="1:2" ht="20.399999999999999" x14ac:dyDescent="0.3">
      <c r="A69" s="10" t="s">
        <v>11</v>
      </c>
      <c r="B69">
        <f t="shared" si="1"/>
        <v>1.85</v>
      </c>
    </row>
    <row r="70" spans="1:2" x14ac:dyDescent="0.3">
      <c r="A70" s="11">
        <v>1.85</v>
      </c>
      <c r="B70" t="str">
        <f t="shared" si="1"/>
        <v>Josh Mansour</v>
      </c>
    </row>
    <row r="71" spans="1:2" ht="20.399999999999999" x14ac:dyDescent="0.3">
      <c r="A71" s="10" t="s">
        <v>8</v>
      </c>
      <c r="B71">
        <f t="shared" si="1"/>
        <v>2.0499999999999998</v>
      </c>
    </row>
    <row r="72" spans="1:2" x14ac:dyDescent="0.3">
      <c r="A72" s="11">
        <v>2.0499999999999998</v>
      </c>
      <c r="B72" t="str">
        <f t="shared" si="1"/>
        <v>Tyrone May</v>
      </c>
    </row>
    <row r="73" spans="1:2" ht="20.399999999999999" x14ac:dyDescent="0.3">
      <c r="A73" s="10" t="s">
        <v>177</v>
      </c>
      <c r="B73">
        <f t="shared" si="1"/>
        <v>2.15</v>
      </c>
    </row>
    <row r="74" spans="1:2" x14ac:dyDescent="0.3">
      <c r="A74" s="11">
        <v>2.15</v>
      </c>
      <c r="B74" t="str">
        <f t="shared" si="1"/>
        <v>Dylan Edwards</v>
      </c>
    </row>
    <row r="75" spans="1:2" ht="20.399999999999999" x14ac:dyDescent="0.3">
      <c r="A75" s="10" t="s">
        <v>589</v>
      </c>
      <c r="B75">
        <f t="shared" si="1"/>
        <v>2.25</v>
      </c>
    </row>
    <row r="76" spans="1:2" x14ac:dyDescent="0.3">
      <c r="A76" s="11">
        <v>2.25</v>
      </c>
      <c r="B76" t="str">
        <f t="shared" si="1"/>
        <v>Daine Laurie</v>
      </c>
    </row>
    <row r="77" spans="1:2" ht="20.399999999999999" x14ac:dyDescent="0.3">
      <c r="A77" s="10" t="s">
        <v>322</v>
      </c>
      <c r="B77">
        <f t="shared" si="1"/>
        <v>2.25</v>
      </c>
    </row>
    <row r="78" spans="1:2" x14ac:dyDescent="0.3">
      <c r="A78" s="11">
        <v>2.25</v>
      </c>
      <c r="B78" t="str">
        <f t="shared" si="1"/>
        <v>Sione Katoa</v>
      </c>
    </row>
    <row r="79" spans="1:2" ht="20.399999999999999" x14ac:dyDescent="0.3">
      <c r="A79" s="10" t="s">
        <v>264</v>
      </c>
      <c r="B79">
        <f t="shared" si="1"/>
        <v>2.2999999999999998</v>
      </c>
    </row>
    <row r="80" spans="1:2" x14ac:dyDescent="0.3">
      <c r="A80" s="11">
        <v>2.2999999999999998</v>
      </c>
      <c r="B80" t="str">
        <f t="shared" si="1"/>
        <v>Viliame Kikau</v>
      </c>
    </row>
    <row r="81" spans="1:2" ht="20.399999999999999" x14ac:dyDescent="0.3">
      <c r="A81" s="10" t="s">
        <v>10</v>
      </c>
      <c r="B81">
        <f t="shared" si="1"/>
        <v>2.35</v>
      </c>
    </row>
    <row r="82" spans="1:2" x14ac:dyDescent="0.3">
      <c r="A82" s="11">
        <v>2.35</v>
      </c>
      <c r="B82" t="str">
        <f t="shared" si="1"/>
        <v>Ronaldo Mulitalo</v>
      </c>
    </row>
    <row r="83" spans="1:2" ht="20.399999999999999" x14ac:dyDescent="0.3">
      <c r="A83" s="10" t="s">
        <v>176</v>
      </c>
      <c r="B83">
        <f t="shared" si="1"/>
        <v>2.4</v>
      </c>
    </row>
    <row r="84" spans="1:2" x14ac:dyDescent="0.3">
      <c r="A84" s="11">
        <v>2.4</v>
      </c>
      <c r="B84" t="str">
        <f t="shared" si="1"/>
        <v>Jarome Luai</v>
      </c>
    </row>
    <row r="85" spans="1:2" ht="20.399999999999999" x14ac:dyDescent="0.3">
      <c r="A85" s="10" t="s">
        <v>13</v>
      </c>
      <c r="B85">
        <f t="shared" si="1"/>
        <v>3</v>
      </c>
    </row>
    <row r="86" spans="1:2" x14ac:dyDescent="0.3">
      <c r="A86" s="11">
        <v>3</v>
      </c>
      <c r="B86" t="str">
        <f t="shared" si="1"/>
        <v>Josh Dugan</v>
      </c>
    </row>
    <row r="87" spans="1:2" ht="20.399999999999999" x14ac:dyDescent="0.3">
      <c r="A87" s="10" t="s">
        <v>54</v>
      </c>
      <c r="B87">
        <f t="shared" si="1"/>
        <v>3</v>
      </c>
    </row>
    <row r="88" spans="1:2" x14ac:dyDescent="0.3">
      <c r="A88" s="11">
        <v>3</v>
      </c>
      <c r="B88" t="str">
        <f t="shared" si="1"/>
        <v>Jesse Ramien</v>
      </c>
    </row>
    <row r="89" spans="1:2" ht="20.399999999999999" x14ac:dyDescent="0.3">
      <c r="A89" s="10" t="s">
        <v>55</v>
      </c>
      <c r="B89">
        <f t="shared" si="1"/>
        <v>3</v>
      </c>
    </row>
    <row r="90" spans="1:2" x14ac:dyDescent="0.3">
      <c r="A90" s="11">
        <v>3</v>
      </c>
      <c r="B90" t="str">
        <f t="shared" si="1"/>
        <v>Nathan Cleary</v>
      </c>
    </row>
    <row r="91" spans="1:2" ht="20.399999999999999" x14ac:dyDescent="0.3">
      <c r="A91" s="10" t="s">
        <v>143</v>
      </c>
      <c r="B91">
        <f t="shared" si="1"/>
        <v>3.25</v>
      </c>
    </row>
    <row r="92" spans="1:2" x14ac:dyDescent="0.3">
      <c r="A92" s="11">
        <v>3.25</v>
      </c>
      <c r="B92" t="str">
        <f t="shared" si="1"/>
        <v>Liam Martin</v>
      </c>
    </row>
    <row r="93" spans="1:2" ht="20.399999999999999" x14ac:dyDescent="0.3">
      <c r="A93" s="10" t="s">
        <v>15</v>
      </c>
      <c r="B93">
        <f t="shared" si="1"/>
        <v>3.25</v>
      </c>
    </row>
    <row r="94" spans="1:2" x14ac:dyDescent="0.3">
      <c r="A94" s="11">
        <v>3.25</v>
      </c>
      <c r="B94" t="str">
        <f t="shared" si="1"/>
        <v>William Kennedy</v>
      </c>
    </row>
    <row r="95" spans="1:2" ht="20.399999999999999" x14ac:dyDescent="0.3">
      <c r="A95" s="10" t="s">
        <v>205</v>
      </c>
      <c r="B95">
        <f t="shared" si="1"/>
        <v>3.25</v>
      </c>
    </row>
    <row r="96" spans="1:2" x14ac:dyDescent="0.3">
      <c r="A96" s="11">
        <v>3.25</v>
      </c>
      <c r="B96" t="str">
        <f t="shared" si="1"/>
        <v>Shaun Johnson</v>
      </c>
    </row>
    <row r="97" spans="1:2" ht="20.399999999999999" x14ac:dyDescent="0.3">
      <c r="A97" s="10" t="s">
        <v>58</v>
      </c>
      <c r="B97">
        <f t="shared" si="1"/>
        <v>3.5</v>
      </c>
    </row>
    <row r="98" spans="1:2" x14ac:dyDescent="0.3">
      <c r="A98" s="11">
        <v>3.5</v>
      </c>
      <c r="B98" t="str">
        <f t="shared" si="1"/>
        <v>Siosifa Talakai</v>
      </c>
    </row>
    <row r="99" spans="1:2" ht="20.399999999999999" x14ac:dyDescent="0.3">
      <c r="A99" s="10" t="s">
        <v>156</v>
      </c>
      <c r="B99">
        <f t="shared" si="1"/>
        <v>4</v>
      </c>
    </row>
    <row r="100" spans="1:2" x14ac:dyDescent="0.3">
      <c r="A100" s="11">
        <v>4</v>
      </c>
      <c r="B100" t="str">
        <f t="shared" si="1"/>
        <v>Connor Tracey</v>
      </c>
    </row>
    <row r="101" spans="1:2" ht="20.399999999999999" x14ac:dyDescent="0.3">
      <c r="A101" s="10" t="s">
        <v>190</v>
      </c>
      <c r="B101">
        <f t="shared" si="1"/>
        <v>4</v>
      </c>
    </row>
    <row r="102" spans="1:2" x14ac:dyDescent="0.3">
      <c r="A102" s="11">
        <v>4</v>
      </c>
      <c r="B102" t="str">
        <f t="shared" si="1"/>
        <v>Scott Sorensen</v>
      </c>
    </row>
    <row r="103" spans="1:2" ht="20.399999999999999" x14ac:dyDescent="0.3">
      <c r="A103" s="10" t="s">
        <v>327</v>
      </c>
      <c r="B103">
        <f t="shared" si="1"/>
        <v>4</v>
      </c>
    </row>
    <row r="104" spans="1:2" x14ac:dyDescent="0.3">
      <c r="A104" s="11">
        <v>4</v>
      </c>
      <c r="B104" t="str">
        <f t="shared" si="1"/>
        <v>Jack Williams</v>
      </c>
    </row>
    <row r="105" spans="1:2" ht="20.399999999999999" x14ac:dyDescent="0.3">
      <c r="A105" s="10" t="s">
        <v>206</v>
      </c>
      <c r="B105">
        <f t="shared" si="1"/>
        <v>4.25</v>
      </c>
    </row>
    <row r="106" spans="1:2" x14ac:dyDescent="0.3">
      <c r="A106" s="11">
        <v>4.25</v>
      </c>
      <c r="B106" t="str">
        <f t="shared" si="1"/>
        <v>Apisai Koroisau</v>
      </c>
    </row>
    <row r="107" spans="1:2" ht="20.399999999999999" x14ac:dyDescent="0.3">
      <c r="A107" s="10" t="s">
        <v>271</v>
      </c>
      <c r="B107">
        <f t="shared" si="1"/>
        <v>5</v>
      </c>
    </row>
    <row r="108" spans="1:2" x14ac:dyDescent="0.3">
      <c r="A108" s="11">
        <v>5</v>
      </c>
      <c r="B108" t="str">
        <f t="shared" si="1"/>
        <v>Isaah Yeo</v>
      </c>
    </row>
    <row r="109" spans="1:2" x14ac:dyDescent="0.3">
      <c r="A109" s="10" t="s">
        <v>104</v>
      </c>
      <c r="B109">
        <f t="shared" si="1"/>
        <v>5</v>
      </c>
    </row>
    <row r="110" spans="1:2" x14ac:dyDescent="0.3">
      <c r="A110" s="11">
        <v>5</v>
      </c>
      <c r="B110" t="str">
        <f t="shared" si="1"/>
        <v>Spencer Leniu</v>
      </c>
    </row>
    <row r="111" spans="1:2" ht="20.399999999999999" x14ac:dyDescent="0.3">
      <c r="A111" s="10" t="s">
        <v>191</v>
      </c>
      <c r="B111">
        <f t="shared" si="1"/>
        <v>5</v>
      </c>
    </row>
    <row r="112" spans="1:2" x14ac:dyDescent="0.3">
      <c r="A112" s="11">
        <v>5</v>
      </c>
      <c r="B112" t="str">
        <f t="shared" si="1"/>
        <v>Braden Hamlin-Uele</v>
      </c>
    </row>
    <row r="113" spans="1:2" ht="30.6" x14ac:dyDescent="0.3">
      <c r="A113" s="10" t="s">
        <v>266</v>
      </c>
      <c r="B113">
        <f t="shared" si="1"/>
        <v>5</v>
      </c>
    </row>
    <row r="114" spans="1:2" x14ac:dyDescent="0.3">
      <c r="A114" s="11">
        <v>5</v>
      </c>
      <c r="B114" t="str">
        <f t="shared" si="1"/>
        <v>James Tamou</v>
      </c>
    </row>
    <row r="115" spans="1:2" ht="20.399999999999999" x14ac:dyDescent="0.3">
      <c r="A115" s="10" t="s">
        <v>21</v>
      </c>
      <c r="B115">
        <f t="shared" si="1"/>
        <v>5.5</v>
      </c>
    </row>
    <row r="116" spans="1:2" x14ac:dyDescent="0.3">
      <c r="A116" s="11">
        <v>5.5</v>
      </c>
      <c r="B116" t="str">
        <f t="shared" si="1"/>
        <v>James Fisher-Harris</v>
      </c>
    </row>
    <row r="117" spans="1:2" ht="30.6" x14ac:dyDescent="0.3">
      <c r="A117" s="10" t="s">
        <v>18</v>
      </c>
      <c r="B117">
        <f t="shared" si="1"/>
        <v>5.5</v>
      </c>
    </row>
    <row r="118" spans="1:2" x14ac:dyDescent="0.3">
      <c r="A118" s="11">
        <v>5.5</v>
      </c>
      <c r="B118" t="str">
        <f t="shared" si="1"/>
        <v>Moses Leota</v>
      </c>
    </row>
    <row r="119" spans="1:2" ht="20.399999999999999" x14ac:dyDescent="0.3">
      <c r="A119" s="10" t="s">
        <v>16</v>
      </c>
      <c r="B119">
        <f t="shared" si="1"/>
        <v>6</v>
      </c>
    </row>
    <row r="120" spans="1:2" x14ac:dyDescent="0.3">
      <c r="A120" s="11">
        <v>6</v>
      </c>
      <c r="B120" t="str">
        <f t="shared" si="1"/>
        <v>Zane Tetevano</v>
      </c>
    </row>
    <row r="121" spans="1:2" ht="20.399999999999999" x14ac:dyDescent="0.3">
      <c r="A121" s="10" t="s">
        <v>256</v>
      </c>
      <c r="B121">
        <f t="shared" si="1"/>
        <v>6</v>
      </c>
    </row>
    <row r="122" spans="1:2" x14ac:dyDescent="0.3">
      <c r="A122" s="11">
        <v>6</v>
      </c>
      <c r="B122" t="str">
        <f t="shared" si="1"/>
        <v>Matt Moylan</v>
      </c>
    </row>
    <row r="123" spans="1:2" ht="20.399999999999999" x14ac:dyDescent="0.3">
      <c r="A123" s="10" t="s">
        <v>267</v>
      </c>
      <c r="B123">
        <f t="shared" si="1"/>
        <v>6</v>
      </c>
    </row>
    <row r="124" spans="1:2" x14ac:dyDescent="0.3">
      <c r="A124" s="11">
        <v>6</v>
      </c>
      <c r="B124" t="str">
        <f t="shared" si="1"/>
        <v>Wade Graham</v>
      </c>
    </row>
    <row r="125" spans="1:2" ht="20.399999999999999" x14ac:dyDescent="0.3">
      <c r="A125" s="10" t="s">
        <v>59</v>
      </c>
      <c r="B125">
        <f t="shared" si="1"/>
        <v>6</v>
      </c>
    </row>
    <row r="126" spans="1:2" x14ac:dyDescent="0.3">
      <c r="A126" s="11">
        <v>6</v>
      </c>
      <c r="B126" t="str">
        <f t="shared" si="1"/>
        <v>Toby Rudolf</v>
      </c>
    </row>
    <row r="127" spans="1:2" ht="20.399999999999999" x14ac:dyDescent="0.3">
      <c r="A127" s="10" t="s">
        <v>62</v>
      </c>
      <c r="B127">
        <f t="shared" si="1"/>
        <v>6</v>
      </c>
    </row>
    <row r="128" spans="1:2" x14ac:dyDescent="0.3">
      <c r="A128" s="11">
        <v>6</v>
      </c>
      <c r="B128" t="str">
        <f t="shared" si="1"/>
        <v>Royce Hunt</v>
      </c>
    </row>
    <row r="129" spans="1:2" x14ac:dyDescent="0.3">
      <c r="A129" s="10" t="s">
        <v>157</v>
      </c>
      <c r="B129">
        <f t="shared" si="1"/>
        <v>7</v>
      </c>
    </row>
    <row r="130" spans="1:2" x14ac:dyDescent="0.3">
      <c r="A130" s="11">
        <v>7</v>
      </c>
      <c r="B130" t="str">
        <f t="shared" ref="B130:B193" si="2">A131</f>
        <v>Blayke Brailey</v>
      </c>
    </row>
    <row r="131" spans="1:2" ht="20.399999999999999" x14ac:dyDescent="0.3">
      <c r="A131" s="10" t="s">
        <v>60</v>
      </c>
      <c r="B131">
        <f t="shared" si="2"/>
        <v>8</v>
      </c>
    </row>
    <row r="132" spans="1:2" x14ac:dyDescent="0.3">
      <c r="A132" s="11">
        <v>8</v>
      </c>
      <c r="B132" t="str">
        <f t="shared" si="2"/>
        <v>Aaron Woods</v>
      </c>
    </row>
    <row r="133" spans="1:2" ht="20.399999999999999" x14ac:dyDescent="0.3">
      <c r="A133" s="10" t="s">
        <v>64</v>
      </c>
      <c r="B133">
        <f t="shared" si="2"/>
        <v>11</v>
      </c>
    </row>
    <row r="134" spans="1:2" x14ac:dyDescent="0.3">
      <c r="A134" s="11">
        <v>11</v>
      </c>
      <c r="B134" t="str">
        <f t="shared" si="2"/>
        <v>Jordan Rapana</v>
      </c>
    </row>
    <row r="135" spans="1:2" ht="20.399999999999999" x14ac:dyDescent="0.3">
      <c r="A135" s="10" t="s">
        <v>179</v>
      </c>
      <c r="B135">
        <f t="shared" si="2"/>
        <v>1.55</v>
      </c>
    </row>
    <row r="136" spans="1:2" x14ac:dyDescent="0.3">
      <c r="A136" s="11">
        <v>1.55</v>
      </c>
      <c r="B136" t="str">
        <f t="shared" si="2"/>
        <v>Nick Cotric</v>
      </c>
    </row>
    <row r="137" spans="1:2" x14ac:dyDescent="0.3">
      <c r="A137" s="10" t="s">
        <v>66</v>
      </c>
      <c r="B137">
        <f t="shared" si="2"/>
        <v>1.65</v>
      </c>
    </row>
    <row r="138" spans="1:2" x14ac:dyDescent="0.3">
      <c r="A138" s="11">
        <v>1.65</v>
      </c>
      <c r="B138" t="str">
        <f t="shared" si="2"/>
        <v>Jarrod Croker</v>
      </c>
    </row>
    <row r="139" spans="1:2" ht="20.399999999999999" x14ac:dyDescent="0.3">
      <c r="A139" s="10" t="s">
        <v>68</v>
      </c>
      <c r="B139">
        <f t="shared" si="2"/>
        <v>1.9</v>
      </c>
    </row>
    <row r="140" spans="1:2" x14ac:dyDescent="0.3">
      <c r="A140" s="11">
        <v>1.9</v>
      </c>
      <c r="B140" t="str">
        <f t="shared" si="2"/>
        <v>Curtis Scott</v>
      </c>
    </row>
    <row r="141" spans="1:2" x14ac:dyDescent="0.3">
      <c r="A141" s="10" t="s">
        <v>216</v>
      </c>
      <c r="B141">
        <f t="shared" si="2"/>
        <v>2.1</v>
      </c>
    </row>
    <row r="142" spans="1:2" x14ac:dyDescent="0.3">
      <c r="A142" s="11">
        <v>2.1</v>
      </c>
      <c r="B142" t="str">
        <f t="shared" si="2"/>
        <v>Anthony Don</v>
      </c>
    </row>
    <row r="143" spans="1:2" ht="20.399999999999999" x14ac:dyDescent="0.3">
      <c r="A143" s="10" t="s">
        <v>145</v>
      </c>
      <c r="B143">
        <f t="shared" si="2"/>
        <v>2.2999999999999998</v>
      </c>
    </row>
    <row r="144" spans="1:2" x14ac:dyDescent="0.3">
      <c r="A144" s="11">
        <v>2.2999999999999998</v>
      </c>
      <c r="B144" t="str">
        <f t="shared" si="2"/>
        <v>Tyrone Peachey</v>
      </c>
    </row>
    <row r="145" spans="1:2" ht="20.399999999999999" x14ac:dyDescent="0.3">
      <c r="A145" s="10" t="s">
        <v>83</v>
      </c>
      <c r="B145">
        <f t="shared" si="2"/>
        <v>2.2999999999999998</v>
      </c>
    </row>
    <row r="146" spans="1:2" x14ac:dyDescent="0.3">
      <c r="A146" s="11">
        <v>2.2999999999999998</v>
      </c>
      <c r="B146" t="str">
        <f t="shared" si="2"/>
        <v>Charnze Nicoll-Klokstad</v>
      </c>
    </row>
    <row r="147" spans="1:2" ht="30.6" x14ac:dyDescent="0.3">
      <c r="A147" s="10" t="s">
        <v>253</v>
      </c>
      <c r="B147">
        <f t="shared" si="2"/>
        <v>2.2999999999999998</v>
      </c>
    </row>
    <row r="148" spans="1:2" x14ac:dyDescent="0.3">
      <c r="A148" s="11">
        <v>2.2999999999999998</v>
      </c>
      <c r="B148" t="str">
        <f t="shared" si="2"/>
        <v>Jack Wighton</v>
      </c>
    </row>
    <row r="149" spans="1:2" ht="20.399999999999999" x14ac:dyDescent="0.3">
      <c r="A149" s="10" t="s">
        <v>70</v>
      </c>
      <c r="B149">
        <f t="shared" si="2"/>
        <v>2.4</v>
      </c>
    </row>
    <row r="150" spans="1:2" x14ac:dyDescent="0.3">
      <c r="A150" s="11">
        <v>2.4</v>
      </c>
      <c r="B150" t="str">
        <f t="shared" si="2"/>
        <v>Phillip Sami</v>
      </c>
    </row>
    <row r="151" spans="1:2" ht="20.399999999999999" x14ac:dyDescent="0.3">
      <c r="A151" s="10" t="s">
        <v>184</v>
      </c>
      <c r="B151">
        <f t="shared" si="2"/>
        <v>2.4500000000000002</v>
      </c>
    </row>
    <row r="152" spans="1:2" x14ac:dyDescent="0.3">
      <c r="A152" s="11">
        <v>2.4500000000000002</v>
      </c>
      <c r="B152" t="str">
        <f t="shared" si="2"/>
        <v>AJ Brimson</v>
      </c>
    </row>
    <row r="153" spans="1:2" x14ac:dyDescent="0.3">
      <c r="A153" s="10" t="s">
        <v>258</v>
      </c>
      <c r="B153">
        <f t="shared" si="2"/>
        <v>2.65</v>
      </c>
    </row>
    <row r="154" spans="1:2" x14ac:dyDescent="0.3">
      <c r="A154" s="11">
        <v>2.65</v>
      </c>
      <c r="B154" t="str">
        <f t="shared" si="2"/>
        <v>Young Tonumaipea</v>
      </c>
    </row>
    <row r="155" spans="1:2" ht="30.6" x14ac:dyDescent="0.3">
      <c r="A155" s="10" t="s">
        <v>597</v>
      </c>
      <c r="B155">
        <f t="shared" si="2"/>
        <v>2.75</v>
      </c>
    </row>
    <row r="156" spans="1:2" x14ac:dyDescent="0.3">
      <c r="A156" s="11">
        <v>2.75</v>
      </c>
      <c r="B156" t="str">
        <f t="shared" si="2"/>
        <v>Brian Kelly</v>
      </c>
    </row>
    <row r="157" spans="1:2" x14ac:dyDescent="0.3">
      <c r="A157" s="10" t="s">
        <v>185</v>
      </c>
      <c r="B157">
        <f t="shared" si="2"/>
        <v>3</v>
      </c>
    </row>
    <row r="158" spans="1:2" x14ac:dyDescent="0.3">
      <c r="A158" s="11">
        <v>3</v>
      </c>
      <c r="B158" t="str">
        <f t="shared" si="2"/>
        <v>George Williams</v>
      </c>
    </row>
    <row r="159" spans="1:2" ht="20.399999999999999" x14ac:dyDescent="0.3">
      <c r="A159" s="10" t="s">
        <v>73</v>
      </c>
      <c r="B159">
        <f t="shared" si="2"/>
        <v>3.25</v>
      </c>
    </row>
    <row r="160" spans="1:2" x14ac:dyDescent="0.3">
      <c r="A160" s="11">
        <v>3.25</v>
      </c>
      <c r="B160" t="str">
        <f t="shared" si="2"/>
        <v>John Bateman</v>
      </c>
    </row>
    <row r="161" spans="1:2" ht="20.399999999999999" x14ac:dyDescent="0.3">
      <c r="A161" s="10" t="s">
        <v>218</v>
      </c>
      <c r="B161">
        <f t="shared" si="2"/>
        <v>3.25</v>
      </c>
    </row>
    <row r="162" spans="1:2" x14ac:dyDescent="0.3">
      <c r="A162" s="11">
        <v>3.25</v>
      </c>
      <c r="B162" t="str">
        <f t="shared" si="2"/>
        <v>Elliott Whitehead</v>
      </c>
    </row>
    <row r="163" spans="1:2" ht="20.399999999999999" x14ac:dyDescent="0.3">
      <c r="A163" s="10" t="s">
        <v>72</v>
      </c>
      <c r="B163">
        <f t="shared" si="2"/>
        <v>3.25</v>
      </c>
    </row>
    <row r="164" spans="1:2" x14ac:dyDescent="0.3">
      <c r="A164" s="11">
        <v>3.25</v>
      </c>
      <c r="B164" t="str">
        <f t="shared" si="2"/>
        <v>Tom Starling</v>
      </c>
    </row>
    <row r="165" spans="1:2" ht="20.399999999999999" x14ac:dyDescent="0.3">
      <c r="A165" s="10" t="s">
        <v>194</v>
      </c>
      <c r="B165">
        <f t="shared" si="2"/>
        <v>3.25</v>
      </c>
    </row>
    <row r="166" spans="1:2" x14ac:dyDescent="0.3">
      <c r="A166" s="11">
        <v>3.25</v>
      </c>
      <c r="B166" t="str">
        <f t="shared" si="2"/>
        <v>Joseph Tapine</v>
      </c>
    </row>
    <row r="167" spans="1:2" ht="20.399999999999999" x14ac:dyDescent="0.3">
      <c r="A167" s="10" t="s">
        <v>108</v>
      </c>
      <c r="B167">
        <f t="shared" si="2"/>
        <v>3.25</v>
      </c>
    </row>
    <row r="168" spans="1:2" x14ac:dyDescent="0.3">
      <c r="A168" s="11">
        <v>3.25</v>
      </c>
      <c r="B168" t="str">
        <f t="shared" si="2"/>
        <v>Corey Harawira-Naera</v>
      </c>
    </row>
    <row r="169" spans="1:2" ht="30.6" x14ac:dyDescent="0.3">
      <c r="A169" s="10" t="s">
        <v>217</v>
      </c>
      <c r="B169">
        <f t="shared" si="2"/>
        <v>3.25</v>
      </c>
    </row>
    <row r="170" spans="1:2" x14ac:dyDescent="0.3">
      <c r="A170" s="11">
        <v>3.25</v>
      </c>
      <c r="B170" t="str">
        <f t="shared" si="2"/>
        <v>Jamal Fogarty</v>
      </c>
    </row>
    <row r="171" spans="1:2" ht="20.399999999999999" x14ac:dyDescent="0.3">
      <c r="A171" s="10" t="s">
        <v>86</v>
      </c>
      <c r="B171">
        <f t="shared" si="2"/>
        <v>5</v>
      </c>
    </row>
    <row r="172" spans="1:2" x14ac:dyDescent="0.3">
      <c r="A172" s="11">
        <v>5</v>
      </c>
      <c r="B172" t="str">
        <f t="shared" si="2"/>
        <v>Sam Stone</v>
      </c>
    </row>
    <row r="173" spans="1:2" x14ac:dyDescent="0.3">
      <c r="A173" s="10" t="s">
        <v>599</v>
      </c>
      <c r="B173">
        <f t="shared" si="2"/>
        <v>5</v>
      </c>
    </row>
    <row r="174" spans="1:2" x14ac:dyDescent="0.3">
      <c r="A174" s="11">
        <v>5</v>
      </c>
      <c r="B174" t="str">
        <f t="shared" si="2"/>
        <v>Kevin Proctor</v>
      </c>
    </row>
    <row r="175" spans="1:2" ht="20.399999999999999" x14ac:dyDescent="0.3">
      <c r="A175" s="10" t="s">
        <v>208</v>
      </c>
      <c r="B175">
        <f t="shared" si="2"/>
        <v>5.25</v>
      </c>
    </row>
    <row r="176" spans="1:2" x14ac:dyDescent="0.3">
      <c r="A176" s="11">
        <v>5.25</v>
      </c>
      <c r="B176" t="str">
        <f t="shared" si="2"/>
        <v>Sam Lisone</v>
      </c>
    </row>
    <row r="177" spans="1:2" ht="20.399999999999999" x14ac:dyDescent="0.3">
      <c r="A177" s="10" t="s">
        <v>89</v>
      </c>
      <c r="B177">
        <f t="shared" si="2"/>
        <v>5.25</v>
      </c>
    </row>
    <row r="178" spans="1:2" x14ac:dyDescent="0.3">
      <c r="A178" s="11">
        <v>5.25</v>
      </c>
      <c r="B178" t="str">
        <f t="shared" si="2"/>
        <v>Beau Fermor</v>
      </c>
    </row>
    <row r="179" spans="1:2" ht="20.399999999999999" x14ac:dyDescent="0.3">
      <c r="A179" s="10" t="s">
        <v>598</v>
      </c>
      <c r="B179">
        <f t="shared" si="2"/>
        <v>5.25</v>
      </c>
    </row>
    <row r="180" spans="1:2" x14ac:dyDescent="0.3">
      <c r="A180" s="11">
        <v>5.25</v>
      </c>
      <c r="B180" t="str">
        <f t="shared" si="2"/>
        <v>Josh Papalii</v>
      </c>
    </row>
    <row r="181" spans="1:2" ht="20.399999999999999" x14ac:dyDescent="0.3">
      <c r="A181" s="10" t="s">
        <v>74</v>
      </c>
      <c r="B181">
        <f t="shared" si="2"/>
        <v>5.5</v>
      </c>
    </row>
    <row r="182" spans="1:2" x14ac:dyDescent="0.3">
      <c r="A182" s="11">
        <v>5.5</v>
      </c>
      <c r="B182" t="str">
        <f t="shared" si="2"/>
        <v>Ryan Sutton</v>
      </c>
    </row>
    <row r="183" spans="1:2" ht="20.399999999999999" x14ac:dyDescent="0.3">
      <c r="A183" s="10" t="s">
        <v>151</v>
      </c>
      <c r="B183">
        <f t="shared" si="2"/>
        <v>5.5</v>
      </c>
    </row>
    <row r="184" spans="1:2" x14ac:dyDescent="0.3">
      <c r="A184" s="11">
        <v>5.5</v>
      </c>
      <c r="B184" t="str">
        <f t="shared" si="2"/>
        <v>Ashley Taylor</v>
      </c>
    </row>
    <row r="185" spans="1:2" ht="20.399999999999999" x14ac:dyDescent="0.3">
      <c r="A185" s="10" t="s">
        <v>109</v>
      </c>
      <c r="B185">
        <f t="shared" si="2"/>
        <v>6.5</v>
      </c>
    </row>
    <row r="186" spans="1:2" x14ac:dyDescent="0.3">
      <c r="A186" s="11">
        <v>6.5</v>
      </c>
      <c r="B186" t="str">
        <f t="shared" si="2"/>
        <v>Keegan Hipgrave</v>
      </c>
    </row>
    <row r="187" spans="1:2" ht="20.399999999999999" x14ac:dyDescent="0.3">
      <c r="A187" s="10" t="s">
        <v>85</v>
      </c>
      <c r="B187">
        <f t="shared" si="2"/>
        <v>6.5</v>
      </c>
    </row>
    <row r="188" spans="1:2" x14ac:dyDescent="0.3">
      <c r="A188" s="11">
        <v>6.5</v>
      </c>
      <c r="B188" t="str">
        <f t="shared" si="2"/>
        <v>Moeaki Fotuaika</v>
      </c>
    </row>
    <row r="189" spans="1:2" ht="20.399999999999999" x14ac:dyDescent="0.3">
      <c r="A189" s="10" t="s">
        <v>91</v>
      </c>
      <c r="B189">
        <f t="shared" si="2"/>
        <v>6.5</v>
      </c>
    </row>
    <row r="190" spans="1:2" x14ac:dyDescent="0.3">
      <c r="A190" s="11">
        <v>6.5</v>
      </c>
      <c r="B190" t="str">
        <f t="shared" si="2"/>
        <v>Siliva Havili</v>
      </c>
    </row>
    <row r="191" spans="1:2" ht="20.399999999999999" x14ac:dyDescent="0.3">
      <c r="A191" s="10" t="s">
        <v>78</v>
      </c>
      <c r="B191">
        <f t="shared" si="2"/>
        <v>6.5</v>
      </c>
    </row>
    <row r="192" spans="1:2" x14ac:dyDescent="0.3">
      <c r="A192" s="11">
        <v>6.5</v>
      </c>
      <c r="B192" t="str">
        <f t="shared" si="2"/>
        <v>Hudson Young</v>
      </c>
    </row>
    <row r="193" spans="1:2" ht="20.399999999999999" x14ac:dyDescent="0.3">
      <c r="A193" s="10" t="s">
        <v>155</v>
      </c>
      <c r="B193">
        <f t="shared" si="2"/>
        <v>7.5</v>
      </c>
    </row>
    <row r="194" spans="1:2" x14ac:dyDescent="0.3">
      <c r="A194" s="11">
        <v>7.5</v>
      </c>
      <c r="B194" t="str">
        <f t="shared" ref="B194:B257" si="3">A195</f>
        <v>Dunamis Lui</v>
      </c>
    </row>
    <row r="195" spans="1:2" ht="20.399999999999999" x14ac:dyDescent="0.3">
      <c r="A195" s="10" t="s">
        <v>180</v>
      </c>
      <c r="B195">
        <f t="shared" si="3"/>
        <v>8</v>
      </c>
    </row>
    <row r="196" spans="1:2" x14ac:dyDescent="0.3">
      <c r="A196" s="11">
        <v>8</v>
      </c>
      <c r="B196" t="str">
        <f t="shared" si="3"/>
        <v>Jaimin Jolliffe</v>
      </c>
    </row>
    <row r="197" spans="1:2" ht="20.399999999999999" x14ac:dyDescent="0.3">
      <c r="A197" s="10" t="s">
        <v>90</v>
      </c>
      <c r="B197">
        <f t="shared" si="3"/>
        <v>8.5</v>
      </c>
    </row>
    <row r="198" spans="1:2" x14ac:dyDescent="0.3">
      <c r="A198" s="11">
        <v>8.5</v>
      </c>
      <c r="B198" t="str">
        <f t="shared" si="3"/>
        <v>Nathan Peats</v>
      </c>
    </row>
    <row r="199" spans="1:2" ht="20.399999999999999" x14ac:dyDescent="0.3">
      <c r="A199" s="10" t="s">
        <v>215</v>
      </c>
      <c r="B199">
        <f t="shared" si="3"/>
        <v>9.5</v>
      </c>
    </row>
    <row r="200" spans="1:2" x14ac:dyDescent="0.3">
      <c r="A200" s="11">
        <v>9.5</v>
      </c>
      <c r="B200" t="str">
        <f t="shared" si="3"/>
        <v>Jarrod Wallace</v>
      </c>
    </row>
    <row r="201" spans="1:2" ht="20.399999999999999" x14ac:dyDescent="0.3">
      <c r="A201" s="10" t="s">
        <v>163</v>
      </c>
      <c r="B201">
        <f t="shared" si="3"/>
        <v>11</v>
      </c>
    </row>
    <row r="202" spans="1:2" x14ac:dyDescent="0.3">
      <c r="A202" s="11">
        <v>11</v>
      </c>
      <c r="B202" t="str">
        <f t="shared" si="3"/>
        <v>Brett Morris</v>
      </c>
    </row>
    <row r="203" spans="1:2" x14ac:dyDescent="0.3">
      <c r="A203" s="10" t="s">
        <v>602</v>
      </c>
      <c r="B203">
        <f t="shared" si="3"/>
        <v>1.7</v>
      </c>
    </row>
    <row r="204" spans="1:2" x14ac:dyDescent="0.3">
      <c r="A204" s="11">
        <v>1.7</v>
      </c>
      <c r="B204" t="str">
        <f t="shared" si="3"/>
        <v>James Tedesco</v>
      </c>
    </row>
    <row r="205" spans="1:2" ht="20.399999999999999" x14ac:dyDescent="0.3">
      <c r="A205" s="10" t="s">
        <v>0</v>
      </c>
      <c r="B205">
        <f t="shared" si="3"/>
        <v>1.75</v>
      </c>
    </row>
    <row r="206" spans="1:2" x14ac:dyDescent="0.3">
      <c r="A206" s="11">
        <v>1.75</v>
      </c>
      <c r="B206" t="str">
        <f t="shared" si="3"/>
        <v>Matt Ikuvalu</v>
      </c>
    </row>
    <row r="207" spans="1:2" ht="20.399999999999999" x14ac:dyDescent="0.3">
      <c r="A207" s="10" t="s">
        <v>193</v>
      </c>
      <c r="B207">
        <f t="shared" si="3"/>
        <v>1.75</v>
      </c>
    </row>
    <row r="208" spans="1:2" x14ac:dyDescent="0.3">
      <c r="A208" s="11">
        <v>1.75</v>
      </c>
      <c r="B208" t="str">
        <f t="shared" si="3"/>
        <v>Joseph Manu</v>
      </c>
    </row>
    <row r="209" spans="1:2" ht="20.399999999999999" x14ac:dyDescent="0.3">
      <c r="A209" s="10" t="s">
        <v>3</v>
      </c>
      <c r="B209">
        <f t="shared" si="3"/>
        <v>2.25</v>
      </c>
    </row>
    <row r="210" spans="1:2" x14ac:dyDescent="0.3">
      <c r="A210" s="11">
        <v>2.25</v>
      </c>
      <c r="B210" t="str">
        <f t="shared" si="3"/>
        <v>Josh Morris</v>
      </c>
    </row>
    <row r="211" spans="1:2" x14ac:dyDescent="0.3">
      <c r="A211" s="10" t="s">
        <v>2</v>
      </c>
      <c r="B211">
        <f t="shared" si="3"/>
        <v>2.25</v>
      </c>
    </row>
    <row r="212" spans="1:2" x14ac:dyDescent="0.3">
      <c r="A212" s="11">
        <v>2.25</v>
      </c>
      <c r="B212" t="str">
        <f t="shared" si="3"/>
        <v>David Nofoaluma</v>
      </c>
    </row>
    <row r="213" spans="1:2" ht="20.399999999999999" x14ac:dyDescent="0.3">
      <c r="A213" s="10" t="s">
        <v>81</v>
      </c>
      <c r="B213">
        <f t="shared" si="3"/>
        <v>2.2999999999999998</v>
      </c>
    </row>
    <row r="214" spans="1:2" x14ac:dyDescent="0.3">
      <c r="A214" s="11">
        <v>2.2999999999999998</v>
      </c>
      <c r="B214" t="str">
        <f t="shared" si="3"/>
        <v>Tommy Talau</v>
      </c>
    </row>
    <row r="215" spans="1:2" ht="20.399999999999999" x14ac:dyDescent="0.3">
      <c r="A215" s="10" t="s">
        <v>167</v>
      </c>
      <c r="B215">
        <f t="shared" si="3"/>
        <v>2.4500000000000002</v>
      </c>
    </row>
    <row r="216" spans="1:2" x14ac:dyDescent="0.3">
      <c r="A216" s="11">
        <v>2.4500000000000002</v>
      </c>
      <c r="B216" t="str">
        <f t="shared" si="3"/>
        <v>Joseph Leilua</v>
      </c>
    </row>
    <row r="217" spans="1:2" ht="20.399999999999999" x14ac:dyDescent="0.3">
      <c r="A217" s="10" t="s">
        <v>269</v>
      </c>
      <c r="B217">
        <f t="shared" si="3"/>
        <v>2.75</v>
      </c>
    </row>
    <row r="218" spans="1:2" x14ac:dyDescent="0.3">
      <c r="A218" s="11">
        <v>2.75</v>
      </c>
      <c r="B218" t="str">
        <f t="shared" si="3"/>
        <v>Adam Doueihi</v>
      </c>
    </row>
    <row r="219" spans="1:2" ht="20.399999999999999" x14ac:dyDescent="0.3">
      <c r="A219" s="10" t="s">
        <v>82</v>
      </c>
      <c r="B219">
        <f t="shared" si="3"/>
        <v>3</v>
      </c>
    </row>
    <row r="220" spans="1:2" x14ac:dyDescent="0.3">
      <c r="A220" s="11">
        <v>3</v>
      </c>
      <c r="B220" t="str">
        <f t="shared" si="3"/>
        <v>Moses Mbye</v>
      </c>
    </row>
    <row r="221" spans="1:2" ht="20.399999999999999" x14ac:dyDescent="0.3">
      <c r="A221" s="10" t="s">
        <v>84</v>
      </c>
      <c r="B221">
        <f t="shared" si="3"/>
        <v>3.25</v>
      </c>
    </row>
    <row r="222" spans="1:2" x14ac:dyDescent="0.3">
      <c r="A222" s="11">
        <v>3.25</v>
      </c>
      <c r="B222" t="str">
        <f t="shared" si="3"/>
        <v>Kyle Flanagan</v>
      </c>
    </row>
    <row r="223" spans="1:2" ht="20.399999999999999" x14ac:dyDescent="0.3">
      <c r="A223" s="10" t="s">
        <v>603</v>
      </c>
      <c r="B223">
        <f t="shared" si="3"/>
        <v>3.5</v>
      </c>
    </row>
    <row r="224" spans="1:2" x14ac:dyDescent="0.3">
      <c r="A224" s="11">
        <v>3.5</v>
      </c>
      <c r="B224" t="str">
        <f t="shared" si="3"/>
        <v>Sitili Tupouniua</v>
      </c>
    </row>
    <row r="225" spans="1:2" ht="20.399999999999999" x14ac:dyDescent="0.3">
      <c r="A225" s="10" t="s">
        <v>170</v>
      </c>
      <c r="B225">
        <f t="shared" si="3"/>
        <v>4.5</v>
      </c>
    </row>
    <row r="226" spans="1:2" x14ac:dyDescent="0.3">
      <c r="A226" s="11">
        <v>4.5</v>
      </c>
      <c r="B226" t="str">
        <f t="shared" si="3"/>
        <v>Nat Butcher</v>
      </c>
    </row>
    <row r="227" spans="1:2" ht="20.399999999999999" x14ac:dyDescent="0.3">
      <c r="A227" s="10" t="s">
        <v>5</v>
      </c>
      <c r="B227">
        <f t="shared" si="3"/>
        <v>4.5</v>
      </c>
    </row>
    <row r="228" spans="1:2" x14ac:dyDescent="0.3">
      <c r="A228" s="11">
        <v>4.5</v>
      </c>
      <c r="B228" t="str">
        <f t="shared" si="3"/>
        <v>Daniel Suluka-Fifita</v>
      </c>
    </row>
    <row r="229" spans="1:2" ht="30.6" x14ac:dyDescent="0.3">
      <c r="A229" s="10" t="s">
        <v>339</v>
      </c>
      <c r="B229">
        <f t="shared" si="3"/>
        <v>4.5</v>
      </c>
    </row>
    <row r="230" spans="1:2" x14ac:dyDescent="0.3">
      <c r="A230" s="11">
        <v>4.5</v>
      </c>
      <c r="B230" t="str">
        <f t="shared" si="3"/>
        <v>Luke Brooks</v>
      </c>
    </row>
    <row r="231" spans="1:2" ht="20.399999999999999" x14ac:dyDescent="0.3">
      <c r="A231" s="10" t="s">
        <v>88</v>
      </c>
      <c r="B231">
        <f t="shared" si="3"/>
        <v>5</v>
      </c>
    </row>
    <row r="232" spans="1:2" x14ac:dyDescent="0.3">
      <c r="A232" s="11">
        <v>5</v>
      </c>
      <c r="B232" t="str">
        <f t="shared" si="3"/>
        <v>Luke Garner</v>
      </c>
    </row>
    <row r="233" spans="1:2" ht="20.399999999999999" x14ac:dyDescent="0.3">
      <c r="A233" s="10" t="s">
        <v>334</v>
      </c>
      <c r="B233">
        <f t="shared" si="3"/>
        <v>5</v>
      </c>
    </row>
    <row r="234" spans="1:2" x14ac:dyDescent="0.3">
      <c r="A234" s="11">
        <v>5</v>
      </c>
      <c r="B234" t="str">
        <f t="shared" si="3"/>
        <v>Luciano Leilua</v>
      </c>
    </row>
    <row r="235" spans="1:2" ht="20.399999999999999" x14ac:dyDescent="0.3">
      <c r="A235" s="10" t="s">
        <v>87</v>
      </c>
      <c r="B235">
        <f t="shared" si="3"/>
        <v>5</v>
      </c>
    </row>
    <row r="236" spans="1:2" x14ac:dyDescent="0.3">
      <c r="A236" s="11">
        <v>5</v>
      </c>
      <c r="B236" t="str">
        <f t="shared" si="3"/>
        <v>Sam McIntyre</v>
      </c>
    </row>
    <row r="237" spans="1:2" ht="20.399999999999999" x14ac:dyDescent="0.3">
      <c r="A237" s="10" t="s">
        <v>154</v>
      </c>
      <c r="B237">
        <f t="shared" si="3"/>
        <v>5</v>
      </c>
    </row>
    <row r="238" spans="1:2" x14ac:dyDescent="0.3">
      <c r="A238" s="11">
        <v>5</v>
      </c>
      <c r="B238" t="str">
        <f t="shared" si="3"/>
        <v>Elijah Taylor</v>
      </c>
    </row>
    <row r="239" spans="1:2" ht="20.399999999999999" x14ac:dyDescent="0.3">
      <c r="A239" s="10" t="s">
        <v>600</v>
      </c>
      <c r="B239">
        <f t="shared" si="3"/>
        <v>5</v>
      </c>
    </row>
    <row r="240" spans="1:2" x14ac:dyDescent="0.3">
      <c r="A240" s="11">
        <v>5</v>
      </c>
      <c r="B240" t="str">
        <f t="shared" si="3"/>
        <v>Alex Seyfarth</v>
      </c>
    </row>
    <row r="241" spans="1:2" ht="20.399999999999999" x14ac:dyDescent="0.3">
      <c r="A241" s="10" t="s">
        <v>601</v>
      </c>
      <c r="B241">
        <f t="shared" si="3"/>
        <v>5</v>
      </c>
    </row>
    <row r="242" spans="1:2" x14ac:dyDescent="0.3">
      <c r="A242" s="11">
        <v>5</v>
      </c>
      <c r="B242" t="str">
        <f t="shared" si="3"/>
        <v>Drew Hutchison</v>
      </c>
    </row>
    <row r="243" spans="1:2" ht="20.399999999999999" x14ac:dyDescent="0.3">
      <c r="A243" s="10" t="s">
        <v>232</v>
      </c>
      <c r="B243">
        <f t="shared" si="3"/>
        <v>5</v>
      </c>
    </row>
    <row r="244" spans="1:2" x14ac:dyDescent="0.3">
      <c r="A244" s="11">
        <v>5</v>
      </c>
      <c r="B244" t="str">
        <f t="shared" si="3"/>
        <v>Freddy Lussick</v>
      </c>
    </row>
    <row r="245" spans="1:2" ht="20.399999999999999" x14ac:dyDescent="0.3">
      <c r="A245" s="10" t="s">
        <v>605</v>
      </c>
      <c r="B245">
        <f t="shared" si="3"/>
        <v>5</v>
      </c>
    </row>
    <row r="246" spans="1:2" x14ac:dyDescent="0.3">
      <c r="A246" s="11">
        <v>5</v>
      </c>
      <c r="B246" t="str">
        <f t="shared" si="3"/>
        <v>Benji Marshall</v>
      </c>
    </row>
    <row r="247" spans="1:2" ht="20.399999999999999" x14ac:dyDescent="0.3">
      <c r="A247" s="10" t="s">
        <v>183</v>
      </c>
      <c r="B247">
        <f t="shared" si="3"/>
        <v>6</v>
      </c>
    </row>
    <row r="248" spans="1:2" x14ac:dyDescent="0.3">
      <c r="A248" s="11">
        <v>6</v>
      </c>
      <c r="B248" t="str">
        <f t="shared" si="3"/>
        <v>Josh Reynolds</v>
      </c>
    </row>
    <row r="249" spans="1:2" ht="20.399999999999999" x14ac:dyDescent="0.3">
      <c r="A249" s="10" t="s">
        <v>335</v>
      </c>
      <c r="B249">
        <f t="shared" si="3"/>
        <v>6</v>
      </c>
    </row>
    <row r="250" spans="1:2" x14ac:dyDescent="0.3">
      <c r="A250" s="11">
        <v>6</v>
      </c>
      <c r="B250" t="str">
        <f t="shared" si="3"/>
        <v>Siosiua Taukeiaho</v>
      </c>
    </row>
    <row r="251" spans="1:2" ht="20.399999999999999" x14ac:dyDescent="0.3">
      <c r="A251" s="10" t="s">
        <v>147</v>
      </c>
      <c r="B251">
        <f t="shared" si="3"/>
        <v>6</v>
      </c>
    </row>
    <row r="252" spans="1:2" x14ac:dyDescent="0.3">
      <c r="A252" s="11">
        <v>6</v>
      </c>
      <c r="B252" t="str">
        <f t="shared" si="3"/>
        <v>Poasa Faamausili</v>
      </c>
    </row>
    <row r="253" spans="1:2" ht="20.399999999999999" x14ac:dyDescent="0.3">
      <c r="A253" s="10" t="s">
        <v>214</v>
      </c>
      <c r="B253">
        <f t="shared" si="3"/>
        <v>6</v>
      </c>
    </row>
    <row r="254" spans="1:2" x14ac:dyDescent="0.3">
      <c r="A254" s="11">
        <v>6</v>
      </c>
      <c r="B254" t="str">
        <f t="shared" si="3"/>
        <v>Jared Waerea-Hargreaves</v>
      </c>
    </row>
    <row r="255" spans="1:2" ht="30.6" x14ac:dyDescent="0.3">
      <c r="A255" s="10" t="s">
        <v>604</v>
      </c>
      <c r="B255">
        <f t="shared" si="3"/>
        <v>6.5</v>
      </c>
    </row>
    <row r="256" spans="1:2" x14ac:dyDescent="0.3">
      <c r="A256" s="11">
        <v>6.5</v>
      </c>
      <c r="B256" t="str">
        <f t="shared" si="3"/>
        <v>Lindsay Collins</v>
      </c>
    </row>
    <row r="257" spans="1:2" ht="20.399999999999999" x14ac:dyDescent="0.3">
      <c r="A257" s="10" t="s">
        <v>7</v>
      </c>
      <c r="B257">
        <f t="shared" si="3"/>
        <v>6.5</v>
      </c>
    </row>
    <row r="258" spans="1:2" x14ac:dyDescent="0.3">
      <c r="A258" s="11">
        <v>6.5</v>
      </c>
      <c r="B258" t="str">
        <f t="shared" ref="B258:B321" si="4">A259</f>
        <v>Jacob Liddle</v>
      </c>
    </row>
    <row r="259" spans="1:2" ht="20.399999999999999" x14ac:dyDescent="0.3">
      <c r="A259" s="10" t="s">
        <v>333</v>
      </c>
      <c r="B259">
        <f t="shared" si="4"/>
        <v>8</v>
      </c>
    </row>
    <row r="260" spans="1:2" x14ac:dyDescent="0.3">
      <c r="A260" s="11">
        <v>8</v>
      </c>
      <c r="B260" t="str">
        <f t="shared" si="4"/>
        <v>Jake Friend</v>
      </c>
    </row>
    <row r="261" spans="1:2" ht="20.399999999999999" x14ac:dyDescent="0.3">
      <c r="A261" s="10" t="s">
        <v>6</v>
      </c>
      <c r="B261">
        <f t="shared" si="4"/>
        <v>8</v>
      </c>
    </row>
    <row r="262" spans="1:2" x14ac:dyDescent="0.3">
      <c r="A262" s="11">
        <v>8</v>
      </c>
      <c r="B262" t="str">
        <f t="shared" si="4"/>
        <v>Isaac Liu</v>
      </c>
    </row>
    <row r="263" spans="1:2" x14ac:dyDescent="0.3">
      <c r="A263" s="10" t="s">
        <v>204</v>
      </c>
      <c r="B263">
        <f t="shared" si="4"/>
        <v>8</v>
      </c>
    </row>
    <row r="264" spans="1:2" x14ac:dyDescent="0.3">
      <c r="A264" s="11">
        <v>8</v>
      </c>
      <c r="B264" t="str">
        <f t="shared" si="4"/>
        <v>Josh Aloiai</v>
      </c>
    </row>
    <row r="265" spans="1:2" x14ac:dyDescent="0.3">
      <c r="A265" s="10" t="s">
        <v>92</v>
      </c>
      <c r="B265">
        <f t="shared" si="4"/>
        <v>8.5</v>
      </c>
    </row>
    <row r="266" spans="1:2" x14ac:dyDescent="0.3">
      <c r="A266" s="11">
        <v>8.5</v>
      </c>
      <c r="B266" t="str">
        <f t="shared" si="4"/>
        <v>Matthew Eisenhuth</v>
      </c>
    </row>
    <row r="267" spans="1:2" ht="20.399999999999999" x14ac:dyDescent="0.3">
      <c r="A267" s="10" t="s">
        <v>270</v>
      </c>
      <c r="B267">
        <f t="shared" si="4"/>
        <v>8.5</v>
      </c>
    </row>
    <row r="268" spans="1:2" x14ac:dyDescent="0.3">
      <c r="A268" s="11">
        <v>8.5</v>
      </c>
      <c r="B268" t="str">
        <f t="shared" si="4"/>
        <v>Russell Packer</v>
      </c>
    </row>
    <row r="269" spans="1:2" ht="20.399999999999999" x14ac:dyDescent="0.3">
      <c r="A269" s="10" t="s">
        <v>252</v>
      </c>
      <c r="B269">
        <f t="shared" si="4"/>
        <v>11</v>
      </c>
    </row>
    <row r="270" spans="1:2" x14ac:dyDescent="0.3">
      <c r="A270" s="11">
        <v>11</v>
      </c>
      <c r="B270" t="str">
        <f t="shared" si="4"/>
        <v>Alex Johnston</v>
      </c>
    </row>
    <row r="271" spans="1:2" ht="20.399999999999999" x14ac:dyDescent="0.3">
      <c r="A271" s="10" t="s">
        <v>23</v>
      </c>
      <c r="B271">
        <f t="shared" si="4"/>
        <v>1.57</v>
      </c>
    </row>
    <row r="272" spans="1:2" x14ac:dyDescent="0.3">
      <c r="A272" s="11">
        <v>1.57</v>
      </c>
      <c r="B272" t="str">
        <f t="shared" si="4"/>
        <v>Latrell Mitchell</v>
      </c>
    </row>
    <row r="273" spans="1:2" ht="20.399999999999999" x14ac:dyDescent="0.3">
      <c r="A273" s="10" t="s">
        <v>211</v>
      </c>
      <c r="B273">
        <f t="shared" si="4"/>
        <v>1.8</v>
      </c>
    </row>
    <row r="274" spans="1:2" x14ac:dyDescent="0.3">
      <c r="A274" s="11">
        <v>1.8</v>
      </c>
      <c r="B274" t="str">
        <f t="shared" si="4"/>
        <v>Jaxson Paulo</v>
      </c>
    </row>
    <row r="275" spans="1:2" ht="20.399999999999999" x14ac:dyDescent="0.3">
      <c r="A275" s="10" t="s">
        <v>187</v>
      </c>
      <c r="B275">
        <f t="shared" si="4"/>
        <v>1.85</v>
      </c>
    </row>
    <row r="276" spans="1:2" x14ac:dyDescent="0.3">
      <c r="A276" s="11">
        <v>1.85</v>
      </c>
      <c r="B276" t="str">
        <f t="shared" si="4"/>
        <v>Campbell Graham</v>
      </c>
    </row>
    <row r="277" spans="1:2" ht="20.399999999999999" x14ac:dyDescent="0.3">
      <c r="A277" s="10" t="s">
        <v>207</v>
      </c>
      <c r="B277">
        <f t="shared" si="4"/>
        <v>1.9</v>
      </c>
    </row>
    <row r="278" spans="1:2" x14ac:dyDescent="0.3">
      <c r="A278" s="11">
        <v>1.9</v>
      </c>
      <c r="B278" t="str">
        <f t="shared" si="4"/>
        <v>Cody Walker</v>
      </c>
    </row>
    <row r="279" spans="1:2" ht="20.399999999999999" x14ac:dyDescent="0.3">
      <c r="A279" s="10" t="s">
        <v>144</v>
      </c>
      <c r="B279">
        <f t="shared" si="4"/>
        <v>2.2000000000000002</v>
      </c>
    </row>
    <row r="280" spans="1:2" x14ac:dyDescent="0.3">
      <c r="A280" s="11">
        <v>2.2000000000000002</v>
      </c>
      <c r="B280" t="str">
        <f t="shared" si="4"/>
        <v>Dane Gagai</v>
      </c>
    </row>
    <row r="281" spans="1:2" ht="20.399999999999999" x14ac:dyDescent="0.3">
      <c r="A281" s="10" t="s">
        <v>24</v>
      </c>
      <c r="B281">
        <f t="shared" si="4"/>
        <v>2.2999999999999998</v>
      </c>
    </row>
    <row r="282" spans="1:2" x14ac:dyDescent="0.3">
      <c r="A282" s="11">
        <v>2.2999999999999998</v>
      </c>
      <c r="B282" t="str">
        <f t="shared" si="4"/>
        <v>Jorge Taufua</v>
      </c>
    </row>
    <row r="283" spans="1:2" ht="20.399999999999999" x14ac:dyDescent="0.3">
      <c r="A283" s="10" t="s">
        <v>164</v>
      </c>
      <c r="B283">
        <f t="shared" si="4"/>
        <v>2.4</v>
      </c>
    </row>
    <row r="284" spans="1:2" x14ac:dyDescent="0.3">
      <c r="A284" s="11">
        <v>2.4</v>
      </c>
      <c r="B284" t="str">
        <f t="shared" si="4"/>
        <v>Tevita Funa</v>
      </c>
    </row>
    <row r="285" spans="1:2" ht="20.399999999999999" x14ac:dyDescent="0.3">
      <c r="A285" s="10" t="s">
        <v>607</v>
      </c>
      <c r="B285">
        <f t="shared" si="4"/>
        <v>2.75</v>
      </c>
    </row>
    <row r="286" spans="1:2" x14ac:dyDescent="0.3">
      <c r="A286" s="11">
        <v>2.75</v>
      </c>
      <c r="B286" t="str">
        <f t="shared" si="4"/>
        <v>Cameron Murray</v>
      </c>
    </row>
    <row r="287" spans="1:2" ht="20.399999999999999" x14ac:dyDescent="0.3">
      <c r="A287" s="10" t="s">
        <v>27</v>
      </c>
      <c r="B287">
        <f t="shared" si="4"/>
        <v>3</v>
      </c>
    </row>
    <row r="288" spans="1:2" x14ac:dyDescent="0.3">
      <c r="A288" s="11">
        <v>3</v>
      </c>
      <c r="B288" t="str">
        <f t="shared" si="4"/>
        <v>Jaydn Su'a</v>
      </c>
    </row>
    <row r="289" spans="1:2" x14ac:dyDescent="0.3">
      <c r="A289" s="10" t="s">
        <v>237</v>
      </c>
      <c r="B289">
        <f t="shared" si="4"/>
        <v>3.25</v>
      </c>
    </row>
    <row r="290" spans="1:2" x14ac:dyDescent="0.3">
      <c r="A290" s="11">
        <v>3.25</v>
      </c>
      <c r="B290" t="str">
        <f t="shared" si="4"/>
        <v>Bayley Sironen</v>
      </c>
    </row>
    <row r="291" spans="1:2" ht="20.399999999999999" x14ac:dyDescent="0.3">
      <c r="A291" s="10" t="s">
        <v>28</v>
      </c>
      <c r="B291">
        <f t="shared" si="4"/>
        <v>3.25</v>
      </c>
    </row>
    <row r="292" spans="1:2" x14ac:dyDescent="0.3">
      <c r="A292" s="11">
        <v>3.25</v>
      </c>
      <c r="B292" t="str">
        <f t="shared" si="4"/>
        <v>Moses Suli</v>
      </c>
    </row>
    <row r="293" spans="1:2" x14ac:dyDescent="0.3">
      <c r="A293" s="10" t="s">
        <v>172</v>
      </c>
      <c r="B293">
        <f t="shared" si="4"/>
        <v>3.25</v>
      </c>
    </row>
    <row r="294" spans="1:2" x14ac:dyDescent="0.3">
      <c r="A294" s="11">
        <v>3.25</v>
      </c>
      <c r="B294" t="str">
        <f t="shared" si="4"/>
        <v>Reuben Garrick</v>
      </c>
    </row>
    <row r="295" spans="1:2" ht="20.399999999999999" x14ac:dyDescent="0.3">
      <c r="A295" s="10" t="s">
        <v>36</v>
      </c>
      <c r="B295">
        <f t="shared" si="4"/>
        <v>3.25</v>
      </c>
    </row>
    <row r="296" spans="1:2" x14ac:dyDescent="0.3">
      <c r="A296" s="11">
        <v>3.25</v>
      </c>
      <c r="B296" t="str">
        <f t="shared" si="4"/>
        <v>Brad Parker</v>
      </c>
    </row>
    <row r="297" spans="1:2" ht="20.399999999999999" x14ac:dyDescent="0.3">
      <c r="A297" s="10" t="s">
        <v>332</v>
      </c>
      <c r="B297">
        <f t="shared" si="4"/>
        <v>3.25</v>
      </c>
    </row>
    <row r="298" spans="1:2" x14ac:dyDescent="0.3">
      <c r="A298" s="11">
        <v>3.25</v>
      </c>
      <c r="B298" t="str">
        <f t="shared" si="4"/>
        <v>Damien Cook</v>
      </c>
    </row>
    <row r="299" spans="1:2" ht="20.399999999999999" x14ac:dyDescent="0.3">
      <c r="A299" s="10" t="s">
        <v>30</v>
      </c>
      <c r="B299">
        <f t="shared" si="4"/>
        <v>3.65</v>
      </c>
    </row>
    <row r="300" spans="1:2" x14ac:dyDescent="0.3">
      <c r="A300" s="11">
        <v>3.65</v>
      </c>
      <c r="B300" t="str">
        <f t="shared" si="4"/>
        <v>Keaon Koloamatangi</v>
      </c>
    </row>
    <row r="301" spans="1:2" ht="30.6" x14ac:dyDescent="0.3">
      <c r="A301" s="10" t="s">
        <v>228</v>
      </c>
      <c r="B301">
        <f t="shared" si="4"/>
        <v>3.65</v>
      </c>
    </row>
    <row r="302" spans="1:2" x14ac:dyDescent="0.3">
      <c r="A302" s="11">
        <v>3.65</v>
      </c>
      <c r="B302" t="str">
        <f t="shared" si="4"/>
        <v>Jack Johns</v>
      </c>
    </row>
    <row r="303" spans="1:2" x14ac:dyDescent="0.3">
      <c r="A303" s="10" t="s">
        <v>606</v>
      </c>
      <c r="B303">
        <f t="shared" si="4"/>
        <v>3.65</v>
      </c>
    </row>
    <row r="304" spans="1:2" x14ac:dyDescent="0.3">
      <c r="A304" s="11">
        <v>3.65</v>
      </c>
      <c r="B304" t="str">
        <f t="shared" si="4"/>
        <v>Cade Cust</v>
      </c>
    </row>
    <row r="305" spans="1:2" x14ac:dyDescent="0.3">
      <c r="A305" s="10" t="s">
        <v>165</v>
      </c>
      <c r="B305">
        <f t="shared" si="4"/>
        <v>3.65</v>
      </c>
    </row>
    <row r="306" spans="1:2" x14ac:dyDescent="0.3">
      <c r="A306" s="11">
        <v>3.65</v>
      </c>
      <c r="B306" t="str">
        <f t="shared" si="4"/>
        <v>Lachlan Croker</v>
      </c>
    </row>
    <row r="307" spans="1:2" ht="20.399999999999999" x14ac:dyDescent="0.3">
      <c r="A307" s="10" t="s">
        <v>46</v>
      </c>
      <c r="B307">
        <f t="shared" si="4"/>
        <v>3.65</v>
      </c>
    </row>
    <row r="308" spans="1:2" x14ac:dyDescent="0.3">
      <c r="A308" s="11">
        <v>3.65</v>
      </c>
      <c r="B308" t="str">
        <f t="shared" si="4"/>
        <v>Curtis Sironen</v>
      </c>
    </row>
    <row r="309" spans="1:2" ht="20.399999999999999" x14ac:dyDescent="0.3">
      <c r="A309" s="10" t="s">
        <v>40</v>
      </c>
      <c r="B309">
        <f t="shared" si="4"/>
        <v>5</v>
      </c>
    </row>
    <row r="310" spans="1:2" x14ac:dyDescent="0.3">
      <c r="A310" s="11">
        <v>5</v>
      </c>
      <c r="B310" t="str">
        <f t="shared" si="4"/>
        <v>Haumole Olakau'atu</v>
      </c>
    </row>
    <row r="311" spans="1:2" ht="20.399999999999999" x14ac:dyDescent="0.3">
      <c r="A311" s="10" t="s">
        <v>319</v>
      </c>
      <c r="B311">
        <f t="shared" si="4"/>
        <v>5</v>
      </c>
    </row>
    <row r="312" spans="1:2" x14ac:dyDescent="0.3">
      <c r="A312" s="11">
        <v>5</v>
      </c>
      <c r="B312" t="str">
        <f t="shared" si="4"/>
        <v>Daly Cherry-Evans</v>
      </c>
    </row>
    <row r="313" spans="1:2" ht="30.6" x14ac:dyDescent="0.3">
      <c r="A313" s="10" t="s">
        <v>44</v>
      </c>
      <c r="B313">
        <f t="shared" si="4"/>
        <v>5.25</v>
      </c>
    </row>
    <row r="314" spans="1:2" x14ac:dyDescent="0.3">
      <c r="A314" s="11">
        <v>5.25</v>
      </c>
      <c r="B314" t="str">
        <f t="shared" si="4"/>
        <v>Danny Levi</v>
      </c>
    </row>
    <row r="315" spans="1:2" x14ac:dyDescent="0.3">
      <c r="A315" s="10" t="s">
        <v>50</v>
      </c>
      <c r="B315">
        <f t="shared" si="4"/>
        <v>5.25</v>
      </c>
    </row>
    <row r="316" spans="1:2" x14ac:dyDescent="0.3">
      <c r="A316" s="11">
        <v>5.25</v>
      </c>
      <c r="B316" t="str">
        <f t="shared" si="4"/>
        <v>Joel Thompson</v>
      </c>
    </row>
    <row r="317" spans="1:2" ht="20.399999999999999" x14ac:dyDescent="0.3">
      <c r="A317" s="10" t="s">
        <v>41</v>
      </c>
      <c r="B317">
        <f t="shared" si="4"/>
        <v>5.25</v>
      </c>
    </row>
    <row r="318" spans="1:2" x14ac:dyDescent="0.3">
      <c r="A318" s="11">
        <v>5.25</v>
      </c>
      <c r="B318" t="str">
        <f t="shared" si="4"/>
        <v>Corey Waddell</v>
      </c>
    </row>
    <row r="319" spans="1:2" ht="20.399999999999999" x14ac:dyDescent="0.3">
      <c r="A319" s="10" t="s">
        <v>220</v>
      </c>
      <c r="B319">
        <f t="shared" si="4"/>
        <v>5.25</v>
      </c>
    </row>
    <row r="320" spans="1:2" x14ac:dyDescent="0.3">
      <c r="A320" s="11">
        <v>5.25</v>
      </c>
      <c r="B320" t="str">
        <f t="shared" si="4"/>
        <v>Adam Reynolds</v>
      </c>
    </row>
    <row r="321" spans="1:2" ht="20.399999999999999" x14ac:dyDescent="0.3">
      <c r="A321" s="10" t="s">
        <v>31</v>
      </c>
      <c r="B321">
        <f t="shared" si="4"/>
        <v>5.5</v>
      </c>
    </row>
    <row r="322" spans="1:2" x14ac:dyDescent="0.3">
      <c r="A322" s="11">
        <v>5.5</v>
      </c>
      <c r="B322" t="str">
        <f t="shared" ref="B322:B385" si="5">A323</f>
        <v>Mark Nicholls</v>
      </c>
    </row>
    <row r="323" spans="1:2" ht="20.399999999999999" x14ac:dyDescent="0.3">
      <c r="A323" s="10" t="s">
        <v>188</v>
      </c>
      <c r="B323">
        <f t="shared" si="5"/>
        <v>5.5</v>
      </c>
    </row>
    <row r="324" spans="1:2" x14ac:dyDescent="0.3">
      <c r="A324" s="11">
        <v>5.5</v>
      </c>
      <c r="B324" t="str">
        <f t="shared" si="5"/>
        <v>Tevita Tatola</v>
      </c>
    </row>
    <row r="325" spans="1:2" ht="20.399999999999999" x14ac:dyDescent="0.3">
      <c r="A325" s="10" t="s">
        <v>33</v>
      </c>
      <c r="B325">
        <f t="shared" si="5"/>
        <v>6.5</v>
      </c>
    </row>
    <row r="326" spans="1:2" x14ac:dyDescent="0.3">
      <c r="A326" s="11">
        <v>6.5</v>
      </c>
      <c r="B326" t="str">
        <f t="shared" si="5"/>
        <v>Thomas Burgess</v>
      </c>
    </row>
    <row r="327" spans="1:2" ht="20.399999999999999" x14ac:dyDescent="0.3">
      <c r="A327" s="10" t="s">
        <v>106</v>
      </c>
      <c r="B327">
        <f t="shared" si="5"/>
        <v>6.5</v>
      </c>
    </row>
    <row r="328" spans="1:2" x14ac:dyDescent="0.3">
      <c r="A328" s="11">
        <v>6.5</v>
      </c>
      <c r="B328" t="str">
        <f t="shared" si="5"/>
        <v>Patrick Mago</v>
      </c>
    </row>
    <row r="329" spans="1:2" ht="20.399999999999999" x14ac:dyDescent="0.3">
      <c r="A329" s="10" t="s">
        <v>174</v>
      </c>
      <c r="B329">
        <f t="shared" si="5"/>
        <v>6.5</v>
      </c>
    </row>
    <row r="330" spans="1:2" x14ac:dyDescent="0.3">
      <c r="A330" s="11">
        <v>6.5</v>
      </c>
      <c r="B330" t="str">
        <f t="shared" si="5"/>
        <v>Martin Taupau</v>
      </c>
    </row>
    <row r="331" spans="1:2" ht="20.399999999999999" x14ac:dyDescent="0.3">
      <c r="A331" s="10" t="s">
        <v>166</v>
      </c>
      <c r="B331">
        <f t="shared" si="5"/>
        <v>8</v>
      </c>
    </row>
    <row r="332" spans="1:2" x14ac:dyDescent="0.3">
      <c r="A332" s="11">
        <v>8</v>
      </c>
      <c r="B332" t="str">
        <f t="shared" si="5"/>
        <v>Jake Trbojevic</v>
      </c>
    </row>
    <row r="333" spans="1:2" ht="20.399999999999999" x14ac:dyDescent="0.3">
      <c r="A333" s="10" t="s">
        <v>48</v>
      </c>
      <c r="B333">
        <f t="shared" si="5"/>
        <v>8</v>
      </c>
    </row>
    <row r="334" spans="1:2" x14ac:dyDescent="0.3">
      <c r="A334" s="11">
        <v>8</v>
      </c>
      <c r="B334" t="str">
        <f t="shared" si="5"/>
        <v>Sean Keppie</v>
      </c>
    </row>
    <row r="335" spans="1:2" ht="20.399999999999999" x14ac:dyDescent="0.3">
      <c r="A335" s="10" t="s">
        <v>52</v>
      </c>
      <c r="B335">
        <f t="shared" si="5"/>
        <v>8</v>
      </c>
    </row>
    <row r="336" spans="1:2" x14ac:dyDescent="0.3">
      <c r="A336" s="11">
        <v>8</v>
      </c>
      <c r="B336" t="str">
        <f t="shared" si="5"/>
        <v>Taniela Paseka</v>
      </c>
    </row>
    <row r="337" spans="1:2" ht="20.399999999999999" x14ac:dyDescent="0.3">
      <c r="A337" s="10" t="s">
        <v>51</v>
      </c>
      <c r="B337">
        <f t="shared" si="5"/>
        <v>9</v>
      </c>
    </row>
    <row r="338" spans="1:2" x14ac:dyDescent="0.3">
      <c r="A338" s="11">
        <v>9</v>
      </c>
      <c r="B338" t="str">
        <f t="shared" si="5"/>
        <v>George Jennings</v>
      </c>
    </row>
    <row r="339" spans="1:2" ht="20.399999999999999" x14ac:dyDescent="0.3">
      <c r="A339" s="10" t="s">
        <v>212</v>
      </c>
      <c r="B339">
        <f t="shared" si="5"/>
        <v>1.85</v>
      </c>
    </row>
    <row r="340" spans="1:2" x14ac:dyDescent="0.3">
      <c r="A340" s="11">
        <v>1.85</v>
      </c>
      <c r="B340" t="str">
        <f t="shared" si="5"/>
        <v>Reimis Smith</v>
      </c>
    </row>
    <row r="341" spans="1:2" ht="20.399999999999999" x14ac:dyDescent="0.3">
      <c r="A341" s="10" t="s">
        <v>242</v>
      </c>
      <c r="B341">
        <f t="shared" si="5"/>
        <v>2.0499999999999998</v>
      </c>
    </row>
    <row r="342" spans="1:2" x14ac:dyDescent="0.3">
      <c r="A342" s="11">
        <v>2.0499999999999998</v>
      </c>
      <c r="B342" t="str">
        <f t="shared" si="5"/>
        <v>Adam Pompey</v>
      </c>
    </row>
    <row r="343" spans="1:2" ht="20.399999999999999" x14ac:dyDescent="0.3">
      <c r="A343" s="10" t="s">
        <v>202</v>
      </c>
      <c r="B343">
        <f t="shared" si="5"/>
        <v>2.0499999999999998</v>
      </c>
    </row>
    <row r="344" spans="1:2" x14ac:dyDescent="0.3">
      <c r="A344" s="11">
        <v>2.0499999999999998</v>
      </c>
      <c r="B344" t="str">
        <f t="shared" si="5"/>
        <v>Nick Meaney</v>
      </c>
    </row>
    <row r="345" spans="1:2" ht="20.399999999999999" x14ac:dyDescent="0.3">
      <c r="A345" s="10" t="s">
        <v>168</v>
      </c>
      <c r="B345">
        <f t="shared" si="5"/>
        <v>2.15</v>
      </c>
    </row>
    <row r="346" spans="1:2" x14ac:dyDescent="0.3">
      <c r="A346" s="11">
        <v>2.15</v>
      </c>
      <c r="B346" t="str">
        <f t="shared" si="5"/>
        <v>Roger Tuivasa-Sheck</v>
      </c>
    </row>
    <row r="347" spans="1:2" ht="30.6" x14ac:dyDescent="0.3">
      <c r="A347" s="10" t="s">
        <v>9</v>
      </c>
      <c r="B347">
        <f t="shared" si="5"/>
        <v>2.2999999999999998</v>
      </c>
    </row>
    <row r="348" spans="1:2" x14ac:dyDescent="0.3">
      <c r="A348" s="11">
        <v>2.2999999999999998</v>
      </c>
      <c r="B348" t="str">
        <f t="shared" si="5"/>
        <v>Tim Lafai</v>
      </c>
    </row>
    <row r="349" spans="1:2" x14ac:dyDescent="0.3">
      <c r="A349" s="10" t="s">
        <v>221</v>
      </c>
      <c r="B349">
        <f t="shared" si="5"/>
        <v>2.35</v>
      </c>
    </row>
    <row r="350" spans="1:2" x14ac:dyDescent="0.3">
      <c r="A350" s="11">
        <v>2.35</v>
      </c>
      <c r="B350" t="str">
        <f t="shared" si="5"/>
        <v>Peta Hiku</v>
      </c>
    </row>
    <row r="351" spans="1:2" x14ac:dyDescent="0.3">
      <c r="A351" s="10" t="s">
        <v>153</v>
      </c>
      <c r="B351">
        <f t="shared" si="5"/>
        <v>2.5</v>
      </c>
    </row>
    <row r="352" spans="1:2" x14ac:dyDescent="0.3">
      <c r="A352" s="11">
        <v>2.5</v>
      </c>
      <c r="B352" t="str">
        <f t="shared" si="5"/>
        <v>Will Hopoate</v>
      </c>
    </row>
    <row r="353" spans="1:2" ht="20.399999999999999" x14ac:dyDescent="0.3">
      <c r="A353" s="10" t="s">
        <v>608</v>
      </c>
      <c r="B353">
        <f t="shared" si="5"/>
        <v>2.6</v>
      </c>
    </row>
    <row r="354" spans="1:2" x14ac:dyDescent="0.3">
      <c r="A354" s="11">
        <v>2.6</v>
      </c>
      <c r="B354" t="str">
        <f t="shared" si="5"/>
        <v>Hayze Perham</v>
      </c>
    </row>
    <row r="355" spans="1:2" ht="20.399999999999999" x14ac:dyDescent="0.3">
      <c r="A355" s="10" t="s">
        <v>611</v>
      </c>
      <c r="B355">
        <f t="shared" si="5"/>
        <v>2.75</v>
      </c>
    </row>
    <row r="356" spans="1:2" x14ac:dyDescent="0.3">
      <c r="A356" s="11">
        <v>2.75</v>
      </c>
      <c r="B356" t="str">
        <f t="shared" si="5"/>
        <v>Kerrod Holland</v>
      </c>
    </row>
    <row r="357" spans="1:2" ht="20.399999999999999" x14ac:dyDescent="0.3">
      <c r="A357" s="10" t="s">
        <v>336</v>
      </c>
      <c r="B357">
        <f t="shared" si="5"/>
        <v>2.8</v>
      </c>
    </row>
    <row r="358" spans="1:2" x14ac:dyDescent="0.3">
      <c r="A358" s="11">
        <v>2.8</v>
      </c>
      <c r="B358" t="str">
        <f t="shared" si="5"/>
        <v>Jake Averillo</v>
      </c>
    </row>
    <row r="359" spans="1:2" ht="20.399999999999999" x14ac:dyDescent="0.3">
      <c r="A359" s="10" t="s">
        <v>610</v>
      </c>
      <c r="B359">
        <f t="shared" si="5"/>
        <v>2.8</v>
      </c>
    </row>
    <row r="360" spans="1:2" x14ac:dyDescent="0.3">
      <c r="A360" s="11">
        <v>2.8</v>
      </c>
      <c r="B360" t="str">
        <f t="shared" si="5"/>
        <v>Kodi Nikorima</v>
      </c>
    </row>
    <row r="361" spans="1:2" ht="20.399999999999999" x14ac:dyDescent="0.3">
      <c r="A361" s="10" t="s">
        <v>189</v>
      </c>
      <c r="B361">
        <f t="shared" si="5"/>
        <v>3.75</v>
      </c>
    </row>
    <row r="362" spans="1:2" x14ac:dyDescent="0.3">
      <c r="A362" s="11">
        <v>3.75</v>
      </c>
      <c r="B362" t="str">
        <f t="shared" si="5"/>
        <v>Chanel Harris-Tavita</v>
      </c>
    </row>
    <row r="363" spans="1:2" ht="30.6" x14ac:dyDescent="0.3">
      <c r="A363" s="10" t="s">
        <v>234</v>
      </c>
      <c r="B363">
        <f t="shared" si="5"/>
        <v>3.75</v>
      </c>
    </row>
    <row r="364" spans="1:2" x14ac:dyDescent="0.3">
      <c r="A364" s="11">
        <v>3.75</v>
      </c>
      <c r="B364" t="str">
        <f t="shared" si="5"/>
        <v>Tohu Harris</v>
      </c>
    </row>
    <row r="365" spans="1:2" x14ac:dyDescent="0.3">
      <c r="A365" s="10" t="s">
        <v>14</v>
      </c>
      <c r="B365">
        <f t="shared" si="5"/>
        <v>3.75</v>
      </c>
    </row>
    <row r="366" spans="1:2" x14ac:dyDescent="0.3">
      <c r="A366" s="11">
        <v>3.75</v>
      </c>
      <c r="B366" t="str">
        <f t="shared" si="5"/>
        <v>Kieran Foran</v>
      </c>
    </row>
    <row r="367" spans="1:2" ht="20.399999999999999" x14ac:dyDescent="0.3">
      <c r="A367" s="10" t="s">
        <v>100</v>
      </c>
      <c r="B367">
        <f t="shared" si="5"/>
        <v>4.5</v>
      </c>
    </row>
    <row r="368" spans="1:2" x14ac:dyDescent="0.3">
      <c r="A368" s="11">
        <v>4.5</v>
      </c>
      <c r="B368" t="str">
        <f t="shared" si="5"/>
        <v>Jack Cogger</v>
      </c>
    </row>
    <row r="369" spans="1:2" ht="20.399999999999999" x14ac:dyDescent="0.3">
      <c r="A369" s="10" t="s">
        <v>337</v>
      </c>
      <c r="B369">
        <f t="shared" si="5"/>
        <v>4.5</v>
      </c>
    </row>
    <row r="370" spans="1:2" x14ac:dyDescent="0.3">
      <c r="A370" s="11">
        <v>4.5</v>
      </c>
      <c r="B370" t="str">
        <f t="shared" si="5"/>
        <v>Karl Lawton</v>
      </c>
    </row>
    <row r="371" spans="1:2" ht="20.399999999999999" x14ac:dyDescent="0.3">
      <c r="A371" s="10" t="s">
        <v>12</v>
      </c>
      <c r="B371">
        <f t="shared" si="5"/>
        <v>4.5</v>
      </c>
    </row>
    <row r="372" spans="1:2" x14ac:dyDescent="0.3">
      <c r="A372" s="11">
        <v>4.5</v>
      </c>
      <c r="B372" t="str">
        <f t="shared" si="5"/>
        <v>Isaiah Papali'i</v>
      </c>
    </row>
    <row r="373" spans="1:2" ht="20.399999999999999" x14ac:dyDescent="0.3">
      <c r="A373" s="10" t="s">
        <v>321</v>
      </c>
      <c r="B373">
        <f t="shared" si="5"/>
        <v>4.5</v>
      </c>
    </row>
    <row r="374" spans="1:2" x14ac:dyDescent="0.3">
      <c r="A374" s="11">
        <v>4.5</v>
      </c>
      <c r="B374" t="str">
        <f t="shared" si="5"/>
        <v>Wayde Egan</v>
      </c>
    </row>
    <row r="375" spans="1:2" ht="20.399999999999999" x14ac:dyDescent="0.3">
      <c r="A375" s="10" t="s">
        <v>209</v>
      </c>
      <c r="B375">
        <f t="shared" si="5"/>
        <v>4.5</v>
      </c>
    </row>
    <row r="376" spans="1:2" x14ac:dyDescent="0.3">
      <c r="A376" s="11">
        <v>4.5</v>
      </c>
      <c r="B376" t="str">
        <f t="shared" si="5"/>
        <v>Jack Murchie</v>
      </c>
    </row>
    <row r="377" spans="1:2" ht="20.399999999999999" x14ac:dyDescent="0.3">
      <c r="A377" s="10" t="s">
        <v>612</v>
      </c>
      <c r="B377">
        <f t="shared" si="5"/>
        <v>4.5</v>
      </c>
    </row>
    <row r="378" spans="1:2" x14ac:dyDescent="0.3">
      <c r="A378" s="11">
        <v>4.5</v>
      </c>
      <c r="B378" t="str">
        <f t="shared" si="5"/>
        <v>Matt Doorey</v>
      </c>
    </row>
    <row r="379" spans="1:2" ht="20.399999999999999" x14ac:dyDescent="0.3">
      <c r="A379" s="10" t="s">
        <v>609</v>
      </c>
      <c r="B379">
        <f t="shared" si="5"/>
        <v>5.25</v>
      </c>
    </row>
    <row r="380" spans="1:2" x14ac:dyDescent="0.3">
      <c r="A380" s="11">
        <v>5.25</v>
      </c>
      <c r="B380" t="str">
        <f t="shared" si="5"/>
        <v>Raymond Faitala-Mariner</v>
      </c>
    </row>
    <row r="381" spans="1:2" ht="30.6" x14ac:dyDescent="0.3">
      <c r="A381" s="10" t="s">
        <v>96</v>
      </c>
      <c r="B381">
        <f t="shared" si="5"/>
        <v>5.25</v>
      </c>
    </row>
    <row r="382" spans="1:2" x14ac:dyDescent="0.3">
      <c r="A382" s="11">
        <v>5.25</v>
      </c>
      <c r="B382" t="str">
        <f t="shared" si="5"/>
        <v>Sione Katoa</v>
      </c>
    </row>
    <row r="383" spans="1:2" ht="20.399999999999999" x14ac:dyDescent="0.3">
      <c r="A383" s="10" t="s">
        <v>264</v>
      </c>
      <c r="B383">
        <f t="shared" si="5"/>
        <v>5.25</v>
      </c>
    </row>
    <row r="384" spans="1:2" x14ac:dyDescent="0.3">
      <c r="A384" s="11">
        <v>5.25</v>
      </c>
      <c r="B384" t="str">
        <f t="shared" si="5"/>
        <v>Sauaso Sue</v>
      </c>
    </row>
    <row r="385" spans="1:2" ht="20.399999999999999" x14ac:dyDescent="0.3">
      <c r="A385" s="10" t="s">
        <v>223</v>
      </c>
      <c r="B385">
        <f t="shared" si="5"/>
        <v>5.25</v>
      </c>
    </row>
    <row r="386" spans="1:2" x14ac:dyDescent="0.3">
      <c r="A386" s="11">
        <v>5.25</v>
      </c>
      <c r="B386" t="str">
        <f t="shared" ref="B386:B449" si="6">A387</f>
        <v>Jazz Tevaga</v>
      </c>
    </row>
    <row r="387" spans="1:2" ht="20.399999999999999" x14ac:dyDescent="0.3">
      <c r="A387" s="10" t="s">
        <v>173</v>
      </c>
      <c r="B387">
        <f t="shared" si="6"/>
        <v>6</v>
      </c>
    </row>
    <row r="388" spans="1:2" x14ac:dyDescent="0.3">
      <c r="A388" s="11">
        <v>6</v>
      </c>
      <c r="B388" t="str">
        <f t="shared" si="6"/>
        <v>Jamayne Taunoa-Brown</v>
      </c>
    </row>
    <row r="389" spans="1:2" ht="30.6" x14ac:dyDescent="0.3">
      <c r="A389" s="10" t="s">
        <v>19</v>
      </c>
      <c r="B389">
        <f t="shared" si="6"/>
        <v>7.5</v>
      </c>
    </row>
    <row r="390" spans="1:2" x14ac:dyDescent="0.3">
      <c r="A390" s="11">
        <v>7.5</v>
      </c>
      <c r="B390" t="str">
        <f t="shared" si="6"/>
        <v>Lachlan Burr</v>
      </c>
    </row>
    <row r="391" spans="1:2" ht="20.399999999999999" x14ac:dyDescent="0.3">
      <c r="A391" s="10" t="s">
        <v>203</v>
      </c>
      <c r="B391">
        <f t="shared" si="6"/>
        <v>7.5</v>
      </c>
    </row>
    <row r="392" spans="1:2" x14ac:dyDescent="0.3">
      <c r="A392" s="11">
        <v>7.5</v>
      </c>
      <c r="B392" t="str">
        <f t="shared" si="6"/>
        <v>Adam Blair</v>
      </c>
    </row>
    <row r="393" spans="1:2" x14ac:dyDescent="0.3">
      <c r="A393" s="10" t="s">
        <v>20</v>
      </c>
      <c r="B393">
        <f t="shared" si="6"/>
        <v>7.5</v>
      </c>
    </row>
    <row r="394" spans="1:2" x14ac:dyDescent="0.3">
      <c r="A394" s="11">
        <v>7.5</v>
      </c>
      <c r="B394" t="str">
        <f t="shared" si="6"/>
        <v>Daniel Alvaro</v>
      </c>
    </row>
    <row r="395" spans="1:2" ht="20.399999999999999" x14ac:dyDescent="0.3">
      <c r="A395" s="10" t="s">
        <v>213</v>
      </c>
      <c r="B395">
        <f t="shared" si="6"/>
        <v>7.5</v>
      </c>
    </row>
    <row r="396" spans="1:2" x14ac:dyDescent="0.3">
      <c r="A396" s="11">
        <v>7.5</v>
      </c>
      <c r="B396" t="str">
        <f t="shared" si="6"/>
        <v>Ofahiki Ogden</v>
      </c>
    </row>
    <row r="397" spans="1:2" ht="20.399999999999999" x14ac:dyDescent="0.3">
      <c r="A397" s="10" t="s">
        <v>186</v>
      </c>
      <c r="B397">
        <f t="shared" si="6"/>
        <v>8</v>
      </c>
    </row>
    <row r="398" spans="1:2" x14ac:dyDescent="0.3">
      <c r="A398" s="11">
        <v>8</v>
      </c>
      <c r="B398" t="str">
        <f t="shared" si="6"/>
        <v>Jeremy Marshall-King</v>
      </c>
    </row>
    <row r="399" spans="1:2" ht="30.6" x14ac:dyDescent="0.3">
      <c r="A399" s="10" t="s">
        <v>98</v>
      </c>
      <c r="B399">
        <f t="shared" si="6"/>
        <v>8</v>
      </c>
    </row>
    <row r="400" spans="1:2" x14ac:dyDescent="0.3">
      <c r="A400" s="11">
        <v>8</v>
      </c>
      <c r="B400" t="str">
        <f t="shared" si="6"/>
        <v>Josh Jackson</v>
      </c>
    </row>
    <row r="401" spans="1:2" ht="20.399999999999999" x14ac:dyDescent="0.3">
      <c r="A401" s="10" t="s">
        <v>99</v>
      </c>
      <c r="B401">
        <f t="shared" si="6"/>
        <v>8</v>
      </c>
    </row>
    <row r="402" spans="1:2" x14ac:dyDescent="0.3">
      <c r="A402" s="11">
        <v>8</v>
      </c>
      <c r="B402" t="str">
        <f t="shared" si="6"/>
        <v>Aiden Tolman</v>
      </c>
    </row>
    <row r="403" spans="1:2" ht="20.399999999999999" x14ac:dyDescent="0.3">
      <c r="A403" s="10" t="s">
        <v>169</v>
      </c>
      <c r="B403">
        <f t="shared" si="6"/>
        <v>10</v>
      </c>
    </row>
    <row r="404" spans="1:2" x14ac:dyDescent="0.3">
      <c r="A404" s="11">
        <v>10</v>
      </c>
      <c r="B404" t="str">
        <f t="shared" si="6"/>
        <v>Luke Thompson</v>
      </c>
    </row>
    <row r="405" spans="1:2" ht="20.399999999999999" x14ac:dyDescent="0.3">
      <c r="A405" s="10" t="s">
        <v>178</v>
      </c>
      <c r="B405">
        <f t="shared" si="6"/>
        <v>10</v>
      </c>
    </row>
    <row r="406" spans="1:2" x14ac:dyDescent="0.3">
      <c r="A406" s="11">
        <v>10</v>
      </c>
      <c r="B406" t="str">
        <f t="shared" si="6"/>
        <v>Hymel Hunt</v>
      </c>
    </row>
    <row r="407" spans="1:2" x14ac:dyDescent="0.3">
      <c r="A407" s="10" t="s">
        <v>65</v>
      </c>
      <c r="B407">
        <f t="shared" si="6"/>
        <v>1.7</v>
      </c>
    </row>
    <row r="408" spans="1:2" x14ac:dyDescent="0.3">
      <c r="A408" s="11">
        <v>1.7</v>
      </c>
      <c r="B408" t="str">
        <f t="shared" si="6"/>
        <v>Starford To'a</v>
      </c>
    </row>
    <row r="409" spans="1:2" ht="20.399999999999999" x14ac:dyDescent="0.3">
      <c r="A409" s="10" t="s">
        <v>248</v>
      </c>
      <c r="B409">
        <f t="shared" si="6"/>
        <v>1.8</v>
      </c>
    </row>
    <row r="410" spans="1:2" x14ac:dyDescent="0.3">
      <c r="A410" s="11">
        <v>1.8</v>
      </c>
      <c r="B410" t="str">
        <f t="shared" si="6"/>
        <v>Kalyn Ponga</v>
      </c>
    </row>
    <row r="411" spans="1:2" ht="20.399999999999999" x14ac:dyDescent="0.3">
      <c r="A411" s="10" t="s">
        <v>67</v>
      </c>
      <c r="B411">
        <f t="shared" si="6"/>
        <v>2.0499999999999998</v>
      </c>
    </row>
    <row r="412" spans="1:2" x14ac:dyDescent="0.3">
      <c r="A412" s="11">
        <v>2.0499999999999998</v>
      </c>
      <c r="B412" t="str">
        <f t="shared" si="6"/>
        <v>Enari Tuala</v>
      </c>
    </row>
    <row r="413" spans="1:2" x14ac:dyDescent="0.3">
      <c r="A413" s="10" t="s">
        <v>69</v>
      </c>
      <c r="B413">
        <f t="shared" si="6"/>
        <v>2.25</v>
      </c>
    </row>
    <row r="414" spans="1:2" x14ac:dyDescent="0.3">
      <c r="A414" s="11">
        <v>2.25</v>
      </c>
      <c r="B414" t="str">
        <f t="shared" si="6"/>
        <v>Gehamat Shibasaki</v>
      </c>
    </row>
    <row r="415" spans="1:2" ht="20.399999999999999" x14ac:dyDescent="0.3">
      <c r="A415" s="10" t="s">
        <v>250</v>
      </c>
      <c r="B415">
        <f t="shared" si="6"/>
        <v>2.35</v>
      </c>
    </row>
    <row r="416" spans="1:2" x14ac:dyDescent="0.3">
      <c r="A416" s="11">
        <v>2.35</v>
      </c>
      <c r="B416" t="str">
        <f t="shared" si="6"/>
        <v>Kyle Feldt</v>
      </c>
    </row>
    <row r="417" spans="1:2" x14ac:dyDescent="0.3">
      <c r="A417" s="10" t="s">
        <v>53</v>
      </c>
      <c r="B417">
        <f t="shared" si="6"/>
        <v>2.35</v>
      </c>
    </row>
    <row r="418" spans="1:2" x14ac:dyDescent="0.3">
      <c r="A418" s="11">
        <v>2.35</v>
      </c>
      <c r="B418" t="str">
        <f t="shared" si="6"/>
        <v>Hamiso Tabuai-Fidow</v>
      </c>
    </row>
    <row r="419" spans="1:2" ht="30.6" x14ac:dyDescent="0.3">
      <c r="A419" s="10" t="s">
        <v>142</v>
      </c>
      <c r="B419">
        <f t="shared" si="6"/>
        <v>2.5</v>
      </c>
    </row>
    <row r="420" spans="1:2" x14ac:dyDescent="0.3">
      <c r="A420" s="11">
        <v>2.5</v>
      </c>
      <c r="B420" t="str">
        <f t="shared" si="6"/>
        <v>Lachlan Fitzgibbon</v>
      </c>
    </row>
    <row r="421" spans="1:2" ht="20.399999999999999" x14ac:dyDescent="0.3">
      <c r="A421" s="10" t="s">
        <v>152</v>
      </c>
      <c r="B421">
        <f t="shared" si="6"/>
        <v>2.75</v>
      </c>
    </row>
    <row r="422" spans="1:2" x14ac:dyDescent="0.3">
      <c r="A422" s="11">
        <v>2.75</v>
      </c>
      <c r="B422" t="str">
        <f t="shared" si="6"/>
        <v>Scott Drinkwater</v>
      </c>
    </row>
    <row r="423" spans="1:2" ht="20.399999999999999" x14ac:dyDescent="0.3">
      <c r="A423" s="10" t="s">
        <v>328</v>
      </c>
      <c r="B423">
        <f t="shared" si="6"/>
        <v>3.25</v>
      </c>
    </row>
    <row r="424" spans="1:2" x14ac:dyDescent="0.3">
      <c r="A424" s="11">
        <v>3.25</v>
      </c>
      <c r="B424" t="str">
        <f t="shared" si="6"/>
        <v>Tom Opacic</v>
      </c>
    </row>
    <row r="425" spans="1:2" ht="20.399999999999999" x14ac:dyDescent="0.3">
      <c r="A425" s="10" t="s">
        <v>259</v>
      </c>
      <c r="B425">
        <f t="shared" si="6"/>
        <v>3.25</v>
      </c>
    </row>
    <row r="426" spans="1:2" x14ac:dyDescent="0.3">
      <c r="A426" s="11">
        <v>3.25</v>
      </c>
      <c r="B426" t="str">
        <f t="shared" si="6"/>
        <v>Connelly Lemuelu</v>
      </c>
    </row>
    <row r="427" spans="1:2" ht="20.399999999999999" x14ac:dyDescent="0.3">
      <c r="A427" s="10" t="s">
        <v>182</v>
      </c>
      <c r="B427">
        <f t="shared" si="6"/>
        <v>3.5</v>
      </c>
    </row>
    <row r="428" spans="1:2" x14ac:dyDescent="0.3">
      <c r="A428" s="11">
        <v>3.5</v>
      </c>
      <c r="B428" t="str">
        <f t="shared" si="6"/>
        <v>Mitchell Pearce</v>
      </c>
    </row>
    <row r="429" spans="1:2" ht="20.399999999999999" x14ac:dyDescent="0.3">
      <c r="A429" s="10" t="s">
        <v>76</v>
      </c>
      <c r="B429">
        <f t="shared" si="6"/>
        <v>4</v>
      </c>
    </row>
    <row r="430" spans="1:2" x14ac:dyDescent="0.3">
      <c r="A430" s="11">
        <v>4</v>
      </c>
      <c r="B430" t="str">
        <f t="shared" si="6"/>
        <v>Aidan Guerra</v>
      </c>
    </row>
    <row r="431" spans="1:2" ht="20.399999999999999" x14ac:dyDescent="0.3">
      <c r="A431" s="10" t="s">
        <v>71</v>
      </c>
      <c r="B431">
        <f t="shared" si="6"/>
        <v>4</v>
      </c>
    </row>
    <row r="432" spans="1:2" x14ac:dyDescent="0.3">
      <c r="A432" s="11">
        <v>4</v>
      </c>
      <c r="B432" t="str">
        <f t="shared" si="6"/>
        <v>Blake Green</v>
      </c>
    </row>
    <row r="433" spans="1:2" ht="20.399999999999999" x14ac:dyDescent="0.3">
      <c r="A433" s="10" t="s">
        <v>17</v>
      </c>
      <c r="B433">
        <f t="shared" si="6"/>
        <v>4.5</v>
      </c>
    </row>
    <row r="434" spans="1:2" x14ac:dyDescent="0.3">
      <c r="A434" s="11">
        <v>4.5</v>
      </c>
      <c r="B434" t="str">
        <f t="shared" si="6"/>
        <v>Kurt Mann</v>
      </c>
    </row>
    <row r="435" spans="1:2" x14ac:dyDescent="0.3">
      <c r="A435" s="10" t="s">
        <v>75</v>
      </c>
      <c r="B435">
        <f t="shared" si="6"/>
        <v>4.5</v>
      </c>
    </row>
    <row r="436" spans="1:2" x14ac:dyDescent="0.3">
      <c r="A436" s="11">
        <v>4.5</v>
      </c>
      <c r="B436" t="str">
        <f t="shared" si="6"/>
        <v>Mitchell Barnett</v>
      </c>
    </row>
    <row r="437" spans="1:2" ht="20.399999999999999" x14ac:dyDescent="0.3">
      <c r="A437" s="10" t="s">
        <v>195</v>
      </c>
      <c r="B437">
        <f t="shared" si="6"/>
        <v>5</v>
      </c>
    </row>
    <row r="438" spans="1:2" x14ac:dyDescent="0.3">
      <c r="A438" s="11">
        <v>5</v>
      </c>
      <c r="B438" t="str">
        <f t="shared" si="6"/>
        <v>Phoenix Crossland</v>
      </c>
    </row>
    <row r="439" spans="1:2" ht="20.399999999999999" x14ac:dyDescent="0.3">
      <c r="A439" s="10" t="s">
        <v>225</v>
      </c>
      <c r="B439">
        <f t="shared" si="6"/>
        <v>5</v>
      </c>
    </row>
    <row r="440" spans="1:2" x14ac:dyDescent="0.3">
      <c r="A440" s="11">
        <v>5</v>
      </c>
      <c r="B440" t="str">
        <f t="shared" si="6"/>
        <v>Michael Morgan</v>
      </c>
    </row>
    <row r="441" spans="1:2" ht="20.399999999999999" x14ac:dyDescent="0.3">
      <c r="A441" s="10" t="s">
        <v>263</v>
      </c>
      <c r="B441">
        <f t="shared" si="6"/>
        <v>5</v>
      </c>
    </row>
    <row r="442" spans="1:2" x14ac:dyDescent="0.3">
      <c r="A442" s="11">
        <v>5</v>
      </c>
      <c r="B442" t="str">
        <f t="shared" si="6"/>
        <v>Reece Robson</v>
      </c>
    </row>
    <row r="443" spans="1:2" ht="20.399999999999999" x14ac:dyDescent="0.3">
      <c r="A443" s="10" t="s">
        <v>57</v>
      </c>
      <c r="B443">
        <f t="shared" si="6"/>
        <v>5</v>
      </c>
    </row>
    <row r="444" spans="1:2" x14ac:dyDescent="0.3">
      <c r="A444" s="11">
        <v>5</v>
      </c>
      <c r="B444" t="str">
        <f t="shared" si="6"/>
        <v>Mitchell Dunn</v>
      </c>
    </row>
    <row r="445" spans="1:2" ht="20.399999999999999" x14ac:dyDescent="0.3">
      <c r="A445" s="10" t="s">
        <v>192</v>
      </c>
      <c r="B445">
        <f t="shared" si="6"/>
        <v>5</v>
      </c>
    </row>
    <row r="446" spans="1:2" x14ac:dyDescent="0.3">
      <c r="A446" s="11">
        <v>5</v>
      </c>
      <c r="B446" t="str">
        <f t="shared" si="6"/>
        <v>Coen Hess</v>
      </c>
    </row>
    <row r="447" spans="1:2" x14ac:dyDescent="0.3">
      <c r="A447" s="10" t="s">
        <v>56</v>
      </c>
      <c r="B447">
        <f t="shared" si="6"/>
        <v>5</v>
      </c>
    </row>
    <row r="448" spans="1:2" x14ac:dyDescent="0.3">
      <c r="A448" s="11">
        <v>5</v>
      </c>
      <c r="B448" t="str">
        <f t="shared" si="6"/>
        <v>Reuben Cotter</v>
      </c>
    </row>
    <row r="449" spans="1:2" ht="20.399999999999999" x14ac:dyDescent="0.3">
      <c r="A449" s="10" t="s">
        <v>614</v>
      </c>
      <c r="B449">
        <f t="shared" si="6"/>
        <v>5</v>
      </c>
    </row>
    <row r="450" spans="1:2" x14ac:dyDescent="0.3">
      <c r="A450" s="11">
        <v>5</v>
      </c>
      <c r="B450" t="str">
        <f t="shared" ref="B450:B474" si="7">A451</f>
        <v>Emry Pere</v>
      </c>
    </row>
    <row r="451" spans="1:2" x14ac:dyDescent="0.3">
      <c r="A451" s="10" t="s">
        <v>261</v>
      </c>
      <c r="B451">
        <f t="shared" si="7"/>
        <v>5</v>
      </c>
    </row>
    <row r="452" spans="1:2" x14ac:dyDescent="0.3">
      <c r="A452" s="11">
        <v>5</v>
      </c>
      <c r="B452" t="str">
        <f t="shared" si="7"/>
        <v>David Klemmer</v>
      </c>
    </row>
    <row r="453" spans="1:2" ht="20.399999999999999" x14ac:dyDescent="0.3">
      <c r="A453" s="10" t="s">
        <v>80</v>
      </c>
      <c r="B453">
        <f t="shared" si="7"/>
        <v>5.5</v>
      </c>
    </row>
    <row r="454" spans="1:2" x14ac:dyDescent="0.3">
      <c r="A454" s="11">
        <v>5.5</v>
      </c>
      <c r="B454" t="str">
        <f t="shared" si="7"/>
        <v>Jacob Saifiti</v>
      </c>
    </row>
    <row r="455" spans="1:2" ht="20.399999999999999" x14ac:dyDescent="0.3">
      <c r="A455" s="10" t="s">
        <v>79</v>
      </c>
      <c r="B455">
        <f t="shared" si="7"/>
        <v>5.5</v>
      </c>
    </row>
    <row r="456" spans="1:2" x14ac:dyDescent="0.3">
      <c r="A456" s="11">
        <v>5.5</v>
      </c>
      <c r="B456" t="str">
        <f t="shared" si="7"/>
        <v>Herman Ese'ese</v>
      </c>
    </row>
    <row r="457" spans="1:2" ht="20.399999999999999" x14ac:dyDescent="0.3">
      <c r="A457" s="10" t="s">
        <v>77</v>
      </c>
      <c r="B457">
        <f t="shared" si="7"/>
        <v>5.5</v>
      </c>
    </row>
    <row r="458" spans="1:2" x14ac:dyDescent="0.3">
      <c r="A458" s="11">
        <v>5.5</v>
      </c>
      <c r="B458" t="str">
        <f t="shared" si="7"/>
        <v>Josh King</v>
      </c>
    </row>
    <row r="459" spans="1:2" x14ac:dyDescent="0.3">
      <c r="A459" s="10" t="s">
        <v>227</v>
      </c>
      <c r="B459">
        <f t="shared" si="7"/>
        <v>5.5</v>
      </c>
    </row>
    <row r="460" spans="1:2" x14ac:dyDescent="0.3">
      <c r="A460" s="11">
        <v>5.5</v>
      </c>
      <c r="B460" t="str">
        <f t="shared" si="7"/>
        <v>Pasami Saulo</v>
      </c>
    </row>
    <row r="461" spans="1:2" ht="20.399999999999999" x14ac:dyDescent="0.3">
      <c r="A461" s="10" t="s">
        <v>613</v>
      </c>
      <c r="B461">
        <f t="shared" si="7"/>
        <v>5.5</v>
      </c>
    </row>
    <row r="462" spans="1:2" x14ac:dyDescent="0.3">
      <c r="A462" s="11">
        <v>5.5</v>
      </c>
      <c r="B462" t="str">
        <f t="shared" si="7"/>
        <v>Ben Hampton</v>
      </c>
    </row>
    <row r="463" spans="1:2" ht="20.399999999999999" x14ac:dyDescent="0.3">
      <c r="A463" s="10" t="s">
        <v>262</v>
      </c>
      <c r="B463">
        <f t="shared" si="7"/>
        <v>6</v>
      </c>
    </row>
    <row r="464" spans="1:2" x14ac:dyDescent="0.3">
      <c r="A464" s="11">
        <v>6</v>
      </c>
      <c r="B464" t="str">
        <f t="shared" si="7"/>
        <v>Jason Taumalolo</v>
      </c>
    </row>
    <row r="465" spans="1:2" ht="20.399999999999999" x14ac:dyDescent="0.3">
      <c r="A465" s="10" t="s">
        <v>150</v>
      </c>
      <c r="B465">
        <f t="shared" si="7"/>
        <v>6</v>
      </c>
    </row>
    <row r="466" spans="1:2" x14ac:dyDescent="0.3">
      <c r="A466" s="11">
        <v>6</v>
      </c>
      <c r="B466" t="str">
        <f t="shared" si="7"/>
        <v>John Asiata</v>
      </c>
    </row>
    <row r="467" spans="1:2" ht="20.399999999999999" x14ac:dyDescent="0.3">
      <c r="A467" s="10" t="s">
        <v>329</v>
      </c>
      <c r="B467">
        <f t="shared" si="7"/>
        <v>6</v>
      </c>
    </row>
    <row r="468" spans="1:2" x14ac:dyDescent="0.3">
      <c r="A468" s="11">
        <v>6</v>
      </c>
      <c r="B468" t="str">
        <f t="shared" si="7"/>
        <v>Francis Molo</v>
      </c>
    </row>
    <row r="469" spans="1:2" ht="20.399999999999999" x14ac:dyDescent="0.3">
      <c r="A469" s="10" t="s">
        <v>63</v>
      </c>
      <c r="B469">
        <f t="shared" si="7"/>
        <v>6</v>
      </c>
    </row>
    <row r="470" spans="1:2" x14ac:dyDescent="0.3">
      <c r="A470" s="11">
        <v>6</v>
      </c>
      <c r="B470" t="str">
        <f t="shared" si="7"/>
        <v>Josh McGuire</v>
      </c>
    </row>
    <row r="471" spans="1:2" ht="20.399999999999999" x14ac:dyDescent="0.3">
      <c r="A471" s="10" t="s">
        <v>61</v>
      </c>
      <c r="B471">
        <f t="shared" si="7"/>
        <v>9</v>
      </c>
    </row>
    <row r="472" spans="1:2" x14ac:dyDescent="0.3">
      <c r="A472" s="11">
        <v>9</v>
      </c>
      <c r="B472" t="str">
        <f t="shared" si="7"/>
        <v>Jordan McLean</v>
      </c>
    </row>
    <row r="473" spans="1:2" ht="20.399999999999999" x14ac:dyDescent="0.3">
      <c r="A473" s="10" t="s">
        <v>219</v>
      </c>
      <c r="B473">
        <f t="shared" si="7"/>
        <v>10</v>
      </c>
    </row>
    <row r="474" spans="1:2" x14ac:dyDescent="0.3">
      <c r="A474" s="11">
        <v>10</v>
      </c>
      <c r="B474" t="str">
        <f t="shared" si="7"/>
        <v>Jordan Pereira</v>
      </c>
    </row>
    <row r="475" spans="1:2" ht="20.399999999999999" x14ac:dyDescent="0.3">
      <c r="A475" s="10" t="s">
        <v>210</v>
      </c>
      <c r="B475">
        <f>A476</f>
        <v>1.7</v>
      </c>
    </row>
    <row r="476" spans="1:2" x14ac:dyDescent="0.3">
      <c r="A476" s="11">
        <v>1.7</v>
      </c>
      <c r="B476" t="str">
        <f t="shared" ref="B476:B539" si="8">A477</f>
        <v>Mikaele Ravalawa</v>
      </c>
    </row>
    <row r="477" spans="1:2" ht="20.399999999999999" x14ac:dyDescent="0.3">
      <c r="A477" s="10" t="s">
        <v>93</v>
      </c>
      <c r="B477">
        <f t="shared" si="8"/>
        <v>1.75</v>
      </c>
    </row>
    <row r="478" spans="1:2" x14ac:dyDescent="0.3">
      <c r="A478" s="11">
        <v>1.75</v>
      </c>
      <c r="B478" t="str">
        <f t="shared" si="8"/>
        <v>Matthew Dufty</v>
      </c>
    </row>
    <row r="479" spans="1:2" ht="20.399999999999999" x14ac:dyDescent="0.3">
      <c r="A479" s="10" t="s">
        <v>149</v>
      </c>
      <c r="B479">
        <f t="shared" si="8"/>
        <v>1.9</v>
      </c>
    </row>
    <row r="480" spans="1:2" x14ac:dyDescent="0.3">
      <c r="A480" s="11">
        <v>1.9</v>
      </c>
      <c r="B480" t="str">
        <f t="shared" si="8"/>
        <v>Zac Lomax</v>
      </c>
    </row>
    <row r="481" spans="1:2" x14ac:dyDescent="0.3">
      <c r="A481" s="10" t="s">
        <v>110</v>
      </c>
      <c r="B481">
        <f t="shared" si="8"/>
        <v>2</v>
      </c>
    </row>
    <row r="482" spans="1:2" x14ac:dyDescent="0.3">
      <c r="A482" s="11">
        <v>2</v>
      </c>
      <c r="B482" t="str">
        <f t="shared" si="8"/>
        <v>Herbie Farnworth</v>
      </c>
    </row>
    <row r="483" spans="1:2" ht="20.399999999999999" x14ac:dyDescent="0.3">
      <c r="A483" s="10" t="s">
        <v>1</v>
      </c>
      <c r="B483">
        <f t="shared" si="8"/>
        <v>2.4</v>
      </c>
    </row>
    <row r="484" spans="1:2" x14ac:dyDescent="0.3">
      <c r="A484" s="11">
        <v>2.4</v>
      </c>
      <c r="B484" t="str">
        <f t="shared" si="8"/>
        <v>Euan Aitken</v>
      </c>
    </row>
    <row r="485" spans="1:2" ht="20.399999999999999" x14ac:dyDescent="0.3">
      <c r="A485" s="10" t="s">
        <v>94</v>
      </c>
      <c r="B485">
        <f t="shared" si="8"/>
        <v>2.4</v>
      </c>
    </row>
    <row r="486" spans="1:2" x14ac:dyDescent="0.3">
      <c r="A486" s="11">
        <v>2.4</v>
      </c>
      <c r="B486" t="str">
        <f t="shared" si="8"/>
        <v>Jordan Kahu</v>
      </c>
    </row>
    <row r="487" spans="1:2" ht="20.399999999999999" x14ac:dyDescent="0.3">
      <c r="A487" s="10" t="s">
        <v>590</v>
      </c>
      <c r="B487">
        <f t="shared" si="8"/>
        <v>2.5</v>
      </c>
    </row>
    <row r="488" spans="1:2" x14ac:dyDescent="0.3">
      <c r="A488" s="11">
        <v>2.5</v>
      </c>
      <c r="B488" t="str">
        <f t="shared" si="8"/>
        <v>Richie Kennar</v>
      </c>
    </row>
    <row r="489" spans="1:2" ht="20.399999999999999" x14ac:dyDescent="0.3">
      <c r="A489" s="10" t="s">
        <v>235</v>
      </c>
      <c r="B489">
        <f t="shared" si="8"/>
        <v>2.8</v>
      </c>
    </row>
    <row r="490" spans="1:2" x14ac:dyDescent="0.3">
      <c r="A490" s="11">
        <v>2.8</v>
      </c>
      <c r="B490" t="str">
        <f t="shared" si="8"/>
        <v>Kotoni Staggs</v>
      </c>
    </row>
    <row r="491" spans="1:2" ht="20.399999999999999" x14ac:dyDescent="0.3">
      <c r="A491" s="10" t="s">
        <v>199</v>
      </c>
      <c r="B491">
        <f t="shared" si="8"/>
        <v>3</v>
      </c>
    </row>
    <row r="492" spans="1:2" x14ac:dyDescent="0.3">
      <c r="A492" s="11">
        <v>3</v>
      </c>
      <c r="B492" t="str">
        <f t="shared" si="8"/>
        <v>Corey Norman</v>
      </c>
    </row>
    <row r="493" spans="1:2" ht="20.399999999999999" x14ac:dyDescent="0.3">
      <c r="A493" s="10" t="s">
        <v>324</v>
      </c>
      <c r="B493">
        <f t="shared" si="8"/>
        <v>3</v>
      </c>
    </row>
    <row r="494" spans="1:2" x14ac:dyDescent="0.3">
      <c r="A494" s="11">
        <v>3</v>
      </c>
      <c r="B494" t="str">
        <f t="shared" si="8"/>
        <v>Darius Boyd</v>
      </c>
    </row>
    <row r="495" spans="1:2" ht="20.399999999999999" x14ac:dyDescent="0.3">
      <c r="A495" s="10" t="s">
        <v>4</v>
      </c>
      <c r="B495">
        <f t="shared" si="8"/>
        <v>3.25</v>
      </c>
    </row>
    <row r="496" spans="1:2" x14ac:dyDescent="0.3">
      <c r="A496" s="11">
        <v>3.25</v>
      </c>
      <c r="B496" t="str">
        <f t="shared" si="8"/>
        <v>Jordan Riki</v>
      </c>
    </row>
    <row r="497" spans="1:2" x14ac:dyDescent="0.3">
      <c r="A497" s="10" t="s">
        <v>331</v>
      </c>
      <c r="B497">
        <f t="shared" si="8"/>
        <v>3.25</v>
      </c>
    </row>
    <row r="498" spans="1:2" x14ac:dyDescent="0.3">
      <c r="A498" s="11">
        <v>3.25</v>
      </c>
      <c r="B498" t="str">
        <f t="shared" si="8"/>
        <v>Tyson Frizell</v>
      </c>
    </row>
    <row r="499" spans="1:2" ht="20.399999999999999" x14ac:dyDescent="0.3">
      <c r="A499" s="10" t="s">
        <v>97</v>
      </c>
      <c r="B499">
        <f t="shared" si="8"/>
        <v>3.25</v>
      </c>
    </row>
    <row r="500" spans="1:2" x14ac:dyDescent="0.3">
      <c r="A500" s="11">
        <v>3.25</v>
      </c>
      <c r="B500" t="str">
        <f t="shared" si="8"/>
        <v>David Fifita</v>
      </c>
    </row>
    <row r="501" spans="1:2" x14ac:dyDescent="0.3">
      <c r="A501" s="10" t="s">
        <v>236</v>
      </c>
      <c r="B501">
        <f t="shared" si="8"/>
        <v>3.5</v>
      </c>
    </row>
    <row r="502" spans="1:2" x14ac:dyDescent="0.3">
      <c r="A502" s="11">
        <v>3.5</v>
      </c>
      <c r="B502" t="str">
        <f t="shared" si="8"/>
        <v>Jamil Hopoate</v>
      </c>
    </row>
    <row r="503" spans="1:2" ht="20.399999999999999" x14ac:dyDescent="0.3">
      <c r="A503" s="10" t="s">
        <v>595</v>
      </c>
      <c r="B503">
        <f t="shared" si="8"/>
        <v>3.75</v>
      </c>
    </row>
    <row r="504" spans="1:2" x14ac:dyDescent="0.3">
      <c r="A504" s="11">
        <v>3.75</v>
      </c>
      <c r="B504" t="str">
        <f t="shared" si="8"/>
        <v>Tyrell Fuimaono</v>
      </c>
    </row>
    <row r="505" spans="1:2" ht="20.399999999999999" x14ac:dyDescent="0.3">
      <c r="A505" s="10" t="s">
        <v>148</v>
      </c>
      <c r="B505">
        <f t="shared" si="8"/>
        <v>3.75</v>
      </c>
    </row>
    <row r="506" spans="1:2" x14ac:dyDescent="0.3">
      <c r="A506" s="11">
        <v>3.75</v>
      </c>
      <c r="B506" t="str">
        <f t="shared" si="8"/>
        <v>Jacob Host</v>
      </c>
    </row>
    <row r="507" spans="1:2" x14ac:dyDescent="0.3">
      <c r="A507" s="10" t="s">
        <v>326</v>
      </c>
      <c r="B507">
        <f t="shared" si="8"/>
        <v>4</v>
      </c>
    </row>
    <row r="508" spans="1:2" x14ac:dyDescent="0.3">
      <c r="A508" s="11">
        <v>4</v>
      </c>
      <c r="B508" t="str">
        <f t="shared" si="8"/>
        <v>Anthony Milford</v>
      </c>
    </row>
    <row r="509" spans="1:2" ht="20.399999999999999" x14ac:dyDescent="0.3">
      <c r="A509" s="10" t="s">
        <v>591</v>
      </c>
      <c r="B509">
        <f t="shared" si="8"/>
        <v>4.5</v>
      </c>
    </row>
    <row r="510" spans="1:2" x14ac:dyDescent="0.3">
      <c r="A510" s="11">
        <v>4.5</v>
      </c>
      <c r="B510" t="str">
        <f t="shared" si="8"/>
        <v>Ben Te'o</v>
      </c>
    </row>
    <row r="511" spans="1:2" x14ac:dyDescent="0.3">
      <c r="A511" s="10" t="s">
        <v>141</v>
      </c>
      <c r="B511">
        <f t="shared" si="8"/>
        <v>4.5</v>
      </c>
    </row>
    <row r="512" spans="1:2" x14ac:dyDescent="0.3">
      <c r="A512" s="11">
        <v>4.5</v>
      </c>
      <c r="B512" t="str">
        <f t="shared" si="8"/>
        <v>Cory Paix</v>
      </c>
    </row>
    <row r="513" spans="1:2" x14ac:dyDescent="0.3">
      <c r="A513" s="10" t="s">
        <v>330</v>
      </c>
      <c r="B513">
        <f t="shared" si="8"/>
        <v>4.5</v>
      </c>
    </row>
    <row r="514" spans="1:2" x14ac:dyDescent="0.3">
      <c r="A514" s="11">
        <v>4.5</v>
      </c>
      <c r="B514" t="str">
        <f t="shared" si="8"/>
        <v>Adam Clune</v>
      </c>
    </row>
    <row r="515" spans="1:2" ht="20.399999999999999" x14ac:dyDescent="0.3">
      <c r="A515" s="10" t="s">
        <v>233</v>
      </c>
      <c r="B515">
        <f t="shared" si="8"/>
        <v>5</v>
      </c>
    </row>
    <row r="516" spans="1:2" x14ac:dyDescent="0.3">
      <c r="A516" s="11">
        <v>5</v>
      </c>
      <c r="B516" t="str">
        <f t="shared" si="8"/>
        <v>Cameron McInnes</v>
      </c>
    </row>
    <row r="517" spans="1:2" ht="20.399999999999999" x14ac:dyDescent="0.3">
      <c r="A517" s="10" t="s">
        <v>102</v>
      </c>
      <c r="B517">
        <f t="shared" si="8"/>
        <v>5.25</v>
      </c>
    </row>
    <row r="518" spans="1:2" x14ac:dyDescent="0.3">
      <c r="A518" s="11">
        <v>5.25</v>
      </c>
      <c r="B518" t="str">
        <f t="shared" si="8"/>
        <v>Tom Dearden</v>
      </c>
    </row>
    <row r="519" spans="1:2" ht="20.399999999999999" x14ac:dyDescent="0.3">
      <c r="A519" s="10" t="s">
        <v>200</v>
      </c>
      <c r="B519">
        <f t="shared" si="8"/>
        <v>7</v>
      </c>
    </row>
    <row r="520" spans="1:2" x14ac:dyDescent="0.3">
      <c r="A520" s="11">
        <v>7</v>
      </c>
      <c r="B520" t="str">
        <f t="shared" si="8"/>
        <v>Korbin Sims</v>
      </c>
    </row>
    <row r="521" spans="1:2" ht="20.399999999999999" x14ac:dyDescent="0.3">
      <c r="A521" s="10" t="s">
        <v>325</v>
      </c>
      <c r="B521">
        <f t="shared" si="8"/>
        <v>7</v>
      </c>
    </row>
    <row r="522" spans="1:2" x14ac:dyDescent="0.3">
      <c r="A522" s="11">
        <v>7</v>
      </c>
      <c r="B522" t="str">
        <f t="shared" si="8"/>
        <v>Paul Vaughan</v>
      </c>
    </row>
    <row r="523" spans="1:2" ht="20.399999999999999" x14ac:dyDescent="0.3">
      <c r="A523" s="10" t="s">
        <v>596</v>
      </c>
      <c r="B523">
        <f t="shared" si="8"/>
        <v>7</v>
      </c>
    </row>
    <row r="524" spans="1:2" x14ac:dyDescent="0.3">
      <c r="A524" s="11">
        <v>7</v>
      </c>
      <c r="B524" t="str">
        <f t="shared" si="8"/>
        <v>Ethan Bullemor</v>
      </c>
    </row>
    <row r="525" spans="1:2" ht="20.399999999999999" x14ac:dyDescent="0.3">
      <c r="A525" s="10" t="s">
        <v>594</v>
      </c>
      <c r="B525">
        <f t="shared" si="8"/>
        <v>8</v>
      </c>
    </row>
    <row r="526" spans="1:2" x14ac:dyDescent="0.3">
      <c r="A526" s="11">
        <v>8</v>
      </c>
      <c r="B526" t="str">
        <f t="shared" si="8"/>
        <v>Ben Hunt</v>
      </c>
    </row>
    <row r="527" spans="1:2" x14ac:dyDescent="0.3">
      <c r="A527" s="10" t="s">
        <v>101</v>
      </c>
      <c r="B527">
        <f t="shared" si="8"/>
        <v>8</v>
      </c>
    </row>
    <row r="528" spans="1:2" x14ac:dyDescent="0.3">
      <c r="A528" s="11">
        <v>8</v>
      </c>
      <c r="B528" t="str">
        <f t="shared" si="8"/>
        <v>Kaide Ellis</v>
      </c>
    </row>
    <row r="529" spans="1:2" x14ac:dyDescent="0.3">
      <c r="A529" s="10" t="s">
        <v>317</v>
      </c>
      <c r="B529">
        <f t="shared" si="8"/>
        <v>8</v>
      </c>
    </row>
    <row r="530" spans="1:2" x14ac:dyDescent="0.3">
      <c r="A530" s="11">
        <v>8</v>
      </c>
      <c r="B530" t="str">
        <f t="shared" si="8"/>
        <v>Issac Luke</v>
      </c>
    </row>
    <row r="531" spans="1:2" x14ac:dyDescent="0.3">
      <c r="A531" s="10" t="s">
        <v>592</v>
      </c>
      <c r="B531">
        <f t="shared" si="8"/>
        <v>8.5</v>
      </c>
    </row>
    <row r="532" spans="1:2" x14ac:dyDescent="0.3">
      <c r="A532" s="11">
        <v>8.5</v>
      </c>
      <c r="B532" t="str">
        <f t="shared" si="8"/>
        <v>Patrick Carrigan</v>
      </c>
    </row>
    <row r="533" spans="1:2" ht="20.399999999999999" x14ac:dyDescent="0.3">
      <c r="A533" s="10" t="s">
        <v>171</v>
      </c>
      <c r="B533">
        <f t="shared" si="8"/>
        <v>8.5</v>
      </c>
    </row>
    <row r="534" spans="1:2" x14ac:dyDescent="0.3">
      <c r="A534" s="11">
        <v>8.5</v>
      </c>
      <c r="B534" t="str">
        <f t="shared" si="8"/>
        <v>Blake Lawrie</v>
      </c>
    </row>
    <row r="535" spans="1:2" ht="20.399999999999999" x14ac:dyDescent="0.3">
      <c r="A535" s="10" t="s">
        <v>95</v>
      </c>
      <c r="B535">
        <f t="shared" si="8"/>
        <v>8.5</v>
      </c>
    </row>
    <row r="536" spans="1:2" x14ac:dyDescent="0.3">
      <c r="A536" s="11">
        <v>8.5</v>
      </c>
      <c r="B536" t="str">
        <f t="shared" si="8"/>
        <v>Josh Kerr</v>
      </c>
    </row>
    <row r="537" spans="1:2" x14ac:dyDescent="0.3">
      <c r="A537" s="10" t="s">
        <v>103</v>
      </c>
      <c r="B537">
        <f t="shared" si="8"/>
        <v>8.5</v>
      </c>
    </row>
    <row r="538" spans="1:2" x14ac:dyDescent="0.3">
      <c r="A538" s="11">
        <v>8.5</v>
      </c>
      <c r="B538" t="str">
        <f t="shared" si="8"/>
        <v>Joe Ofahengaue</v>
      </c>
    </row>
    <row r="539" spans="1:2" ht="30.6" x14ac:dyDescent="0.3">
      <c r="A539" s="10" t="s">
        <v>196</v>
      </c>
      <c r="B539">
        <f t="shared" si="8"/>
        <v>10</v>
      </c>
    </row>
    <row r="540" spans="1:2" x14ac:dyDescent="0.3">
      <c r="A540" s="11">
        <v>10</v>
      </c>
      <c r="B540" t="str">
        <f t="shared" ref="B540:B542" si="9">A541</f>
        <v>Rhys Kennedy</v>
      </c>
    </row>
    <row r="541" spans="1:2" ht="20.399999999999999" x14ac:dyDescent="0.3">
      <c r="A541" s="10" t="s">
        <v>593</v>
      </c>
      <c r="B541">
        <f t="shared" si="9"/>
        <v>10</v>
      </c>
    </row>
    <row r="542" spans="1:2" x14ac:dyDescent="0.3">
      <c r="A542" s="11">
        <v>10</v>
      </c>
      <c r="B542">
        <f t="shared" si="9"/>
        <v>0</v>
      </c>
    </row>
    <row r="543" spans="1:2" x14ac:dyDescent="0.3">
      <c r="A543" s="10"/>
    </row>
    <row r="544" spans="1:2" x14ac:dyDescent="0.3">
      <c r="A54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0D8D-5FFB-4470-9DE0-F80DED6107B5}">
  <dimension ref="A1:B544"/>
  <sheetViews>
    <sheetView zoomScaleNormal="100" workbookViewId="0">
      <selection activeCell="E9" sqref="E9"/>
    </sheetView>
  </sheetViews>
  <sheetFormatPr defaultRowHeight="14.4" x14ac:dyDescent="0.3"/>
  <sheetData>
    <row r="1" spans="1:2" x14ac:dyDescent="0.3">
      <c r="A1" t="s">
        <v>34</v>
      </c>
      <c r="B1">
        <v>2</v>
      </c>
    </row>
    <row r="2" spans="1:2" x14ac:dyDescent="0.3">
      <c r="A2" t="s">
        <v>301</v>
      </c>
      <c r="B2" t="s">
        <v>400</v>
      </c>
    </row>
    <row r="3" spans="1:2" x14ac:dyDescent="0.3">
      <c r="A3" t="s">
        <v>35</v>
      </c>
      <c r="B3">
        <v>2.25</v>
      </c>
    </row>
    <row r="4" spans="1:2" x14ac:dyDescent="0.3">
      <c r="A4" t="s">
        <v>276</v>
      </c>
      <c r="B4" t="s">
        <v>402</v>
      </c>
    </row>
    <row r="5" spans="1:2" x14ac:dyDescent="0.3">
      <c r="A5" t="s">
        <v>37</v>
      </c>
      <c r="B5">
        <v>2.4</v>
      </c>
    </row>
    <row r="6" spans="1:2" x14ac:dyDescent="0.3">
      <c r="A6" t="s">
        <v>296</v>
      </c>
      <c r="B6" t="s">
        <v>343</v>
      </c>
    </row>
    <row r="7" spans="1:2" x14ac:dyDescent="0.3">
      <c r="A7" t="s">
        <v>22</v>
      </c>
      <c r="B7">
        <v>2.5</v>
      </c>
    </row>
    <row r="8" spans="1:2" x14ac:dyDescent="0.3">
      <c r="A8" t="s">
        <v>277</v>
      </c>
      <c r="B8" t="s">
        <v>624</v>
      </c>
    </row>
    <row r="9" spans="1:2" x14ac:dyDescent="0.3">
      <c r="A9" t="s">
        <v>587</v>
      </c>
      <c r="B9">
        <v>2.7</v>
      </c>
    </row>
    <row r="10" spans="1:2" x14ac:dyDescent="0.3">
      <c r="A10" t="s">
        <v>278</v>
      </c>
      <c r="B10" t="s">
        <v>401</v>
      </c>
    </row>
    <row r="11" spans="1:2" x14ac:dyDescent="0.3">
      <c r="A11" t="s">
        <v>107</v>
      </c>
      <c r="B11">
        <v>2.8</v>
      </c>
    </row>
    <row r="12" spans="1:2" x14ac:dyDescent="0.3">
      <c r="A12" t="s">
        <v>279</v>
      </c>
      <c r="B12" t="s">
        <v>346</v>
      </c>
    </row>
    <row r="13" spans="1:2" x14ac:dyDescent="0.3">
      <c r="A13" t="s">
        <v>241</v>
      </c>
      <c r="B13">
        <v>2.8</v>
      </c>
    </row>
    <row r="14" spans="1:2" x14ac:dyDescent="0.3">
      <c r="A14" t="s">
        <v>279</v>
      </c>
      <c r="B14" t="s">
        <v>403</v>
      </c>
    </row>
    <row r="15" spans="1:2" x14ac:dyDescent="0.3">
      <c r="A15" t="s">
        <v>38</v>
      </c>
      <c r="B15">
        <v>3.1</v>
      </c>
    </row>
    <row r="16" spans="1:2" x14ac:dyDescent="0.3">
      <c r="A16" t="s">
        <v>280</v>
      </c>
      <c r="B16" t="s">
        <v>349</v>
      </c>
    </row>
    <row r="17" spans="1:2" x14ac:dyDescent="0.3">
      <c r="A17" t="s">
        <v>25</v>
      </c>
      <c r="B17">
        <v>3.3</v>
      </c>
    </row>
    <row r="18" spans="1:2" x14ac:dyDescent="0.3">
      <c r="A18" t="s">
        <v>282</v>
      </c>
      <c r="B18" t="s">
        <v>347</v>
      </c>
    </row>
    <row r="19" spans="1:2" x14ac:dyDescent="0.3">
      <c r="A19" t="s">
        <v>320</v>
      </c>
      <c r="B19">
        <v>3.4</v>
      </c>
    </row>
    <row r="20" spans="1:2" x14ac:dyDescent="0.3">
      <c r="A20" t="s">
        <v>308</v>
      </c>
      <c r="B20" t="s">
        <v>350</v>
      </c>
    </row>
    <row r="21" spans="1:2" x14ac:dyDescent="0.3">
      <c r="A21" t="s">
        <v>226</v>
      </c>
      <c r="B21">
        <v>3.4</v>
      </c>
    </row>
    <row r="22" spans="1:2" x14ac:dyDescent="0.3">
      <c r="A22" t="s">
        <v>308</v>
      </c>
      <c r="B22" t="s">
        <v>625</v>
      </c>
    </row>
    <row r="23" spans="1:2" x14ac:dyDescent="0.3">
      <c r="A23" t="s">
        <v>588</v>
      </c>
      <c r="B23">
        <v>3.4</v>
      </c>
    </row>
    <row r="24" spans="1:2" x14ac:dyDescent="0.3">
      <c r="A24" t="s">
        <v>308</v>
      </c>
      <c r="B24" t="s">
        <v>410</v>
      </c>
    </row>
    <row r="25" spans="1:2" x14ac:dyDescent="0.3">
      <c r="A25" t="s">
        <v>42</v>
      </c>
      <c r="B25">
        <v>4</v>
      </c>
    </row>
    <row r="26" spans="1:2" x14ac:dyDescent="0.3">
      <c r="A26" t="s">
        <v>285</v>
      </c>
      <c r="B26" t="s">
        <v>412</v>
      </c>
    </row>
    <row r="27" spans="1:2" x14ac:dyDescent="0.3">
      <c r="A27" t="s">
        <v>198</v>
      </c>
      <c r="B27">
        <v>4.5</v>
      </c>
    </row>
    <row r="28" spans="1:2" x14ac:dyDescent="0.3">
      <c r="A28" t="s">
        <v>286</v>
      </c>
      <c r="B28" t="s">
        <v>417</v>
      </c>
    </row>
    <row r="29" spans="1:2" x14ac:dyDescent="0.3">
      <c r="A29" t="s">
        <v>222</v>
      </c>
      <c r="B29">
        <v>4.5</v>
      </c>
    </row>
    <row r="30" spans="1:2" x14ac:dyDescent="0.3">
      <c r="A30" t="s">
        <v>286</v>
      </c>
      <c r="B30" t="s">
        <v>416</v>
      </c>
    </row>
    <row r="31" spans="1:2" x14ac:dyDescent="0.3">
      <c r="A31" t="s">
        <v>268</v>
      </c>
      <c r="B31">
        <v>4.75</v>
      </c>
    </row>
    <row r="32" spans="1:2" x14ac:dyDescent="0.3">
      <c r="A32" t="s">
        <v>299</v>
      </c>
      <c r="B32" t="s">
        <v>407</v>
      </c>
    </row>
    <row r="33" spans="1:2" x14ac:dyDescent="0.3">
      <c r="A33" t="s">
        <v>45</v>
      </c>
      <c r="B33">
        <v>4.75</v>
      </c>
    </row>
    <row r="34" spans="1:2" x14ac:dyDescent="0.3">
      <c r="A34" t="s">
        <v>299</v>
      </c>
      <c r="B34" t="s">
        <v>411</v>
      </c>
    </row>
    <row r="35" spans="1:2" x14ac:dyDescent="0.3">
      <c r="A35" t="s">
        <v>39</v>
      </c>
      <c r="B35">
        <v>5.25</v>
      </c>
    </row>
    <row r="36" spans="1:2" x14ac:dyDescent="0.3">
      <c r="A36" t="s">
        <v>305</v>
      </c>
      <c r="B36" t="s">
        <v>348</v>
      </c>
    </row>
    <row r="37" spans="1:2" x14ac:dyDescent="0.3">
      <c r="A37" t="s">
        <v>119</v>
      </c>
      <c r="B37">
        <v>5.25</v>
      </c>
    </row>
    <row r="38" spans="1:2" x14ac:dyDescent="0.3">
      <c r="A38" t="s">
        <v>305</v>
      </c>
      <c r="B38" t="s">
        <v>356</v>
      </c>
    </row>
    <row r="39" spans="1:2" x14ac:dyDescent="0.3">
      <c r="A39" t="s">
        <v>105</v>
      </c>
      <c r="B39">
        <v>5.5</v>
      </c>
    </row>
    <row r="40" spans="1:2" x14ac:dyDescent="0.3">
      <c r="A40" t="s">
        <v>300</v>
      </c>
      <c r="B40" t="s">
        <v>359</v>
      </c>
    </row>
    <row r="41" spans="1:2" x14ac:dyDescent="0.3">
      <c r="A41" t="s">
        <v>162</v>
      </c>
      <c r="B41">
        <v>5.5</v>
      </c>
    </row>
    <row r="42" spans="1:2" x14ac:dyDescent="0.3">
      <c r="A42" t="s">
        <v>300</v>
      </c>
      <c r="B42" t="s">
        <v>357</v>
      </c>
    </row>
    <row r="43" spans="1:2" x14ac:dyDescent="0.3">
      <c r="A43" t="s">
        <v>244</v>
      </c>
      <c r="B43">
        <v>5.75</v>
      </c>
    </row>
    <row r="44" spans="1:2" x14ac:dyDescent="0.3">
      <c r="A44" t="s">
        <v>288</v>
      </c>
      <c r="B44" t="s">
        <v>414</v>
      </c>
    </row>
    <row r="45" spans="1:2" x14ac:dyDescent="0.3">
      <c r="A45" t="s">
        <v>43</v>
      </c>
      <c r="B45">
        <v>5.75</v>
      </c>
    </row>
    <row r="46" spans="1:2" x14ac:dyDescent="0.3">
      <c r="A46" t="s">
        <v>288</v>
      </c>
      <c r="B46" t="s">
        <v>413</v>
      </c>
    </row>
    <row r="47" spans="1:2" x14ac:dyDescent="0.3">
      <c r="A47" t="s">
        <v>323</v>
      </c>
      <c r="B47">
        <v>5.75</v>
      </c>
    </row>
    <row r="48" spans="1:2" x14ac:dyDescent="0.3">
      <c r="A48" t="s">
        <v>288</v>
      </c>
      <c r="B48" t="s">
        <v>358</v>
      </c>
    </row>
    <row r="49" spans="1:2" x14ac:dyDescent="0.3">
      <c r="A49" t="s">
        <v>29</v>
      </c>
      <c r="B49">
        <v>5.75</v>
      </c>
    </row>
    <row r="50" spans="1:2" x14ac:dyDescent="0.3">
      <c r="A50" t="s">
        <v>288</v>
      </c>
      <c r="B50" t="s">
        <v>362</v>
      </c>
    </row>
    <row r="51" spans="1:2" x14ac:dyDescent="0.3">
      <c r="A51" t="s">
        <v>26</v>
      </c>
      <c r="B51">
        <v>6</v>
      </c>
    </row>
    <row r="52" spans="1:2" x14ac:dyDescent="0.3">
      <c r="A52" t="s">
        <v>289</v>
      </c>
      <c r="B52" t="s">
        <v>360</v>
      </c>
    </row>
    <row r="53" spans="1:2" x14ac:dyDescent="0.3">
      <c r="A53" t="s">
        <v>146</v>
      </c>
      <c r="B53">
        <v>6.5</v>
      </c>
    </row>
    <row r="54" spans="1:2" x14ac:dyDescent="0.3">
      <c r="A54" t="s">
        <v>306</v>
      </c>
      <c r="B54" t="s">
        <v>363</v>
      </c>
    </row>
    <row r="55" spans="1:2" x14ac:dyDescent="0.3">
      <c r="A55" t="s">
        <v>201</v>
      </c>
      <c r="B55">
        <v>7</v>
      </c>
    </row>
    <row r="56" spans="1:2" x14ac:dyDescent="0.3">
      <c r="A56" t="s">
        <v>290</v>
      </c>
      <c r="B56" t="s">
        <v>418</v>
      </c>
    </row>
    <row r="57" spans="1:2" x14ac:dyDescent="0.3">
      <c r="A57" t="s">
        <v>181</v>
      </c>
      <c r="B57">
        <v>7.5</v>
      </c>
    </row>
    <row r="58" spans="1:2" x14ac:dyDescent="0.3">
      <c r="A58" t="s">
        <v>291</v>
      </c>
      <c r="B58" t="s">
        <v>415</v>
      </c>
    </row>
    <row r="59" spans="1:2" x14ac:dyDescent="0.3">
      <c r="A59" t="s">
        <v>224</v>
      </c>
      <c r="B59">
        <v>7.5</v>
      </c>
    </row>
    <row r="60" spans="1:2" x14ac:dyDescent="0.3">
      <c r="A60" t="s">
        <v>291</v>
      </c>
      <c r="B60" t="s">
        <v>424</v>
      </c>
    </row>
    <row r="61" spans="1:2" x14ac:dyDescent="0.3">
      <c r="A61" t="s">
        <v>47</v>
      </c>
      <c r="B61">
        <v>8</v>
      </c>
    </row>
    <row r="62" spans="1:2" x14ac:dyDescent="0.3">
      <c r="A62" t="s">
        <v>292</v>
      </c>
      <c r="B62" t="s">
        <v>368</v>
      </c>
    </row>
    <row r="63" spans="1:2" x14ac:dyDescent="0.3">
      <c r="A63" t="s">
        <v>32</v>
      </c>
      <c r="B63">
        <v>9</v>
      </c>
    </row>
    <row r="64" spans="1:2" x14ac:dyDescent="0.3">
      <c r="A64" t="s">
        <v>294</v>
      </c>
      <c r="B64" t="s">
        <v>365</v>
      </c>
    </row>
    <row r="65" spans="1:2" x14ac:dyDescent="0.3">
      <c r="A65" t="s">
        <v>247</v>
      </c>
      <c r="B65">
        <v>9</v>
      </c>
    </row>
    <row r="66" spans="1:2" x14ac:dyDescent="0.3">
      <c r="A66" t="s">
        <v>294</v>
      </c>
      <c r="B66" t="s">
        <v>421</v>
      </c>
    </row>
    <row r="67" spans="1:2" x14ac:dyDescent="0.3">
      <c r="A67" t="s">
        <v>49</v>
      </c>
      <c r="B67">
        <v>9</v>
      </c>
    </row>
    <row r="68" spans="1:2" x14ac:dyDescent="0.3">
      <c r="A68" t="s">
        <v>294</v>
      </c>
      <c r="B68" t="s">
        <v>371</v>
      </c>
    </row>
    <row r="69" spans="1:2" x14ac:dyDescent="0.3">
      <c r="A69" t="s">
        <v>175</v>
      </c>
      <c r="B69">
        <v>1.75</v>
      </c>
    </row>
    <row r="70" spans="1:2" x14ac:dyDescent="0.3">
      <c r="A70" t="s">
        <v>584</v>
      </c>
      <c r="B70" t="s">
        <v>370</v>
      </c>
    </row>
    <row r="71" spans="1:2" x14ac:dyDescent="0.3">
      <c r="A71" t="s">
        <v>8</v>
      </c>
      <c r="B71">
        <v>1.85</v>
      </c>
    </row>
    <row r="72" spans="1:2" x14ac:dyDescent="0.3">
      <c r="A72" t="s">
        <v>295</v>
      </c>
      <c r="B72" t="s">
        <v>369</v>
      </c>
    </row>
    <row r="73" spans="1:2" x14ac:dyDescent="0.3">
      <c r="A73" t="s">
        <v>11</v>
      </c>
      <c r="B73">
        <v>2.0499999999999998</v>
      </c>
    </row>
    <row r="74" spans="1:2" x14ac:dyDescent="0.3">
      <c r="A74" t="s">
        <v>274</v>
      </c>
      <c r="B74" t="s">
        <v>433</v>
      </c>
    </row>
    <row r="75" spans="1:2" x14ac:dyDescent="0.3">
      <c r="A75" t="s">
        <v>264</v>
      </c>
      <c r="B75">
        <v>2.2999999999999998</v>
      </c>
    </row>
    <row r="76" spans="1:2" x14ac:dyDescent="0.3">
      <c r="A76" t="s">
        <v>302</v>
      </c>
      <c r="B76" t="s">
        <v>372</v>
      </c>
    </row>
    <row r="77" spans="1:2" x14ac:dyDescent="0.3">
      <c r="A77" t="s">
        <v>177</v>
      </c>
      <c r="B77">
        <v>2.6</v>
      </c>
    </row>
    <row r="78" spans="1:2" x14ac:dyDescent="0.3">
      <c r="A78" t="s">
        <v>297</v>
      </c>
      <c r="B78" t="s">
        <v>432</v>
      </c>
    </row>
    <row r="79" spans="1:2" x14ac:dyDescent="0.3">
      <c r="A79" t="s">
        <v>176</v>
      </c>
      <c r="B79">
        <v>2.6</v>
      </c>
    </row>
    <row r="80" spans="1:2" x14ac:dyDescent="0.3">
      <c r="A80" t="s">
        <v>297</v>
      </c>
      <c r="B80" t="s">
        <v>626</v>
      </c>
    </row>
    <row r="81" spans="1:2" x14ac:dyDescent="0.3">
      <c r="A81" t="s">
        <v>589</v>
      </c>
      <c r="B81">
        <v>2.6</v>
      </c>
    </row>
    <row r="82" spans="1:2" x14ac:dyDescent="0.3">
      <c r="A82" t="s">
        <v>297</v>
      </c>
      <c r="B82" t="s">
        <v>434</v>
      </c>
    </row>
    <row r="83" spans="1:2" x14ac:dyDescent="0.3">
      <c r="A83" t="s">
        <v>55</v>
      </c>
      <c r="B83">
        <v>2.8</v>
      </c>
    </row>
    <row r="84" spans="1:2" x14ac:dyDescent="0.3">
      <c r="A84" t="s">
        <v>279</v>
      </c>
      <c r="B84" t="s">
        <v>436</v>
      </c>
    </row>
    <row r="85" spans="1:2" x14ac:dyDescent="0.3">
      <c r="A85" t="s">
        <v>54</v>
      </c>
      <c r="B85">
        <v>3.1</v>
      </c>
    </row>
    <row r="86" spans="1:2" x14ac:dyDescent="0.3">
      <c r="A86" t="s">
        <v>280</v>
      </c>
      <c r="B86" t="s">
        <v>375</v>
      </c>
    </row>
    <row r="87" spans="1:2" x14ac:dyDescent="0.3">
      <c r="A87" t="s">
        <v>10</v>
      </c>
      <c r="B87">
        <v>3.1</v>
      </c>
    </row>
    <row r="88" spans="1:2" x14ac:dyDescent="0.3">
      <c r="A88" t="s">
        <v>280</v>
      </c>
      <c r="B88" t="s">
        <v>374</v>
      </c>
    </row>
    <row r="89" spans="1:2" x14ac:dyDescent="0.3">
      <c r="A89" t="s">
        <v>143</v>
      </c>
      <c r="B89">
        <v>3.6</v>
      </c>
    </row>
    <row r="90" spans="1:2" x14ac:dyDescent="0.3">
      <c r="A90" t="s">
        <v>283</v>
      </c>
      <c r="B90" t="s">
        <v>373</v>
      </c>
    </row>
    <row r="91" spans="1:2" x14ac:dyDescent="0.3">
      <c r="A91" t="s">
        <v>13</v>
      </c>
      <c r="B91">
        <v>3.6</v>
      </c>
    </row>
    <row r="92" spans="1:2" x14ac:dyDescent="0.3">
      <c r="A92" t="s">
        <v>283</v>
      </c>
      <c r="B92" t="s">
        <v>438</v>
      </c>
    </row>
    <row r="93" spans="1:2" x14ac:dyDescent="0.3">
      <c r="A93" t="s">
        <v>327</v>
      </c>
      <c r="B93">
        <v>3.75</v>
      </c>
    </row>
    <row r="94" spans="1:2" x14ac:dyDescent="0.3">
      <c r="A94" t="s">
        <v>284</v>
      </c>
      <c r="B94" t="s">
        <v>441</v>
      </c>
    </row>
    <row r="95" spans="1:2" x14ac:dyDescent="0.3">
      <c r="A95" t="s">
        <v>190</v>
      </c>
      <c r="B95">
        <v>4</v>
      </c>
    </row>
    <row r="96" spans="1:2" x14ac:dyDescent="0.3">
      <c r="A96" t="s">
        <v>285</v>
      </c>
      <c r="B96" t="s">
        <v>443</v>
      </c>
    </row>
    <row r="97" spans="1:2" x14ac:dyDescent="0.3">
      <c r="A97" t="s">
        <v>58</v>
      </c>
      <c r="B97">
        <v>4.25</v>
      </c>
    </row>
    <row r="98" spans="1:2" x14ac:dyDescent="0.3">
      <c r="A98" t="s">
        <v>298</v>
      </c>
      <c r="B98" t="s">
        <v>440</v>
      </c>
    </row>
    <row r="99" spans="1:2" x14ac:dyDescent="0.3">
      <c r="A99" t="s">
        <v>205</v>
      </c>
      <c r="B99">
        <v>4.5</v>
      </c>
    </row>
    <row r="100" spans="1:2" x14ac:dyDescent="0.3">
      <c r="A100" t="s">
        <v>286</v>
      </c>
      <c r="B100" t="s">
        <v>377</v>
      </c>
    </row>
    <row r="101" spans="1:2" x14ac:dyDescent="0.3">
      <c r="A101" t="s">
        <v>15</v>
      </c>
      <c r="B101">
        <v>4.5</v>
      </c>
    </row>
    <row r="102" spans="1:2" x14ac:dyDescent="0.3">
      <c r="A102" t="s">
        <v>286</v>
      </c>
      <c r="B102" t="s">
        <v>452</v>
      </c>
    </row>
    <row r="103" spans="1:2" x14ac:dyDescent="0.3">
      <c r="A103" t="s">
        <v>206</v>
      </c>
      <c r="B103">
        <v>4.5</v>
      </c>
    </row>
    <row r="104" spans="1:2" x14ac:dyDescent="0.3">
      <c r="A104" t="s">
        <v>286</v>
      </c>
      <c r="B104" t="s">
        <v>381</v>
      </c>
    </row>
    <row r="105" spans="1:2" x14ac:dyDescent="0.3">
      <c r="A105" t="s">
        <v>322</v>
      </c>
      <c r="B105">
        <v>4.75</v>
      </c>
    </row>
    <row r="106" spans="1:2" x14ac:dyDescent="0.3">
      <c r="A106" t="s">
        <v>299</v>
      </c>
      <c r="B106" t="s">
        <v>376</v>
      </c>
    </row>
    <row r="107" spans="1:2" x14ac:dyDescent="0.3">
      <c r="A107" t="s">
        <v>104</v>
      </c>
      <c r="B107">
        <v>5</v>
      </c>
    </row>
    <row r="108" spans="1:2" x14ac:dyDescent="0.3">
      <c r="A108" t="s">
        <v>287</v>
      </c>
      <c r="B108" t="s">
        <v>380</v>
      </c>
    </row>
    <row r="109" spans="1:2" x14ac:dyDescent="0.3">
      <c r="A109" t="s">
        <v>271</v>
      </c>
      <c r="B109">
        <v>5</v>
      </c>
    </row>
    <row r="110" spans="1:2" x14ac:dyDescent="0.3">
      <c r="A110" t="s">
        <v>287</v>
      </c>
      <c r="B110" t="s">
        <v>445</v>
      </c>
    </row>
    <row r="111" spans="1:2" x14ac:dyDescent="0.3">
      <c r="A111" t="s">
        <v>267</v>
      </c>
      <c r="B111">
        <v>5.25</v>
      </c>
    </row>
    <row r="112" spans="1:2" x14ac:dyDescent="0.3">
      <c r="A112" t="s">
        <v>305</v>
      </c>
      <c r="B112" t="s">
        <v>447</v>
      </c>
    </row>
    <row r="113" spans="1:2" x14ac:dyDescent="0.3">
      <c r="A113" t="s">
        <v>156</v>
      </c>
      <c r="B113">
        <v>5.25</v>
      </c>
    </row>
    <row r="114" spans="1:2" x14ac:dyDescent="0.3">
      <c r="A114" t="s">
        <v>305</v>
      </c>
      <c r="B114" t="s">
        <v>449</v>
      </c>
    </row>
    <row r="115" spans="1:2" x14ac:dyDescent="0.3">
      <c r="A115" t="s">
        <v>59</v>
      </c>
      <c r="B115">
        <v>5.25</v>
      </c>
    </row>
    <row r="116" spans="1:2" x14ac:dyDescent="0.3">
      <c r="A116" t="s">
        <v>305</v>
      </c>
      <c r="B116" t="s">
        <v>446</v>
      </c>
    </row>
    <row r="117" spans="1:2" x14ac:dyDescent="0.3">
      <c r="A117" t="s">
        <v>60</v>
      </c>
      <c r="B117">
        <v>5.75</v>
      </c>
    </row>
    <row r="118" spans="1:2" x14ac:dyDescent="0.3">
      <c r="A118" t="s">
        <v>288</v>
      </c>
      <c r="B118" t="s">
        <v>456</v>
      </c>
    </row>
    <row r="119" spans="1:2" x14ac:dyDescent="0.3">
      <c r="A119" t="s">
        <v>62</v>
      </c>
      <c r="B119">
        <v>5.75</v>
      </c>
    </row>
    <row r="120" spans="1:2" x14ac:dyDescent="0.3">
      <c r="A120" t="s">
        <v>288</v>
      </c>
      <c r="B120" t="s">
        <v>384</v>
      </c>
    </row>
    <row r="121" spans="1:2" x14ac:dyDescent="0.3">
      <c r="A121" t="s">
        <v>18</v>
      </c>
      <c r="B121">
        <v>6.5</v>
      </c>
    </row>
    <row r="122" spans="1:2" x14ac:dyDescent="0.3">
      <c r="A122" t="s">
        <v>306</v>
      </c>
      <c r="B122" t="s">
        <v>450</v>
      </c>
    </row>
    <row r="123" spans="1:2" x14ac:dyDescent="0.3">
      <c r="A123" t="s">
        <v>157</v>
      </c>
      <c r="B123">
        <v>6.5</v>
      </c>
    </row>
    <row r="124" spans="1:2" x14ac:dyDescent="0.3">
      <c r="A124" t="s">
        <v>306</v>
      </c>
      <c r="B124" t="s">
        <v>390</v>
      </c>
    </row>
    <row r="125" spans="1:2" x14ac:dyDescent="0.3">
      <c r="A125" t="s">
        <v>16</v>
      </c>
      <c r="B125">
        <v>6.5</v>
      </c>
    </row>
    <row r="126" spans="1:2" x14ac:dyDescent="0.3">
      <c r="A126" t="s">
        <v>306</v>
      </c>
      <c r="B126" t="s">
        <v>385</v>
      </c>
    </row>
    <row r="127" spans="1:2" x14ac:dyDescent="0.3">
      <c r="A127" t="s">
        <v>191</v>
      </c>
      <c r="B127">
        <v>6.5</v>
      </c>
    </row>
    <row r="128" spans="1:2" x14ac:dyDescent="0.3">
      <c r="A128" t="s">
        <v>306</v>
      </c>
      <c r="B128" t="s">
        <v>383</v>
      </c>
    </row>
    <row r="129" spans="1:2" x14ac:dyDescent="0.3">
      <c r="A129" t="s">
        <v>256</v>
      </c>
      <c r="B129">
        <v>6.5</v>
      </c>
    </row>
    <row r="130" spans="1:2" x14ac:dyDescent="0.3">
      <c r="A130" t="s">
        <v>306</v>
      </c>
      <c r="B130" t="s">
        <v>388</v>
      </c>
    </row>
    <row r="131" spans="1:2" x14ac:dyDescent="0.3">
      <c r="A131" t="s">
        <v>21</v>
      </c>
      <c r="B131">
        <v>6.5</v>
      </c>
    </row>
    <row r="132" spans="1:2" x14ac:dyDescent="0.3">
      <c r="A132" t="s">
        <v>306</v>
      </c>
      <c r="B132" t="s">
        <v>454</v>
      </c>
    </row>
    <row r="133" spans="1:2" x14ac:dyDescent="0.3">
      <c r="A133" t="s">
        <v>266</v>
      </c>
      <c r="B133">
        <v>7.5</v>
      </c>
    </row>
    <row r="134" spans="1:2" x14ac:dyDescent="0.3">
      <c r="A134" t="s">
        <v>291</v>
      </c>
      <c r="B134" t="s">
        <v>460</v>
      </c>
    </row>
    <row r="135" spans="1:2" x14ac:dyDescent="0.3">
      <c r="A135" t="s">
        <v>64</v>
      </c>
      <c r="B135">
        <v>8.5</v>
      </c>
    </row>
    <row r="136" spans="1:2" x14ac:dyDescent="0.3">
      <c r="A136" t="s">
        <v>293</v>
      </c>
      <c r="B136" t="s">
        <v>408</v>
      </c>
    </row>
    <row r="137" spans="1:2" x14ac:dyDescent="0.3">
      <c r="A137" t="s">
        <v>149</v>
      </c>
      <c r="B137">
        <v>1.95</v>
      </c>
    </row>
    <row r="138" spans="1:2" x14ac:dyDescent="0.3">
      <c r="A138" t="s">
        <v>583</v>
      </c>
      <c r="B138" t="s">
        <v>404</v>
      </c>
    </row>
    <row r="139" spans="1:2" x14ac:dyDescent="0.3">
      <c r="A139" t="s">
        <v>93</v>
      </c>
      <c r="B139">
        <v>1.95</v>
      </c>
    </row>
    <row r="140" spans="1:2" x14ac:dyDescent="0.3">
      <c r="A140" t="s">
        <v>583</v>
      </c>
      <c r="B140" t="s">
        <v>406</v>
      </c>
    </row>
    <row r="141" spans="1:2" x14ac:dyDescent="0.3">
      <c r="A141" t="s">
        <v>94</v>
      </c>
      <c r="B141">
        <v>2.0499999999999998</v>
      </c>
    </row>
    <row r="142" spans="1:2" x14ac:dyDescent="0.3">
      <c r="A142" t="s">
        <v>274</v>
      </c>
      <c r="B142" t="s">
        <v>409</v>
      </c>
    </row>
    <row r="143" spans="1:2" x14ac:dyDescent="0.3">
      <c r="A143" t="s">
        <v>110</v>
      </c>
      <c r="B143">
        <v>2.1</v>
      </c>
    </row>
    <row r="144" spans="1:2" x14ac:dyDescent="0.3">
      <c r="A144" t="s">
        <v>340</v>
      </c>
      <c r="B144" t="s">
        <v>405</v>
      </c>
    </row>
    <row r="145" spans="1:2" x14ac:dyDescent="0.3">
      <c r="A145" t="s">
        <v>210</v>
      </c>
      <c r="B145">
        <v>2.25</v>
      </c>
    </row>
    <row r="146" spans="1:2" x14ac:dyDescent="0.3">
      <c r="A146" t="s">
        <v>276</v>
      </c>
      <c r="B146" t="s">
        <v>506</v>
      </c>
    </row>
    <row r="147" spans="1:2" x14ac:dyDescent="0.3">
      <c r="A147" t="s">
        <v>1</v>
      </c>
      <c r="B147">
        <v>2.2999999999999998</v>
      </c>
    </row>
    <row r="148" spans="1:2" x14ac:dyDescent="0.3">
      <c r="A148" t="s">
        <v>302</v>
      </c>
      <c r="B148" t="s">
        <v>500</v>
      </c>
    </row>
    <row r="149" spans="1:2" x14ac:dyDescent="0.3">
      <c r="A149" t="s">
        <v>229</v>
      </c>
      <c r="B149">
        <v>2.2999999999999998</v>
      </c>
    </row>
    <row r="150" spans="1:2" x14ac:dyDescent="0.3">
      <c r="A150" t="s">
        <v>302</v>
      </c>
      <c r="B150" t="s">
        <v>501</v>
      </c>
    </row>
    <row r="151" spans="1:2" x14ac:dyDescent="0.3">
      <c r="A151" t="s">
        <v>199</v>
      </c>
      <c r="B151">
        <v>2.5</v>
      </c>
    </row>
    <row r="152" spans="1:2" x14ac:dyDescent="0.3">
      <c r="A152" t="s">
        <v>277</v>
      </c>
      <c r="B152" t="s">
        <v>518</v>
      </c>
    </row>
    <row r="153" spans="1:2" x14ac:dyDescent="0.3">
      <c r="A153" t="s">
        <v>331</v>
      </c>
      <c r="B153">
        <v>3.75</v>
      </c>
    </row>
    <row r="154" spans="1:2" x14ac:dyDescent="0.3">
      <c r="A154" t="s">
        <v>284</v>
      </c>
      <c r="B154" t="s">
        <v>627</v>
      </c>
    </row>
    <row r="155" spans="1:2" x14ac:dyDescent="0.3">
      <c r="A155" t="s">
        <v>590</v>
      </c>
      <c r="B155">
        <v>4</v>
      </c>
    </row>
    <row r="156" spans="1:2" x14ac:dyDescent="0.3">
      <c r="A156" t="s">
        <v>285</v>
      </c>
      <c r="B156" t="s">
        <v>628</v>
      </c>
    </row>
    <row r="157" spans="1:2" x14ac:dyDescent="0.3">
      <c r="A157" t="s">
        <v>596</v>
      </c>
      <c r="B157">
        <v>4.25</v>
      </c>
    </row>
    <row r="158" spans="1:2" x14ac:dyDescent="0.3">
      <c r="A158" t="s">
        <v>298</v>
      </c>
      <c r="B158" t="s">
        <v>420</v>
      </c>
    </row>
    <row r="159" spans="1:2" x14ac:dyDescent="0.3">
      <c r="A159" t="s">
        <v>101</v>
      </c>
      <c r="B159">
        <v>4.25</v>
      </c>
    </row>
    <row r="160" spans="1:2" x14ac:dyDescent="0.3">
      <c r="A160" t="s">
        <v>298</v>
      </c>
      <c r="B160" t="s">
        <v>507</v>
      </c>
    </row>
    <row r="161" spans="1:2" x14ac:dyDescent="0.3">
      <c r="A161" t="s">
        <v>236</v>
      </c>
      <c r="B161">
        <v>4.5</v>
      </c>
    </row>
    <row r="162" spans="1:2" x14ac:dyDescent="0.3">
      <c r="A162" t="s">
        <v>286</v>
      </c>
      <c r="B162" t="s">
        <v>515</v>
      </c>
    </row>
    <row r="163" spans="1:2" x14ac:dyDescent="0.3">
      <c r="A163" t="s">
        <v>4</v>
      </c>
      <c r="B163">
        <v>4.5</v>
      </c>
    </row>
    <row r="164" spans="1:2" x14ac:dyDescent="0.3">
      <c r="A164" t="s">
        <v>286</v>
      </c>
      <c r="B164" t="s">
        <v>517</v>
      </c>
    </row>
    <row r="165" spans="1:2" x14ac:dyDescent="0.3">
      <c r="A165" t="s">
        <v>200</v>
      </c>
      <c r="B165">
        <v>4.5</v>
      </c>
    </row>
    <row r="166" spans="1:2" x14ac:dyDescent="0.3">
      <c r="A166" t="s">
        <v>286</v>
      </c>
      <c r="B166" t="s">
        <v>419</v>
      </c>
    </row>
    <row r="167" spans="1:2" x14ac:dyDescent="0.3">
      <c r="A167" t="s">
        <v>97</v>
      </c>
      <c r="B167">
        <v>4.75</v>
      </c>
    </row>
    <row r="168" spans="1:2" x14ac:dyDescent="0.3">
      <c r="A168" t="s">
        <v>299</v>
      </c>
      <c r="B168" t="s">
        <v>423</v>
      </c>
    </row>
    <row r="169" spans="1:2" x14ac:dyDescent="0.3">
      <c r="A169" t="s">
        <v>233</v>
      </c>
      <c r="B169">
        <v>4.75</v>
      </c>
    </row>
    <row r="170" spans="1:2" x14ac:dyDescent="0.3">
      <c r="A170" t="s">
        <v>299</v>
      </c>
      <c r="B170" t="s">
        <v>426</v>
      </c>
    </row>
    <row r="171" spans="1:2" x14ac:dyDescent="0.3">
      <c r="A171" t="s">
        <v>326</v>
      </c>
      <c r="B171">
        <v>4.75</v>
      </c>
    </row>
    <row r="172" spans="1:2" x14ac:dyDescent="0.3">
      <c r="A172" t="s">
        <v>299</v>
      </c>
      <c r="B172" t="s">
        <v>427</v>
      </c>
    </row>
    <row r="173" spans="1:2" x14ac:dyDescent="0.3">
      <c r="A173" t="s">
        <v>325</v>
      </c>
      <c r="B173">
        <v>4.75</v>
      </c>
    </row>
    <row r="174" spans="1:2" x14ac:dyDescent="0.3">
      <c r="A174" t="s">
        <v>299</v>
      </c>
      <c r="B174" t="s">
        <v>422</v>
      </c>
    </row>
    <row r="175" spans="1:2" x14ac:dyDescent="0.3">
      <c r="A175" t="s">
        <v>324</v>
      </c>
      <c r="B175">
        <v>4.75</v>
      </c>
    </row>
    <row r="176" spans="1:2" x14ac:dyDescent="0.3">
      <c r="A176" t="s">
        <v>299</v>
      </c>
      <c r="B176" t="s">
        <v>428</v>
      </c>
    </row>
    <row r="177" spans="1:2" x14ac:dyDescent="0.3">
      <c r="A177" t="s">
        <v>317</v>
      </c>
      <c r="B177">
        <v>4.75</v>
      </c>
    </row>
    <row r="178" spans="1:2" x14ac:dyDescent="0.3">
      <c r="A178" t="s">
        <v>299</v>
      </c>
      <c r="B178" t="s">
        <v>425</v>
      </c>
    </row>
    <row r="179" spans="1:2" x14ac:dyDescent="0.3">
      <c r="A179" t="s">
        <v>148</v>
      </c>
      <c r="B179">
        <v>5</v>
      </c>
    </row>
    <row r="180" spans="1:2" x14ac:dyDescent="0.3">
      <c r="A180" t="s">
        <v>287</v>
      </c>
      <c r="B180" t="s">
        <v>629</v>
      </c>
    </row>
    <row r="181" spans="1:2" x14ac:dyDescent="0.3">
      <c r="A181" t="s">
        <v>591</v>
      </c>
      <c r="B181">
        <v>5.25</v>
      </c>
    </row>
    <row r="182" spans="1:2" x14ac:dyDescent="0.3">
      <c r="A182" t="s">
        <v>305</v>
      </c>
      <c r="B182" t="s">
        <v>630</v>
      </c>
    </row>
    <row r="183" spans="1:2" x14ac:dyDescent="0.3">
      <c r="A183" t="s">
        <v>595</v>
      </c>
      <c r="B183">
        <v>5.75</v>
      </c>
    </row>
    <row r="184" spans="1:2" x14ac:dyDescent="0.3">
      <c r="A184" t="s">
        <v>288</v>
      </c>
      <c r="B184" t="s">
        <v>631</v>
      </c>
    </row>
    <row r="185" spans="1:2" x14ac:dyDescent="0.3">
      <c r="A185" t="s">
        <v>594</v>
      </c>
      <c r="B185">
        <v>5.75</v>
      </c>
    </row>
    <row r="186" spans="1:2" x14ac:dyDescent="0.3">
      <c r="A186" t="s">
        <v>288</v>
      </c>
      <c r="B186" t="s">
        <v>632</v>
      </c>
    </row>
    <row r="187" spans="1:2" x14ac:dyDescent="0.3">
      <c r="A187" t="s">
        <v>592</v>
      </c>
      <c r="B187">
        <v>5.75</v>
      </c>
    </row>
    <row r="188" spans="1:2" x14ac:dyDescent="0.3">
      <c r="A188" t="s">
        <v>288</v>
      </c>
      <c r="B188" t="s">
        <v>519</v>
      </c>
    </row>
    <row r="189" spans="1:2" x14ac:dyDescent="0.3">
      <c r="A189" t="s">
        <v>330</v>
      </c>
      <c r="B189">
        <v>5.75</v>
      </c>
    </row>
    <row r="190" spans="1:2" x14ac:dyDescent="0.3">
      <c r="A190" t="s">
        <v>288</v>
      </c>
      <c r="B190" t="s">
        <v>429</v>
      </c>
    </row>
    <row r="191" spans="1:2" x14ac:dyDescent="0.3">
      <c r="A191" t="s">
        <v>102</v>
      </c>
      <c r="B191">
        <v>5.75</v>
      </c>
    </row>
    <row r="192" spans="1:2" x14ac:dyDescent="0.3">
      <c r="A192" t="s">
        <v>288</v>
      </c>
      <c r="B192" t="s">
        <v>522</v>
      </c>
    </row>
    <row r="193" spans="1:2" x14ac:dyDescent="0.3">
      <c r="A193" t="s">
        <v>141</v>
      </c>
      <c r="B193">
        <v>5.75</v>
      </c>
    </row>
    <row r="194" spans="1:2" x14ac:dyDescent="0.3">
      <c r="A194" t="s">
        <v>288</v>
      </c>
      <c r="B194" t="s">
        <v>520</v>
      </c>
    </row>
    <row r="195" spans="1:2" x14ac:dyDescent="0.3">
      <c r="A195" t="s">
        <v>171</v>
      </c>
      <c r="B195">
        <v>6.5</v>
      </c>
    </row>
    <row r="196" spans="1:2" x14ac:dyDescent="0.3">
      <c r="A196" t="s">
        <v>306</v>
      </c>
      <c r="B196" t="s">
        <v>430</v>
      </c>
    </row>
    <row r="197" spans="1:2" x14ac:dyDescent="0.3">
      <c r="A197" t="s">
        <v>103</v>
      </c>
      <c r="B197">
        <v>7</v>
      </c>
    </row>
    <row r="198" spans="1:2" x14ac:dyDescent="0.3">
      <c r="A198" t="s">
        <v>290</v>
      </c>
      <c r="B198" t="s">
        <v>431</v>
      </c>
    </row>
    <row r="199" spans="1:2" x14ac:dyDescent="0.3">
      <c r="A199" t="s">
        <v>95</v>
      </c>
      <c r="B199">
        <v>7</v>
      </c>
    </row>
    <row r="200" spans="1:2" x14ac:dyDescent="0.3">
      <c r="A200" t="s">
        <v>290</v>
      </c>
      <c r="B200" t="s">
        <v>633</v>
      </c>
    </row>
    <row r="201" spans="1:2" x14ac:dyDescent="0.3">
      <c r="A201" t="s">
        <v>593</v>
      </c>
      <c r="B201">
        <v>7.5</v>
      </c>
    </row>
    <row r="202" spans="1:2" x14ac:dyDescent="0.3">
      <c r="A202" t="s">
        <v>291</v>
      </c>
      <c r="B202" t="s">
        <v>521</v>
      </c>
    </row>
    <row r="203" spans="1:2" x14ac:dyDescent="0.3">
      <c r="A203" t="s">
        <v>196</v>
      </c>
      <c r="B203">
        <v>7.5</v>
      </c>
    </row>
    <row r="204" spans="1:2" x14ac:dyDescent="0.3">
      <c r="A204" t="s">
        <v>291</v>
      </c>
      <c r="B204" t="s">
        <v>496</v>
      </c>
    </row>
    <row r="205" spans="1:2" x14ac:dyDescent="0.3">
      <c r="A205" t="s">
        <v>179</v>
      </c>
      <c r="B205">
        <v>1.85</v>
      </c>
    </row>
    <row r="206" spans="1:2" x14ac:dyDescent="0.3">
      <c r="A206" t="s">
        <v>295</v>
      </c>
      <c r="B206" t="s">
        <v>495</v>
      </c>
    </row>
    <row r="207" spans="1:2" x14ac:dyDescent="0.3">
      <c r="A207" t="s">
        <v>66</v>
      </c>
      <c r="B207">
        <v>1.85</v>
      </c>
    </row>
    <row r="208" spans="1:2" x14ac:dyDescent="0.3">
      <c r="A208" t="s">
        <v>295</v>
      </c>
      <c r="B208" t="s">
        <v>435</v>
      </c>
    </row>
    <row r="209" spans="1:2" x14ac:dyDescent="0.3">
      <c r="A209" t="s">
        <v>145</v>
      </c>
      <c r="B209">
        <v>2.2999999999999998</v>
      </c>
    </row>
    <row r="210" spans="1:2" x14ac:dyDescent="0.3">
      <c r="A210" t="s">
        <v>302</v>
      </c>
      <c r="B210" t="s">
        <v>499</v>
      </c>
    </row>
    <row r="211" spans="1:2" x14ac:dyDescent="0.3">
      <c r="A211" t="s">
        <v>253</v>
      </c>
      <c r="B211">
        <v>2.4</v>
      </c>
    </row>
    <row r="212" spans="1:2" x14ac:dyDescent="0.3">
      <c r="A212" t="s">
        <v>296</v>
      </c>
      <c r="B212" t="s">
        <v>437</v>
      </c>
    </row>
    <row r="213" spans="1:2" x14ac:dyDescent="0.3">
      <c r="A213" t="s">
        <v>184</v>
      </c>
      <c r="B213">
        <v>2.6</v>
      </c>
    </row>
    <row r="214" spans="1:2" x14ac:dyDescent="0.3">
      <c r="A214" t="s">
        <v>297</v>
      </c>
      <c r="B214" t="s">
        <v>498</v>
      </c>
    </row>
    <row r="215" spans="1:2" x14ac:dyDescent="0.3">
      <c r="A215" t="s">
        <v>68</v>
      </c>
      <c r="B215">
        <v>2.6</v>
      </c>
    </row>
    <row r="216" spans="1:2" x14ac:dyDescent="0.3">
      <c r="A216" t="s">
        <v>297</v>
      </c>
      <c r="B216" t="s">
        <v>497</v>
      </c>
    </row>
    <row r="217" spans="1:2" x14ac:dyDescent="0.3">
      <c r="A217" t="s">
        <v>216</v>
      </c>
      <c r="B217">
        <v>3</v>
      </c>
    </row>
    <row r="218" spans="1:2" x14ac:dyDescent="0.3">
      <c r="A218" t="s">
        <v>304</v>
      </c>
      <c r="B218" t="s">
        <v>439</v>
      </c>
    </row>
    <row r="219" spans="1:2" x14ac:dyDescent="0.3">
      <c r="A219" t="s">
        <v>272</v>
      </c>
      <c r="B219">
        <v>3.1</v>
      </c>
    </row>
    <row r="220" spans="1:2" x14ac:dyDescent="0.3">
      <c r="A220" t="s">
        <v>280</v>
      </c>
      <c r="B220" t="s">
        <v>442</v>
      </c>
    </row>
    <row r="221" spans="1:2" x14ac:dyDescent="0.3">
      <c r="A221" t="s">
        <v>185</v>
      </c>
      <c r="B221">
        <v>3.3</v>
      </c>
    </row>
    <row r="222" spans="1:2" x14ac:dyDescent="0.3">
      <c r="A222" t="s">
        <v>282</v>
      </c>
      <c r="B222" t="s">
        <v>508</v>
      </c>
    </row>
    <row r="223" spans="1:2" x14ac:dyDescent="0.3">
      <c r="A223" t="s">
        <v>108</v>
      </c>
      <c r="B223">
        <v>3.3</v>
      </c>
    </row>
    <row r="224" spans="1:2" x14ac:dyDescent="0.3">
      <c r="A224" t="s">
        <v>282</v>
      </c>
      <c r="B224" t="s">
        <v>502</v>
      </c>
    </row>
    <row r="225" spans="1:2" x14ac:dyDescent="0.3">
      <c r="A225" t="s">
        <v>70</v>
      </c>
      <c r="B225">
        <v>3.3</v>
      </c>
    </row>
    <row r="226" spans="1:2" x14ac:dyDescent="0.3">
      <c r="A226" t="s">
        <v>282</v>
      </c>
      <c r="B226" t="s">
        <v>505</v>
      </c>
    </row>
    <row r="227" spans="1:2" x14ac:dyDescent="0.3">
      <c r="A227" t="s">
        <v>218</v>
      </c>
      <c r="B227">
        <v>3.4</v>
      </c>
    </row>
    <row r="228" spans="1:2" x14ac:dyDescent="0.3">
      <c r="A228" t="s">
        <v>308</v>
      </c>
      <c r="B228" t="s">
        <v>634</v>
      </c>
    </row>
    <row r="229" spans="1:2" x14ac:dyDescent="0.3">
      <c r="A229" t="s">
        <v>597</v>
      </c>
      <c r="B229">
        <v>3.6</v>
      </c>
    </row>
    <row r="230" spans="1:2" x14ac:dyDescent="0.3">
      <c r="A230" t="s">
        <v>283</v>
      </c>
      <c r="B230" t="s">
        <v>503</v>
      </c>
    </row>
    <row r="231" spans="1:2" x14ac:dyDescent="0.3">
      <c r="A231" t="s">
        <v>72</v>
      </c>
      <c r="B231">
        <v>4</v>
      </c>
    </row>
    <row r="232" spans="1:2" x14ac:dyDescent="0.3">
      <c r="A232" t="s">
        <v>285</v>
      </c>
      <c r="B232" t="s">
        <v>511</v>
      </c>
    </row>
    <row r="233" spans="1:2" x14ac:dyDescent="0.3">
      <c r="A233" t="s">
        <v>217</v>
      </c>
      <c r="B233">
        <v>4</v>
      </c>
    </row>
    <row r="234" spans="1:2" x14ac:dyDescent="0.3">
      <c r="A234" t="s">
        <v>285</v>
      </c>
      <c r="B234" t="s">
        <v>504</v>
      </c>
    </row>
    <row r="235" spans="1:2" x14ac:dyDescent="0.3">
      <c r="A235" t="s">
        <v>73</v>
      </c>
      <c r="B235">
        <v>4</v>
      </c>
    </row>
    <row r="236" spans="1:2" x14ac:dyDescent="0.3">
      <c r="A236" t="s">
        <v>285</v>
      </c>
      <c r="B236" t="s">
        <v>444</v>
      </c>
    </row>
    <row r="237" spans="1:2" x14ac:dyDescent="0.3">
      <c r="A237" t="s">
        <v>83</v>
      </c>
      <c r="B237">
        <v>4.5</v>
      </c>
    </row>
    <row r="238" spans="1:2" x14ac:dyDescent="0.3">
      <c r="A238" t="s">
        <v>286</v>
      </c>
      <c r="B238" t="s">
        <v>513</v>
      </c>
    </row>
    <row r="239" spans="1:2" x14ac:dyDescent="0.3">
      <c r="A239" t="s">
        <v>194</v>
      </c>
      <c r="B239">
        <v>4.75</v>
      </c>
    </row>
    <row r="240" spans="1:2" x14ac:dyDescent="0.3">
      <c r="A240" t="s">
        <v>299</v>
      </c>
      <c r="B240" t="s">
        <v>512</v>
      </c>
    </row>
    <row r="241" spans="1:2" x14ac:dyDescent="0.3">
      <c r="A241" t="s">
        <v>74</v>
      </c>
      <c r="B241">
        <v>5</v>
      </c>
    </row>
    <row r="242" spans="1:2" x14ac:dyDescent="0.3">
      <c r="A242" t="s">
        <v>287</v>
      </c>
      <c r="B242" t="s">
        <v>635</v>
      </c>
    </row>
    <row r="243" spans="1:2" x14ac:dyDescent="0.3">
      <c r="A243" t="s">
        <v>598</v>
      </c>
      <c r="B243">
        <v>5</v>
      </c>
    </row>
    <row r="244" spans="1:2" x14ac:dyDescent="0.3">
      <c r="A244" t="s">
        <v>287</v>
      </c>
      <c r="B244" t="s">
        <v>510</v>
      </c>
    </row>
    <row r="245" spans="1:2" x14ac:dyDescent="0.3">
      <c r="A245" t="s">
        <v>78</v>
      </c>
      <c r="B245">
        <v>5</v>
      </c>
    </row>
    <row r="246" spans="1:2" x14ac:dyDescent="0.3">
      <c r="A246" t="s">
        <v>287</v>
      </c>
      <c r="B246" t="s">
        <v>509</v>
      </c>
    </row>
    <row r="247" spans="1:2" x14ac:dyDescent="0.3">
      <c r="A247" t="s">
        <v>155</v>
      </c>
      <c r="B247">
        <v>5</v>
      </c>
    </row>
    <row r="248" spans="1:2" x14ac:dyDescent="0.3">
      <c r="A248" t="s">
        <v>287</v>
      </c>
      <c r="B248" t="s">
        <v>453</v>
      </c>
    </row>
    <row r="249" spans="1:2" x14ac:dyDescent="0.3">
      <c r="A249" t="s">
        <v>109</v>
      </c>
      <c r="B249">
        <v>5</v>
      </c>
    </row>
    <row r="250" spans="1:2" x14ac:dyDescent="0.3">
      <c r="A250" t="s">
        <v>287</v>
      </c>
      <c r="B250" t="s">
        <v>514</v>
      </c>
    </row>
    <row r="251" spans="1:2" x14ac:dyDescent="0.3">
      <c r="A251" t="s">
        <v>151</v>
      </c>
      <c r="B251">
        <v>5</v>
      </c>
    </row>
    <row r="252" spans="1:2" x14ac:dyDescent="0.3">
      <c r="A252" t="s">
        <v>287</v>
      </c>
      <c r="B252" t="s">
        <v>636</v>
      </c>
    </row>
    <row r="253" spans="1:2" x14ac:dyDescent="0.3">
      <c r="A253" t="s">
        <v>599</v>
      </c>
      <c r="B253">
        <v>5.25</v>
      </c>
    </row>
    <row r="254" spans="1:2" x14ac:dyDescent="0.3">
      <c r="A254" t="s">
        <v>305</v>
      </c>
      <c r="B254" t="s">
        <v>451</v>
      </c>
    </row>
    <row r="255" spans="1:2" x14ac:dyDescent="0.3">
      <c r="A255" t="s">
        <v>86</v>
      </c>
      <c r="B255">
        <v>5.25</v>
      </c>
    </row>
    <row r="256" spans="1:2" x14ac:dyDescent="0.3">
      <c r="A256" t="s">
        <v>305</v>
      </c>
      <c r="B256" t="s">
        <v>516</v>
      </c>
    </row>
    <row r="257" spans="1:2" x14ac:dyDescent="0.3">
      <c r="A257" t="s">
        <v>180</v>
      </c>
      <c r="B257">
        <v>5.75</v>
      </c>
    </row>
    <row r="258" spans="1:2" x14ac:dyDescent="0.3">
      <c r="A258" t="s">
        <v>288</v>
      </c>
      <c r="B258" t="s">
        <v>448</v>
      </c>
    </row>
    <row r="259" spans="1:2" x14ac:dyDescent="0.3">
      <c r="A259" t="s">
        <v>208</v>
      </c>
      <c r="B259">
        <v>6</v>
      </c>
    </row>
    <row r="260" spans="1:2" x14ac:dyDescent="0.3">
      <c r="A260" t="s">
        <v>289</v>
      </c>
      <c r="B260" t="s">
        <v>455</v>
      </c>
    </row>
    <row r="261" spans="1:2" x14ac:dyDescent="0.3">
      <c r="A261" t="s">
        <v>215</v>
      </c>
      <c r="B261">
        <v>6</v>
      </c>
    </row>
    <row r="262" spans="1:2" x14ac:dyDescent="0.3">
      <c r="A262" t="s">
        <v>289</v>
      </c>
      <c r="B262" t="s">
        <v>459</v>
      </c>
    </row>
    <row r="263" spans="1:2" x14ac:dyDescent="0.3">
      <c r="A263" t="s">
        <v>85</v>
      </c>
      <c r="B263">
        <v>7.5</v>
      </c>
    </row>
    <row r="264" spans="1:2" x14ac:dyDescent="0.3">
      <c r="A264" t="s">
        <v>291</v>
      </c>
      <c r="B264" t="s">
        <v>458</v>
      </c>
    </row>
    <row r="265" spans="1:2" x14ac:dyDescent="0.3">
      <c r="A265" t="s">
        <v>89</v>
      </c>
      <c r="B265">
        <v>8.5</v>
      </c>
    </row>
    <row r="266" spans="1:2" x14ac:dyDescent="0.3">
      <c r="A266" t="s">
        <v>293</v>
      </c>
      <c r="B266" t="s">
        <v>461</v>
      </c>
    </row>
    <row r="267" spans="1:2" x14ac:dyDescent="0.3">
      <c r="A267" t="s">
        <v>91</v>
      </c>
      <c r="B267">
        <v>8.5</v>
      </c>
    </row>
    <row r="268" spans="1:2" x14ac:dyDescent="0.3">
      <c r="A268" t="s">
        <v>293</v>
      </c>
      <c r="B268" t="s">
        <v>457</v>
      </c>
    </row>
    <row r="269" spans="1:2" x14ac:dyDescent="0.3">
      <c r="A269" t="s">
        <v>163</v>
      </c>
      <c r="B269">
        <v>8.5</v>
      </c>
    </row>
    <row r="270" spans="1:2" x14ac:dyDescent="0.3">
      <c r="A270" t="s">
        <v>293</v>
      </c>
      <c r="B270" t="s">
        <v>462</v>
      </c>
    </row>
    <row r="271" spans="1:2" x14ac:dyDescent="0.3">
      <c r="A271" t="s">
        <v>90</v>
      </c>
      <c r="B271">
        <v>10</v>
      </c>
    </row>
    <row r="272" spans="1:2" x14ac:dyDescent="0.3">
      <c r="A272" t="s">
        <v>309</v>
      </c>
      <c r="B272" t="s">
        <v>637</v>
      </c>
    </row>
    <row r="273" spans="1:2" x14ac:dyDescent="0.3">
      <c r="A273" t="s">
        <v>602</v>
      </c>
      <c r="B273">
        <v>1.8</v>
      </c>
    </row>
    <row r="274" spans="1:2" x14ac:dyDescent="0.3">
      <c r="A274" t="s">
        <v>310</v>
      </c>
      <c r="B274" t="s">
        <v>638</v>
      </c>
    </row>
    <row r="275" spans="1:2" x14ac:dyDescent="0.3">
      <c r="A275" t="s">
        <v>193</v>
      </c>
      <c r="B275">
        <v>1.87</v>
      </c>
    </row>
    <row r="276" spans="1:2" x14ac:dyDescent="0.3">
      <c r="A276" t="s">
        <v>653</v>
      </c>
      <c r="B276" t="s">
        <v>555</v>
      </c>
    </row>
    <row r="277" spans="1:2" x14ac:dyDescent="0.3">
      <c r="A277" t="s">
        <v>81</v>
      </c>
      <c r="B277">
        <v>1.95</v>
      </c>
    </row>
    <row r="278" spans="1:2" x14ac:dyDescent="0.3">
      <c r="A278" t="s">
        <v>583</v>
      </c>
      <c r="B278" t="s">
        <v>342</v>
      </c>
    </row>
    <row r="279" spans="1:2" x14ac:dyDescent="0.3">
      <c r="A279" t="s">
        <v>0</v>
      </c>
      <c r="B279">
        <v>2.2999999999999998</v>
      </c>
    </row>
    <row r="280" spans="1:2" x14ac:dyDescent="0.3">
      <c r="A280" t="s">
        <v>302</v>
      </c>
      <c r="B280" t="s">
        <v>556</v>
      </c>
    </row>
    <row r="281" spans="1:2" x14ac:dyDescent="0.3">
      <c r="A281" t="s">
        <v>167</v>
      </c>
      <c r="B281">
        <v>2.2999999999999998</v>
      </c>
    </row>
    <row r="282" spans="1:2" x14ac:dyDescent="0.3">
      <c r="A282" t="s">
        <v>302</v>
      </c>
      <c r="B282" t="s">
        <v>345</v>
      </c>
    </row>
    <row r="283" spans="1:2" x14ac:dyDescent="0.3">
      <c r="A283" t="s">
        <v>3</v>
      </c>
      <c r="B283">
        <v>2.4</v>
      </c>
    </row>
    <row r="284" spans="1:2" x14ac:dyDescent="0.3">
      <c r="A284" t="s">
        <v>296</v>
      </c>
      <c r="B284" t="s">
        <v>344</v>
      </c>
    </row>
    <row r="285" spans="1:2" x14ac:dyDescent="0.3">
      <c r="A285" t="s">
        <v>2</v>
      </c>
      <c r="B285">
        <v>2.5</v>
      </c>
    </row>
    <row r="286" spans="1:2" x14ac:dyDescent="0.3">
      <c r="A286" t="s">
        <v>277</v>
      </c>
      <c r="B286" t="s">
        <v>558</v>
      </c>
    </row>
    <row r="287" spans="1:2" x14ac:dyDescent="0.3">
      <c r="A287" t="s">
        <v>269</v>
      </c>
      <c r="B287">
        <v>3.1</v>
      </c>
    </row>
    <row r="288" spans="1:2" x14ac:dyDescent="0.3">
      <c r="A288" t="s">
        <v>280</v>
      </c>
      <c r="B288" t="s">
        <v>559</v>
      </c>
    </row>
    <row r="289" spans="1:2" x14ac:dyDescent="0.3">
      <c r="A289" t="s">
        <v>82</v>
      </c>
      <c r="B289">
        <v>3.2</v>
      </c>
    </row>
    <row r="290" spans="1:2" x14ac:dyDescent="0.3">
      <c r="A290" t="s">
        <v>281</v>
      </c>
      <c r="B290" t="s">
        <v>562</v>
      </c>
    </row>
    <row r="291" spans="1:2" x14ac:dyDescent="0.3">
      <c r="A291" t="s">
        <v>84</v>
      </c>
      <c r="B291">
        <v>3.4</v>
      </c>
    </row>
    <row r="292" spans="1:2" x14ac:dyDescent="0.3">
      <c r="A292" t="s">
        <v>308</v>
      </c>
      <c r="B292" t="s">
        <v>639</v>
      </c>
    </row>
    <row r="293" spans="1:2" x14ac:dyDescent="0.3">
      <c r="A293" t="s">
        <v>601</v>
      </c>
      <c r="B293">
        <v>3.75</v>
      </c>
    </row>
    <row r="294" spans="1:2" x14ac:dyDescent="0.3">
      <c r="A294" t="s">
        <v>284</v>
      </c>
      <c r="B294" t="s">
        <v>355</v>
      </c>
    </row>
    <row r="295" spans="1:2" x14ac:dyDescent="0.3">
      <c r="A295" t="s">
        <v>170</v>
      </c>
      <c r="B295">
        <v>3.75</v>
      </c>
    </row>
    <row r="296" spans="1:2" x14ac:dyDescent="0.3">
      <c r="A296" t="s">
        <v>284</v>
      </c>
      <c r="B296" t="s">
        <v>364</v>
      </c>
    </row>
    <row r="297" spans="1:2" x14ac:dyDescent="0.3">
      <c r="A297" t="s">
        <v>7</v>
      </c>
      <c r="B297">
        <v>3.75</v>
      </c>
    </row>
    <row r="298" spans="1:2" x14ac:dyDescent="0.3">
      <c r="A298" t="s">
        <v>284</v>
      </c>
      <c r="B298" t="s">
        <v>640</v>
      </c>
    </row>
    <row r="299" spans="1:2" x14ac:dyDescent="0.3">
      <c r="A299" t="s">
        <v>605</v>
      </c>
      <c r="B299">
        <v>3.75</v>
      </c>
    </row>
    <row r="300" spans="1:2" x14ac:dyDescent="0.3">
      <c r="A300" t="s">
        <v>284</v>
      </c>
      <c r="B300" t="s">
        <v>354</v>
      </c>
    </row>
    <row r="301" spans="1:2" x14ac:dyDescent="0.3">
      <c r="A301" t="s">
        <v>5</v>
      </c>
      <c r="B301">
        <v>4.25</v>
      </c>
    </row>
    <row r="302" spans="1:2" x14ac:dyDescent="0.3">
      <c r="A302" t="s">
        <v>298</v>
      </c>
      <c r="B302" t="s">
        <v>641</v>
      </c>
    </row>
    <row r="303" spans="1:2" x14ac:dyDescent="0.3">
      <c r="A303" t="s">
        <v>603</v>
      </c>
      <c r="B303">
        <v>4.25</v>
      </c>
    </row>
    <row r="304" spans="1:2" x14ac:dyDescent="0.3">
      <c r="A304" t="s">
        <v>298</v>
      </c>
      <c r="B304" t="s">
        <v>351</v>
      </c>
    </row>
    <row r="305" spans="1:2" x14ac:dyDescent="0.3">
      <c r="A305" t="s">
        <v>232</v>
      </c>
      <c r="B305">
        <v>4.25</v>
      </c>
    </row>
    <row r="306" spans="1:2" x14ac:dyDescent="0.3">
      <c r="A306" t="s">
        <v>298</v>
      </c>
      <c r="B306" t="s">
        <v>565</v>
      </c>
    </row>
    <row r="307" spans="1:2" x14ac:dyDescent="0.3">
      <c r="A307" t="s">
        <v>88</v>
      </c>
      <c r="B307">
        <v>4.5</v>
      </c>
    </row>
    <row r="308" spans="1:2" x14ac:dyDescent="0.3">
      <c r="A308" t="s">
        <v>286</v>
      </c>
      <c r="B308" t="s">
        <v>570</v>
      </c>
    </row>
    <row r="309" spans="1:2" x14ac:dyDescent="0.3">
      <c r="A309" t="s">
        <v>154</v>
      </c>
      <c r="B309">
        <v>4.5</v>
      </c>
    </row>
    <row r="310" spans="1:2" x14ac:dyDescent="0.3">
      <c r="A310" t="s">
        <v>286</v>
      </c>
      <c r="B310" t="s">
        <v>352</v>
      </c>
    </row>
    <row r="311" spans="1:2" x14ac:dyDescent="0.3">
      <c r="A311" t="s">
        <v>318</v>
      </c>
      <c r="B311">
        <v>4.75</v>
      </c>
    </row>
    <row r="312" spans="1:2" x14ac:dyDescent="0.3">
      <c r="A312" t="s">
        <v>299</v>
      </c>
      <c r="B312" t="s">
        <v>361</v>
      </c>
    </row>
    <row r="313" spans="1:2" x14ac:dyDescent="0.3">
      <c r="A313" t="s">
        <v>147</v>
      </c>
      <c r="B313">
        <v>4.75</v>
      </c>
    </row>
    <row r="314" spans="1:2" x14ac:dyDescent="0.3">
      <c r="A314" t="s">
        <v>299</v>
      </c>
      <c r="B314" t="s">
        <v>353</v>
      </c>
    </row>
    <row r="315" spans="1:2" x14ac:dyDescent="0.3">
      <c r="A315" t="s">
        <v>214</v>
      </c>
      <c r="B315">
        <v>4.75</v>
      </c>
    </row>
    <row r="316" spans="1:2" x14ac:dyDescent="0.3">
      <c r="A316" t="s">
        <v>299</v>
      </c>
      <c r="B316" t="s">
        <v>566</v>
      </c>
    </row>
    <row r="317" spans="1:2" x14ac:dyDescent="0.3">
      <c r="A317" t="s">
        <v>87</v>
      </c>
      <c r="B317">
        <v>5.25</v>
      </c>
    </row>
    <row r="318" spans="1:2" x14ac:dyDescent="0.3">
      <c r="A318" t="s">
        <v>305</v>
      </c>
      <c r="B318" t="s">
        <v>571</v>
      </c>
    </row>
    <row r="319" spans="1:2" x14ac:dyDescent="0.3">
      <c r="A319" t="s">
        <v>183</v>
      </c>
      <c r="B319">
        <v>5.25</v>
      </c>
    </row>
    <row r="320" spans="1:2" x14ac:dyDescent="0.3">
      <c r="A320" t="s">
        <v>305</v>
      </c>
      <c r="B320" t="s">
        <v>568</v>
      </c>
    </row>
    <row r="321" spans="1:2" x14ac:dyDescent="0.3">
      <c r="A321" t="s">
        <v>334</v>
      </c>
      <c r="B321">
        <v>5.25</v>
      </c>
    </row>
    <row r="322" spans="1:2" x14ac:dyDescent="0.3">
      <c r="A322" t="s">
        <v>305</v>
      </c>
      <c r="B322" t="s">
        <v>564</v>
      </c>
    </row>
    <row r="323" spans="1:2" x14ac:dyDescent="0.3">
      <c r="A323" t="s">
        <v>335</v>
      </c>
      <c r="B323">
        <v>5.75</v>
      </c>
    </row>
    <row r="324" spans="1:2" x14ac:dyDescent="0.3">
      <c r="A324" t="s">
        <v>288</v>
      </c>
      <c r="B324" t="s">
        <v>642</v>
      </c>
    </row>
    <row r="325" spans="1:2" x14ac:dyDescent="0.3">
      <c r="A325" t="s">
        <v>600</v>
      </c>
      <c r="B325">
        <v>5.75</v>
      </c>
    </row>
    <row r="326" spans="1:2" x14ac:dyDescent="0.3">
      <c r="A326" t="s">
        <v>288</v>
      </c>
      <c r="B326" t="s">
        <v>575</v>
      </c>
    </row>
    <row r="327" spans="1:2" x14ac:dyDescent="0.3">
      <c r="A327" t="s">
        <v>333</v>
      </c>
      <c r="B327">
        <v>5.75</v>
      </c>
    </row>
    <row r="328" spans="1:2" x14ac:dyDescent="0.3">
      <c r="A328" t="s">
        <v>288</v>
      </c>
      <c r="B328" t="s">
        <v>643</v>
      </c>
    </row>
    <row r="329" spans="1:2" x14ac:dyDescent="0.3">
      <c r="A329" t="s">
        <v>604</v>
      </c>
      <c r="B329">
        <v>6.5</v>
      </c>
    </row>
    <row r="330" spans="1:2" x14ac:dyDescent="0.3">
      <c r="A330" t="s">
        <v>306</v>
      </c>
      <c r="B330" t="s">
        <v>367</v>
      </c>
    </row>
    <row r="331" spans="1:2" x14ac:dyDescent="0.3">
      <c r="A331" t="s">
        <v>204</v>
      </c>
      <c r="B331">
        <v>6.5</v>
      </c>
    </row>
    <row r="332" spans="1:2" x14ac:dyDescent="0.3">
      <c r="A332" t="s">
        <v>306</v>
      </c>
      <c r="B332" t="s">
        <v>366</v>
      </c>
    </row>
    <row r="333" spans="1:2" x14ac:dyDescent="0.3">
      <c r="A333" t="s">
        <v>6</v>
      </c>
      <c r="B333">
        <v>6.5</v>
      </c>
    </row>
    <row r="334" spans="1:2" x14ac:dyDescent="0.3">
      <c r="A334" t="s">
        <v>306</v>
      </c>
      <c r="B334" t="s">
        <v>581</v>
      </c>
    </row>
    <row r="335" spans="1:2" x14ac:dyDescent="0.3">
      <c r="A335" t="s">
        <v>92</v>
      </c>
      <c r="B335">
        <v>7</v>
      </c>
    </row>
    <row r="336" spans="1:2" x14ac:dyDescent="0.3">
      <c r="A336" t="s">
        <v>290</v>
      </c>
      <c r="B336" t="s">
        <v>577</v>
      </c>
    </row>
    <row r="337" spans="1:2" x14ac:dyDescent="0.3">
      <c r="A337" t="s">
        <v>270</v>
      </c>
      <c r="B337">
        <v>8.5</v>
      </c>
    </row>
    <row r="338" spans="1:2" x14ac:dyDescent="0.3">
      <c r="A338" t="s">
        <v>293</v>
      </c>
      <c r="B338" t="s">
        <v>580</v>
      </c>
    </row>
    <row r="339" spans="1:2" x14ac:dyDescent="0.3">
      <c r="A339" t="s">
        <v>252</v>
      </c>
      <c r="B339">
        <v>8.5</v>
      </c>
    </row>
    <row r="340" spans="1:2" x14ac:dyDescent="0.3">
      <c r="A340" t="s">
        <v>293</v>
      </c>
      <c r="B340" t="s">
        <v>463</v>
      </c>
    </row>
    <row r="341" spans="1:2" x14ac:dyDescent="0.3">
      <c r="A341" t="s">
        <v>23</v>
      </c>
      <c r="B341">
        <v>1.7</v>
      </c>
    </row>
    <row r="342" spans="1:2" x14ac:dyDescent="0.3">
      <c r="A342" t="s">
        <v>341</v>
      </c>
      <c r="B342" t="s">
        <v>644</v>
      </c>
    </row>
    <row r="343" spans="1:2" x14ac:dyDescent="0.3">
      <c r="A343" t="s">
        <v>607</v>
      </c>
      <c r="B343">
        <v>2.15</v>
      </c>
    </row>
    <row r="344" spans="1:2" x14ac:dyDescent="0.3">
      <c r="A344" t="s">
        <v>307</v>
      </c>
      <c r="B344" t="s">
        <v>469</v>
      </c>
    </row>
    <row r="345" spans="1:2" x14ac:dyDescent="0.3">
      <c r="A345" t="s">
        <v>211</v>
      </c>
      <c r="B345">
        <v>2.2000000000000002</v>
      </c>
    </row>
    <row r="346" spans="1:2" x14ac:dyDescent="0.3">
      <c r="A346" t="s">
        <v>275</v>
      </c>
      <c r="B346" t="s">
        <v>464</v>
      </c>
    </row>
    <row r="347" spans="1:2" x14ac:dyDescent="0.3">
      <c r="A347" t="s">
        <v>187</v>
      </c>
      <c r="B347">
        <v>2.25</v>
      </c>
    </row>
    <row r="348" spans="1:2" x14ac:dyDescent="0.3">
      <c r="A348" t="s">
        <v>276</v>
      </c>
      <c r="B348" t="s">
        <v>527</v>
      </c>
    </row>
    <row r="349" spans="1:2" x14ac:dyDescent="0.3">
      <c r="A349" t="s">
        <v>164</v>
      </c>
      <c r="B349">
        <v>2.2999999999999998</v>
      </c>
    </row>
    <row r="350" spans="1:2" x14ac:dyDescent="0.3">
      <c r="A350" t="s">
        <v>302</v>
      </c>
      <c r="B350" t="s">
        <v>466</v>
      </c>
    </row>
    <row r="351" spans="1:2" x14ac:dyDescent="0.3">
      <c r="A351" t="s">
        <v>24</v>
      </c>
      <c r="B351">
        <v>2.6</v>
      </c>
    </row>
    <row r="352" spans="1:2" x14ac:dyDescent="0.3">
      <c r="A352" t="s">
        <v>297</v>
      </c>
      <c r="B352" t="s">
        <v>465</v>
      </c>
    </row>
    <row r="353" spans="1:2" x14ac:dyDescent="0.3">
      <c r="A353" t="s">
        <v>207</v>
      </c>
      <c r="B353">
        <v>2.7</v>
      </c>
    </row>
    <row r="354" spans="1:2" x14ac:dyDescent="0.3">
      <c r="A354" t="s">
        <v>278</v>
      </c>
      <c r="B354" t="s">
        <v>533</v>
      </c>
    </row>
    <row r="355" spans="1:2" x14ac:dyDescent="0.3">
      <c r="A355" t="s">
        <v>172</v>
      </c>
      <c r="B355">
        <v>3</v>
      </c>
    </row>
    <row r="356" spans="1:2" x14ac:dyDescent="0.3">
      <c r="A356" t="s">
        <v>304</v>
      </c>
      <c r="B356" t="s">
        <v>532</v>
      </c>
    </row>
    <row r="357" spans="1:2" x14ac:dyDescent="0.3">
      <c r="A357" t="s">
        <v>332</v>
      </c>
      <c r="B357">
        <v>3</v>
      </c>
    </row>
    <row r="358" spans="1:2" x14ac:dyDescent="0.3">
      <c r="A358" t="s">
        <v>304</v>
      </c>
      <c r="B358" t="s">
        <v>474</v>
      </c>
    </row>
    <row r="359" spans="1:2" x14ac:dyDescent="0.3">
      <c r="A359" t="s">
        <v>144</v>
      </c>
      <c r="B359">
        <v>3.2</v>
      </c>
    </row>
    <row r="360" spans="1:2" x14ac:dyDescent="0.3">
      <c r="A360" t="s">
        <v>281</v>
      </c>
      <c r="B360" t="s">
        <v>526</v>
      </c>
    </row>
    <row r="361" spans="1:2" x14ac:dyDescent="0.3">
      <c r="A361" t="s">
        <v>36</v>
      </c>
      <c r="B361">
        <v>3.3</v>
      </c>
    </row>
    <row r="362" spans="1:2" x14ac:dyDescent="0.3">
      <c r="A362" t="s">
        <v>282</v>
      </c>
      <c r="B362" t="s">
        <v>535</v>
      </c>
    </row>
    <row r="363" spans="1:2" x14ac:dyDescent="0.3">
      <c r="A363" t="s">
        <v>319</v>
      </c>
      <c r="B363">
        <v>4</v>
      </c>
    </row>
    <row r="364" spans="1:2" x14ac:dyDescent="0.3">
      <c r="A364" t="s">
        <v>285</v>
      </c>
      <c r="B364" t="s">
        <v>481</v>
      </c>
    </row>
    <row r="365" spans="1:2" x14ac:dyDescent="0.3">
      <c r="A365" t="s">
        <v>118</v>
      </c>
      <c r="B365">
        <v>4</v>
      </c>
    </row>
    <row r="366" spans="1:2" x14ac:dyDescent="0.3">
      <c r="A366" t="s">
        <v>285</v>
      </c>
      <c r="B366" t="s">
        <v>538</v>
      </c>
    </row>
    <row r="367" spans="1:2" x14ac:dyDescent="0.3">
      <c r="A367" t="s">
        <v>220</v>
      </c>
      <c r="B367">
        <v>4</v>
      </c>
    </row>
    <row r="368" spans="1:2" x14ac:dyDescent="0.3">
      <c r="A368" t="s">
        <v>285</v>
      </c>
      <c r="B368" t="s">
        <v>476</v>
      </c>
    </row>
    <row r="369" spans="1:2" x14ac:dyDescent="0.3">
      <c r="A369" t="s">
        <v>30</v>
      </c>
      <c r="B369">
        <v>4.5</v>
      </c>
    </row>
    <row r="370" spans="1:2" x14ac:dyDescent="0.3">
      <c r="A370" t="s">
        <v>286</v>
      </c>
      <c r="B370" t="s">
        <v>645</v>
      </c>
    </row>
    <row r="371" spans="1:2" x14ac:dyDescent="0.3">
      <c r="A371" t="s">
        <v>606</v>
      </c>
      <c r="B371">
        <v>4.5</v>
      </c>
    </row>
    <row r="372" spans="1:2" x14ac:dyDescent="0.3">
      <c r="A372" t="s">
        <v>286</v>
      </c>
      <c r="B372" t="s">
        <v>473</v>
      </c>
    </row>
    <row r="373" spans="1:2" x14ac:dyDescent="0.3">
      <c r="A373" t="s">
        <v>228</v>
      </c>
      <c r="B373">
        <v>4.5</v>
      </c>
    </row>
    <row r="374" spans="1:2" x14ac:dyDescent="0.3">
      <c r="A374" t="s">
        <v>286</v>
      </c>
      <c r="B374" t="s">
        <v>531</v>
      </c>
    </row>
    <row r="375" spans="1:2" x14ac:dyDescent="0.3">
      <c r="A375" t="s">
        <v>46</v>
      </c>
      <c r="B375">
        <v>4.5</v>
      </c>
    </row>
    <row r="376" spans="1:2" x14ac:dyDescent="0.3">
      <c r="A376" t="s">
        <v>286</v>
      </c>
      <c r="B376" t="s">
        <v>478</v>
      </c>
    </row>
    <row r="377" spans="1:2" x14ac:dyDescent="0.3">
      <c r="A377" t="s">
        <v>31</v>
      </c>
      <c r="B377">
        <v>4.5</v>
      </c>
    </row>
    <row r="378" spans="1:2" x14ac:dyDescent="0.3">
      <c r="A378" t="s">
        <v>286</v>
      </c>
      <c r="B378" t="s">
        <v>479</v>
      </c>
    </row>
    <row r="379" spans="1:2" x14ac:dyDescent="0.3">
      <c r="A379" t="s">
        <v>188</v>
      </c>
      <c r="B379">
        <v>5</v>
      </c>
    </row>
    <row r="380" spans="1:2" x14ac:dyDescent="0.3">
      <c r="A380" t="s">
        <v>287</v>
      </c>
      <c r="B380" t="s">
        <v>542</v>
      </c>
    </row>
    <row r="381" spans="1:2" x14ac:dyDescent="0.3">
      <c r="A381" t="s">
        <v>41</v>
      </c>
      <c r="B381">
        <v>5</v>
      </c>
    </row>
    <row r="382" spans="1:2" x14ac:dyDescent="0.3">
      <c r="A382" t="s">
        <v>287</v>
      </c>
      <c r="B382" t="s">
        <v>477</v>
      </c>
    </row>
    <row r="383" spans="1:2" x14ac:dyDescent="0.3">
      <c r="A383" t="s">
        <v>28</v>
      </c>
      <c r="B383">
        <v>5</v>
      </c>
    </row>
    <row r="384" spans="1:2" x14ac:dyDescent="0.3">
      <c r="A384" t="s">
        <v>287</v>
      </c>
      <c r="B384" t="s">
        <v>536</v>
      </c>
    </row>
    <row r="385" spans="1:2" x14ac:dyDescent="0.3">
      <c r="A385" t="s">
        <v>165</v>
      </c>
      <c r="B385">
        <v>5</v>
      </c>
    </row>
    <row r="386" spans="1:2" x14ac:dyDescent="0.3">
      <c r="A386" t="s">
        <v>287</v>
      </c>
      <c r="B386" t="s">
        <v>547</v>
      </c>
    </row>
    <row r="387" spans="1:2" x14ac:dyDescent="0.3">
      <c r="A387" t="s">
        <v>40</v>
      </c>
      <c r="B387">
        <v>5</v>
      </c>
    </row>
    <row r="388" spans="1:2" x14ac:dyDescent="0.3">
      <c r="A388" t="s">
        <v>287</v>
      </c>
      <c r="B388" t="s">
        <v>475</v>
      </c>
    </row>
    <row r="389" spans="1:2" x14ac:dyDescent="0.3">
      <c r="A389" t="s">
        <v>174</v>
      </c>
      <c r="B389">
        <v>5</v>
      </c>
    </row>
    <row r="390" spans="1:2" x14ac:dyDescent="0.3">
      <c r="A390" t="s">
        <v>287</v>
      </c>
      <c r="B390" t="s">
        <v>480</v>
      </c>
    </row>
    <row r="391" spans="1:2" x14ac:dyDescent="0.3">
      <c r="A391" t="s">
        <v>27</v>
      </c>
      <c r="B391">
        <v>5</v>
      </c>
    </row>
    <row r="392" spans="1:2" x14ac:dyDescent="0.3">
      <c r="A392" t="s">
        <v>287</v>
      </c>
      <c r="B392" t="s">
        <v>548</v>
      </c>
    </row>
    <row r="393" spans="1:2" x14ac:dyDescent="0.3">
      <c r="A393" t="s">
        <v>50</v>
      </c>
      <c r="B393">
        <v>5.5</v>
      </c>
    </row>
    <row r="394" spans="1:2" x14ac:dyDescent="0.3">
      <c r="A394" t="s">
        <v>300</v>
      </c>
      <c r="B394" t="s">
        <v>546</v>
      </c>
    </row>
    <row r="395" spans="1:2" x14ac:dyDescent="0.3">
      <c r="A395" t="s">
        <v>44</v>
      </c>
      <c r="B395">
        <v>5.5</v>
      </c>
    </row>
    <row r="396" spans="1:2" x14ac:dyDescent="0.3">
      <c r="A396" t="s">
        <v>300</v>
      </c>
      <c r="B396" t="s">
        <v>545</v>
      </c>
    </row>
    <row r="397" spans="1:2" x14ac:dyDescent="0.3">
      <c r="A397" t="s">
        <v>52</v>
      </c>
      <c r="B397">
        <v>5.75</v>
      </c>
    </row>
    <row r="398" spans="1:2" x14ac:dyDescent="0.3">
      <c r="A398" t="s">
        <v>288</v>
      </c>
      <c r="B398" t="s">
        <v>492</v>
      </c>
    </row>
    <row r="399" spans="1:2" x14ac:dyDescent="0.3">
      <c r="A399" t="s">
        <v>106</v>
      </c>
      <c r="B399">
        <v>5.75</v>
      </c>
    </row>
    <row r="400" spans="1:2" x14ac:dyDescent="0.3">
      <c r="A400" t="s">
        <v>288</v>
      </c>
      <c r="B400" t="s">
        <v>552</v>
      </c>
    </row>
    <row r="401" spans="1:2" x14ac:dyDescent="0.3">
      <c r="A401" t="s">
        <v>48</v>
      </c>
      <c r="B401">
        <v>6.5</v>
      </c>
    </row>
    <row r="402" spans="1:2" x14ac:dyDescent="0.3">
      <c r="A402" t="s">
        <v>306</v>
      </c>
      <c r="B402" t="s">
        <v>488</v>
      </c>
    </row>
    <row r="403" spans="1:2" x14ac:dyDescent="0.3">
      <c r="A403" t="s">
        <v>33</v>
      </c>
      <c r="B403">
        <v>6.5</v>
      </c>
    </row>
    <row r="404" spans="1:2" x14ac:dyDescent="0.3">
      <c r="A404" t="s">
        <v>306</v>
      </c>
      <c r="B404" t="s">
        <v>554</v>
      </c>
    </row>
    <row r="405" spans="1:2" x14ac:dyDescent="0.3">
      <c r="A405" t="s">
        <v>51</v>
      </c>
      <c r="B405">
        <v>7.5</v>
      </c>
    </row>
    <row r="406" spans="1:2" x14ac:dyDescent="0.3">
      <c r="A406" t="s">
        <v>291</v>
      </c>
      <c r="B406" t="s">
        <v>549</v>
      </c>
    </row>
    <row r="407" spans="1:2" x14ac:dyDescent="0.3">
      <c r="A407" t="s">
        <v>166</v>
      </c>
      <c r="B407">
        <v>7.5</v>
      </c>
    </row>
    <row r="408" spans="1:2" x14ac:dyDescent="0.3">
      <c r="A408" t="s">
        <v>291</v>
      </c>
      <c r="B408" t="s">
        <v>378</v>
      </c>
    </row>
    <row r="409" spans="1:2" x14ac:dyDescent="0.3">
      <c r="A409" t="s">
        <v>212</v>
      </c>
      <c r="B409">
        <v>1.95</v>
      </c>
    </row>
    <row r="410" spans="1:2" x14ac:dyDescent="0.3">
      <c r="A410" t="s">
        <v>583</v>
      </c>
      <c r="B410" t="s">
        <v>389</v>
      </c>
    </row>
    <row r="411" spans="1:2" x14ac:dyDescent="0.3">
      <c r="A411" t="s">
        <v>202</v>
      </c>
      <c r="B411">
        <v>1.95</v>
      </c>
    </row>
    <row r="412" spans="1:2" x14ac:dyDescent="0.3">
      <c r="A412" t="s">
        <v>583</v>
      </c>
      <c r="B412" t="s">
        <v>563</v>
      </c>
    </row>
    <row r="413" spans="1:2" x14ac:dyDescent="0.3">
      <c r="A413" t="s">
        <v>168</v>
      </c>
      <c r="B413">
        <v>1.95</v>
      </c>
    </row>
    <row r="414" spans="1:2" x14ac:dyDescent="0.3">
      <c r="A414" t="s">
        <v>583</v>
      </c>
      <c r="B414" t="s">
        <v>557</v>
      </c>
    </row>
    <row r="415" spans="1:2" x14ac:dyDescent="0.3">
      <c r="A415" t="s">
        <v>242</v>
      </c>
      <c r="B415">
        <v>2.15</v>
      </c>
    </row>
    <row r="416" spans="1:2" x14ac:dyDescent="0.3">
      <c r="A416" t="s">
        <v>307</v>
      </c>
      <c r="B416" t="s">
        <v>646</v>
      </c>
    </row>
    <row r="417" spans="1:2" x14ac:dyDescent="0.3">
      <c r="A417" t="s">
        <v>611</v>
      </c>
      <c r="B417">
        <v>2.6</v>
      </c>
    </row>
    <row r="418" spans="1:2" x14ac:dyDescent="0.3">
      <c r="A418" t="s">
        <v>297</v>
      </c>
      <c r="B418" t="s">
        <v>382</v>
      </c>
    </row>
    <row r="419" spans="1:2" x14ac:dyDescent="0.3">
      <c r="A419" t="s">
        <v>153</v>
      </c>
      <c r="B419">
        <v>2.6</v>
      </c>
    </row>
    <row r="420" spans="1:2" x14ac:dyDescent="0.3">
      <c r="A420" t="s">
        <v>297</v>
      </c>
      <c r="B420" t="s">
        <v>379</v>
      </c>
    </row>
    <row r="421" spans="1:2" x14ac:dyDescent="0.3">
      <c r="A421" t="s">
        <v>9</v>
      </c>
      <c r="B421">
        <v>2.6</v>
      </c>
    </row>
    <row r="422" spans="1:2" x14ac:dyDescent="0.3">
      <c r="A422" t="s">
        <v>297</v>
      </c>
      <c r="B422" t="s">
        <v>647</v>
      </c>
    </row>
    <row r="423" spans="1:2" x14ac:dyDescent="0.3">
      <c r="A423" t="s">
        <v>610</v>
      </c>
      <c r="B423">
        <v>2.75</v>
      </c>
    </row>
    <row r="424" spans="1:2" x14ac:dyDescent="0.3">
      <c r="A424" t="s">
        <v>303</v>
      </c>
      <c r="B424" t="s">
        <v>560</v>
      </c>
    </row>
    <row r="425" spans="1:2" x14ac:dyDescent="0.3">
      <c r="A425" t="s">
        <v>336</v>
      </c>
      <c r="B425">
        <v>3</v>
      </c>
    </row>
    <row r="426" spans="1:2" x14ac:dyDescent="0.3">
      <c r="A426" t="s">
        <v>304</v>
      </c>
      <c r="B426" t="s">
        <v>561</v>
      </c>
    </row>
    <row r="427" spans="1:2" x14ac:dyDescent="0.3">
      <c r="A427" t="s">
        <v>221</v>
      </c>
      <c r="B427">
        <v>3</v>
      </c>
    </row>
    <row r="428" spans="1:2" x14ac:dyDescent="0.3">
      <c r="A428" t="s">
        <v>304</v>
      </c>
      <c r="B428" t="s">
        <v>648</v>
      </c>
    </row>
    <row r="429" spans="1:2" x14ac:dyDescent="0.3">
      <c r="A429" t="s">
        <v>608</v>
      </c>
      <c r="B429">
        <v>3.1</v>
      </c>
    </row>
    <row r="430" spans="1:2" x14ac:dyDescent="0.3">
      <c r="A430" t="s">
        <v>280</v>
      </c>
      <c r="B430" t="s">
        <v>386</v>
      </c>
    </row>
    <row r="431" spans="1:2" x14ac:dyDescent="0.3">
      <c r="A431" t="s">
        <v>189</v>
      </c>
      <c r="B431">
        <v>4.25</v>
      </c>
    </row>
    <row r="432" spans="1:2" x14ac:dyDescent="0.3">
      <c r="A432" t="s">
        <v>298</v>
      </c>
      <c r="B432" t="s">
        <v>573</v>
      </c>
    </row>
    <row r="433" spans="1:2" x14ac:dyDescent="0.3">
      <c r="A433" t="s">
        <v>96</v>
      </c>
      <c r="B433">
        <v>4.25</v>
      </c>
    </row>
    <row r="434" spans="1:2" x14ac:dyDescent="0.3">
      <c r="A434" t="s">
        <v>298</v>
      </c>
      <c r="B434" t="s">
        <v>387</v>
      </c>
    </row>
    <row r="435" spans="1:2" x14ac:dyDescent="0.3">
      <c r="A435" t="s">
        <v>234</v>
      </c>
      <c r="B435">
        <v>4.25</v>
      </c>
    </row>
    <row r="436" spans="1:2" x14ac:dyDescent="0.3">
      <c r="A436" t="s">
        <v>298</v>
      </c>
      <c r="B436" t="s">
        <v>572</v>
      </c>
    </row>
    <row r="437" spans="1:2" x14ac:dyDescent="0.3">
      <c r="A437" t="s">
        <v>100</v>
      </c>
      <c r="B437">
        <v>4.25</v>
      </c>
    </row>
    <row r="438" spans="1:2" x14ac:dyDescent="0.3">
      <c r="A438" t="s">
        <v>298</v>
      </c>
      <c r="B438" t="s">
        <v>393</v>
      </c>
    </row>
    <row r="439" spans="1:2" x14ac:dyDescent="0.3">
      <c r="A439" t="s">
        <v>173</v>
      </c>
      <c r="B439">
        <v>4.25</v>
      </c>
    </row>
    <row r="440" spans="1:2" x14ac:dyDescent="0.3">
      <c r="A440" t="s">
        <v>298</v>
      </c>
      <c r="B440" t="s">
        <v>649</v>
      </c>
    </row>
    <row r="441" spans="1:2" x14ac:dyDescent="0.3">
      <c r="A441" t="s">
        <v>609</v>
      </c>
      <c r="B441">
        <v>4.25</v>
      </c>
    </row>
    <row r="442" spans="1:2" x14ac:dyDescent="0.3">
      <c r="A442" t="s">
        <v>298</v>
      </c>
      <c r="B442" t="s">
        <v>394</v>
      </c>
    </row>
    <row r="443" spans="1:2" x14ac:dyDescent="0.3">
      <c r="A443" t="s">
        <v>321</v>
      </c>
      <c r="B443">
        <v>4.25</v>
      </c>
    </row>
    <row r="444" spans="1:2" x14ac:dyDescent="0.3">
      <c r="A444" t="s">
        <v>298</v>
      </c>
      <c r="B444" t="s">
        <v>391</v>
      </c>
    </row>
    <row r="445" spans="1:2" x14ac:dyDescent="0.3">
      <c r="A445" t="s">
        <v>14</v>
      </c>
      <c r="B445">
        <v>4.75</v>
      </c>
    </row>
    <row r="446" spans="1:2" x14ac:dyDescent="0.3">
      <c r="A446" t="s">
        <v>299</v>
      </c>
      <c r="B446" t="s">
        <v>392</v>
      </c>
    </row>
    <row r="447" spans="1:2" x14ac:dyDescent="0.3">
      <c r="A447" t="s">
        <v>209</v>
      </c>
      <c r="B447">
        <v>4.75</v>
      </c>
    </row>
    <row r="448" spans="1:2" x14ac:dyDescent="0.3">
      <c r="A448" t="s">
        <v>299</v>
      </c>
      <c r="B448" t="s">
        <v>569</v>
      </c>
    </row>
    <row r="449" spans="1:2" x14ac:dyDescent="0.3">
      <c r="A449" t="s">
        <v>337</v>
      </c>
      <c r="B449">
        <v>5</v>
      </c>
    </row>
    <row r="450" spans="1:2" x14ac:dyDescent="0.3">
      <c r="A450" t="s">
        <v>287</v>
      </c>
      <c r="B450" t="s">
        <v>433</v>
      </c>
    </row>
    <row r="451" spans="1:2" x14ac:dyDescent="0.3">
      <c r="A451" t="s">
        <v>264</v>
      </c>
      <c r="B451">
        <v>5</v>
      </c>
    </row>
    <row r="452" spans="1:2" x14ac:dyDescent="0.3">
      <c r="A452" t="s">
        <v>287</v>
      </c>
      <c r="B452" t="s">
        <v>395</v>
      </c>
    </row>
    <row r="453" spans="1:2" x14ac:dyDescent="0.3">
      <c r="A453" t="s">
        <v>12</v>
      </c>
      <c r="B453">
        <v>5.25</v>
      </c>
    </row>
    <row r="454" spans="1:2" x14ac:dyDescent="0.3">
      <c r="A454" t="s">
        <v>305</v>
      </c>
      <c r="B454" t="s">
        <v>567</v>
      </c>
    </row>
    <row r="455" spans="1:2" x14ac:dyDescent="0.3">
      <c r="A455" t="s">
        <v>98</v>
      </c>
      <c r="B455">
        <v>5.5</v>
      </c>
    </row>
    <row r="456" spans="1:2" x14ac:dyDescent="0.3">
      <c r="A456" t="s">
        <v>300</v>
      </c>
      <c r="B456" t="s">
        <v>574</v>
      </c>
    </row>
    <row r="457" spans="1:2" x14ac:dyDescent="0.3">
      <c r="A457" t="s">
        <v>178</v>
      </c>
      <c r="B457">
        <v>5.5</v>
      </c>
    </row>
    <row r="458" spans="1:2" x14ac:dyDescent="0.3">
      <c r="A458" t="s">
        <v>300</v>
      </c>
      <c r="B458" t="s">
        <v>578</v>
      </c>
    </row>
    <row r="459" spans="1:2" x14ac:dyDescent="0.3">
      <c r="A459" t="s">
        <v>223</v>
      </c>
      <c r="B459">
        <v>6</v>
      </c>
    </row>
    <row r="460" spans="1:2" x14ac:dyDescent="0.3">
      <c r="A460" t="s">
        <v>289</v>
      </c>
      <c r="B460" t="s">
        <v>396</v>
      </c>
    </row>
    <row r="461" spans="1:2" x14ac:dyDescent="0.3">
      <c r="A461" t="s">
        <v>19</v>
      </c>
      <c r="B461">
        <v>6</v>
      </c>
    </row>
    <row r="462" spans="1:2" x14ac:dyDescent="0.3">
      <c r="A462" t="s">
        <v>289</v>
      </c>
      <c r="B462" t="s">
        <v>576</v>
      </c>
    </row>
    <row r="463" spans="1:2" x14ac:dyDescent="0.3">
      <c r="A463" t="s">
        <v>99</v>
      </c>
      <c r="B463">
        <v>6</v>
      </c>
    </row>
    <row r="464" spans="1:2" x14ac:dyDescent="0.3">
      <c r="A464" t="s">
        <v>289</v>
      </c>
      <c r="B464" t="s">
        <v>398</v>
      </c>
    </row>
    <row r="465" spans="1:2" x14ac:dyDescent="0.3">
      <c r="A465" t="s">
        <v>20</v>
      </c>
      <c r="B465">
        <v>7</v>
      </c>
    </row>
    <row r="466" spans="1:2" x14ac:dyDescent="0.3">
      <c r="A466" t="s">
        <v>290</v>
      </c>
      <c r="B466" t="s">
        <v>397</v>
      </c>
    </row>
    <row r="467" spans="1:2" x14ac:dyDescent="0.3">
      <c r="A467" t="s">
        <v>203</v>
      </c>
      <c r="B467">
        <v>7</v>
      </c>
    </row>
    <row r="468" spans="1:2" x14ac:dyDescent="0.3">
      <c r="A468" t="s">
        <v>290</v>
      </c>
      <c r="B468" t="s">
        <v>579</v>
      </c>
    </row>
    <row r="469" spans="1:2" x14ac:dyDescent="0.3">
      <c r="A469" t="s">
        <v>186</v>
      </c>
      <c r="B469">
        <v>7</v>
      </c>
    </row>
    <row r="470" spans="1:2" x14ac:dyDescent="0.3">
      <c r="A470" t="s">
        <v>290</v>
      </c>
      <c r="B470" t="s">
        <v>650</v>
      </c>
    </row>
    <row r="471" spans="1:2" x14ac:dyDescent="0.3">
      <c r="A471" t="s">
        <v>612</v>
      </c>
      <c r="B471">
        <v>7</v>
      </c>
    </row>
    <row r="472" spans="1:2" x14ac:dyDescent="0.3">
      <c r="A472" t="s">
        <v>290</v>
      </c>
      <c r="B472" t="s">
        <v>399</v>
      </c>
    </row>
    <row r="473" spans="1:2" x14ac:dyDescent="0.3">
      <c r="A473" t="s">
        <v>213</v>
      </c>
      <c r="B473">
        <v>7</v>
      </c>
    </row>
    <row r="474" spans="1:2" x14ac:dyDescent="0.3">
      <c r="A474" t="s">
        <v>290</v>
      </c>
      <c r="B474" t="s">
        <v>582</v>
      </c>
    </row>
    <row r="475" spans="1:2" x14ac:dyDescent="0.3">
      <c r="A475" t="s">
        <v>169</v>
      </c>
      <c r="B475">
        <v>8</v>
      </c>
    </row>
    <row r="476" spans="1:2" x14ac:dyDescent="0.3">
      <c r="A476" t="s">
        <v>292</v>
      </c>
      <c r="B476" t="s">
        <v>523</v>
      </c>
    </row>
    <row r="477" spans="1:2" x14ac:dyDescent="0.3">
      <c r="A477" t="s">
        <v>65</v>
      </c>
      <c r="B477">
        <v>1.8</v>
      </c>
    </row>
    <row r="478" spans="1:2" x14ac:dyDescent="0.3">
      <c r="A478" t="s">
        <v>310</v>
      </c>
      <c r="B478" t="s">
        <v>524</v>
      </c>
    </row>
    <row r="479" spans="1:2" x14ac:dyDescent="0.3">
      <c r="A479" t="s">
        <v>248</v>
      </c>
      <c r="B479">
        <v>1.95</v>
      </c>
    </row>
    <row r="480" spans="1:2" x14ac:dyDescent="0.3">
      <c r="A480" t="s">
        <v>583</v>
      </c>
      <c r="B480" t="s">
        <v>525</v>
      </c>
    </row>
    <row r="481" spans="1:2" x14ac:dyDescent="0.3">
      <c r="A481" t="s">
        <v>67</v>
      </c>
      <c r="B481">
        <v>1.95</v>
      </c>
    </row>
    <row r="482" spans="1:2" x14ac:dyDescent="0.3">
      <c r="A482" t="s">
        <v>583</v>
      </c>
      <c r="B482" t="s">
        <v>528</v>
      </c>
    </row>
    <row r="483" spans="1:2" x14ac:dyDescent="0.3">
      <c r="A483" t="s">
        <v>69</v>
      </c>
      <c r="B483">
        <v>2.1</v>
      </c>
    </row>
    <row r="484" spans="1:2" x14ac:dyDescent="0.3">
      <c r="A484" t="s">
        <v>340</v>
      </c>
      <c r="B484" t="s">
        <v>468</v>
      </c>
    </row>
    <row r="485" spans="1:2" x14ac:dyDescent="0.3">
      <c r="A485" t="s">
        <v>142</v>
      </c>
      <c r="B485">
        <v>2.2000000000000002</v>
      </c>
    </row>
    <row r="486" spans="1:2" x14ac:dyDescent="0.3">
      <c r="A486" t="s">
        <v>275</v>
      </c>
      <c r="B486" t="s">
        <v>529</v>
      </c>
    </row>
    <row r="487" spans="1:2" x14ac:dyDescent="0.3">
      <c r="A487" t="s">
        <v>250</v>
      </c>
      <c r="B487">
        <v>2.2999999999999998</v>
      </c>
    </row>
    <row r="488" spans="1:2" x14ac:dyDescent="0.3">
      <c r="A488" t="s">
        <v>302</v>
      </c>
      <c r="B488" t="s">
        <v>467</v>
      </c>
    </row>
    <row r="489" spans="1:2" x14ac:dyDescent="0.3">
      <c r="A489" t="s">
        <v>53</v>
      </c>
      <c r="B489">
        <v>2.4</v>
      </c>
    </row>
    <row r="490" spans="1:2" x14ac:dyDescent="0.3">
      <c r="A490" t="s">
        <v>296</v>
      </c>
      <c r="B490" t="s">
        <v>530</v>
      </c>
    </row>
    <row r="491" spans="1:2" x14ac:dyDescent="0.3">
      <c r="A491" t="s">
        <v>225</v>
      </c>
      <c r="B491">
        <v>2.6</v>
      </c>
    </row>
    <row r="492" spans="1:2" x14ac:dyDescent="0.3">
      <c r="A492" t="s">
        <v>297</v>
      </c>
      <c r="B492" t="s">
        <v>471</v>
      </c>
    </row>
    <row r="493" spans="1:2" x14ac:dyDescent="0.3">
      <c r="A493" t="s">
        <v>259</v>
      </c>
      <c r="B493">
        <v>3.1</v>
      </c>
    </row>
    <row r="494" spans="1:2" x14ac:dyDescent="0.3">
      <c r="A494" t="s">
        <v>280</v>
      </c>
      <c r="B494" t="s">
        <v>472</v>
      </c>
    </row>
    <row r="495" spans="1:2" x14ac:dyDescent="0.3">
      <c r="A495" t="s">
        <v>182</v>
      </c>
      <c r="B495">
        <v>3.2</v>
      </c>
    </row>
    <row r="496" spans="1:2" x14ac:dyDescent="0.3">
      <c r="A496" t="s">
        <v>281</v>
      </c>
      <c r="B496" t="s">
        <v>470</v>
      </c>
    </row>
    <row r="497" spans="1:2" x14ac:dyDescent="0.3">
      <c r="A497" t="s">
        <v>328</v>
      </c>
      <c r="B497">
        <v>3.2</v>
      </c>
    </row>
    <row r="498" spans="1:2" x14ac:dyDescent="0.3">
      <c r="A498" t="s">
        <v>281</v>
      </c>
      <c r="B498" t="s">
        <v>487</v>
      </c>
    </row>
    <row r="499" spans="1:2" x14ac:dyDescent="0.3">
      <c r="A499" t="s">
        <v>329</v>
      </c>
      <c r="B499">
        <v>3.6</v>
      </c>
    </row>
    <row r="500" spans="1:2" x14ac:dyDescent="0.3">
      <c r="A500" t="s">
        <v>283</v>
      </c>
      <c r="B500" t="s">
        <v>651</v>
      </c>
    </row>
    <row r="501" spans="1:2" x14ac:dyDescent="0.3">
      <c r="A501" t="s">
        <v>614</v>
      </c>
      <c r="B501">
        <v>3.6</v>
      </c>
    </row>
    <row r="502" spans="1:2" x14ac:dyDescent="0.3">
      <c r="A502" t="s">
        <v>283</v>
      </c>
      <c r="B502" t="s">
        <v>534</v>
      </c>
    </row>
    <row r="503" spans="1:2" x14ac:dyDescent="0.3">
      <c r="A503" t="s">
        <v>152</v>
      </c>
      <c r="B503">
        <v>3.75</v>
      </c>
    </row>
    <row r="504" spans="1:2" x14ac:dyDescent="0.3">
      <c r="A504" t="s">
        <v>284</v>
      </c>
      <c r="B504" t="s">
        <v>540</v>
      </c>
    </row>
    <row r="505" spans="1:2" x14ac:dyDescent="0.3">
      <c r="A505" t="s">
        <v>77</v>
      </c>
      <c r="B505">
        <v>3.75</v>
      </c>
    </row>
    <row r="506" spans="1:2" x14ac:dyDescent="0.3">
      <c r="A506" t="s">
        <v>284</v>
      </c>
      <c r="B506" t="s">
        <v>652</v>
      </c>
    </row>
    <row r="507" spans="1:2" x14ac:dyDescent="0.3">
      <c r="A507" t="s">
        <v>613</v>
      </c>
      <c r="B507">
        <v>4.25</v>
      </c>
    </row>
    <row r="508" spans="1:2" x14ac:dyDescent="0.3">
      <c r="A508" t="s">
        <v>298</v>
      </c>
      <c r="B508" t="s">
        <v>537</v>
      </c>
    </row>
    <row r="509" spans="1:2" x14ac:dyDescent="0.3">
      <c r="A509" t="s">
        <v>76</v>
      </c>
      <c r="B509">
        <v>4.25</v>
      </c>
    </row>
    <row r="510" spans="1:2" x14ac:dyDescent="0.3">
      <c r="A510" t="s">
        <v>298</v>
      </c>
      <c r="B510" t="s">
        <v>482</v>
      </c>
    </row>
    <row r="511" spans="1:2" x14ac:dyDescent="0.3">
      <c r="A511" t="s">
        <v>262</v>
      </c>
      <c r="B511">
        <v>4.25</v>
      </c>
    </row>
    <row r="512" spans="1:2" x14ac:dyDescent="0.3">
      <c r="A512" t="s">
        <v>298</v>
      </c>
      <c r="B512" t="s">
        <v>539</v>
      </c>
    </row>
    <row r="513" spans="1:2" x14ac:dyDescent="0.3">
      <c r="A513" t="s">
        <v>75</v>
      </c>
      <c r="B513">
        <v>4.25</v>
      </c>
    </row>
    <row r="514" spans="1:2" x14ac:dyDescent="0.3">
      <c r="A514" t="s">
        <v>298</v>
      </c>
      <c r="B514" t="s">
        <v>551</v>
      </c>
    </row>
    <row r="515" spans="1:2" x14ac:dyDescent="0.3">
      <c r="A515" t="s">
        <v>227</v>
      </c>
      <c r="B515">
        <v>4.25</v>
      </c>
    </row>
    <row r="516" spans="1:2" x14ac:dyDescent="0.3">
      <c r="A516" t="s">
        <v>298</v>
      </c>
      <c r="B516" t="s">
        <v>483</v>
      </c>
    </row>
    <row r="517" spans="1:2" x14ac:dyDescent="0.3">
      <c r="A517" t="s">
        <v>263</v>
      </c>
      <c r="B517">
        <v>4.25</v>
      </c>
    </row>
    <row r="518" spans="1:2" x14ac:dyDescent="0.3">
      <c r="A518" t="s">
        <v>298</v>
      </c>
      <c r="B518" t="s">
        <v>541</v>
      </c>
    </row>
    <row r="519" spans="1:2" x14ac:dyDescent="0.3">
      <c r="A519" t="s">
        <v>195</v>
      </c>
      <c r="B519">
        <v>4.25</v>
      </c>
    </row>
    <row r="520" spans="1:2" x14ac:dyDescent="0.3">
      <c r="A520" t="s">
        <v>298</v>
      </c>
      <c r="B520" t="s">
        <v>489</v>
      </c>
    </row>
    <row r="521" spans="1:2" x14ac:dyDescent="0.3">
      <c r="A521" t="s">
        <v>192</v>
      </c>
      <c r="B521">
        <v>5.25</v>
      </c>
    </row>
    <row r="522" spans="1:2" x14ac:dyDescent="0.3">
      <c r="A522" t="s">
        <v>305</v>
      </c>
      <c r="B522" t="s">
        <v>484</v>
      </c>
    </row>
    <row r="523" spans="1:2" x14ac:dyDescent="0.3">
      <c r="A523" t="s">
        <v>150</v>
      </c>
      <c r="B523">
        <v>5.25</v>
      </c>
    </row>
    <row r="524" spans="1:2" x14ac:dyDescent="0.3">
      <c r="A524" t="s">
        <v>305</v>
      </c>
      <c r="B524" t="s">
        <v>486</v>
      </c>
    </row>
    <row r="525" spans="1:2" x14ac:dyDescent="0.3">
      <c r="A525" t="s">
        <v>56</v>
      </c>
      <c r="B525">
        <v>5.25</v>
      </c>
    </row>
    <row r="526" spans="1:2" x14ac:dyDescent="0.3">
      <c r="A526" t="s">
        <v>305</v>
      </c>
      <c r="B526" t="s">
        <v>485</v>
      </c>
    </row>
    <row r="527" spans="1:2" x14ac:dyDescent="0.3">
      <c r="A527" t="s">
        <v>57</v>
      </c>
      <c r="B527">
        <v>5.25</v>
      </c>
    </row>
    <row r="528" spans="1:2" x14ac:dyDescent="0.3">
      <c r="A528" t="s">
        <v>305</v>
      </c>
      <c r="B528" t="s">
        <v>550</v>
      </c>
    </row>
    <row r="529" spans="1:2" x14ac:dyDescent="0.3">
      <c r="A529" t="s">
        <v>71</v>
      </c>
      <c r="B529">
        <v>5.75</v>
      </c>
    </row>
    <row r="530" spans="1:2" x14ac:dyDescent="0.3">
      <c r="A530" t="s">
        <v>288</v>
      </c>
      <c r="B530" t="s">
        <v>544</v>
      </c>
    </row>
    <row r="531" spans="1:2" x14ac:dyDescent="0.3">
      <c r="A531" t="s">
        <v>17</v>
      </c>
      <c r="B531">
        <v>5.75</v>
      </c>
    </row>
    <row r="532" spans="1:2" x14ac:dyDescent="0.3">
      <c r="A532" t="s">
        <v>288</v>
      </c>
      <c r="B532" t="s">
        <v>491</v>
      </c>
    </row>
    <row r="533" spans="1:2" x14ac:dyDescent="0.3">
      <c r="A533" t="s">
        <v>63</v>
      </c>
      <c r="B533">
        <v>6</v>
      </c>
    </row>
    <row r="534" spans="1:2" x14ac:dyDescent="0.3">
      <c r="A534" t="s">
        <v>289</v>
      </c>
      <c r="B534" t="s">
        <v>490</v>
      </c>
    </row>
    <row r="535" spans="1:2" x14ac:dyDescent="0.3">
      <c r="A535" t="s">
        <v>261</v>
      </c>
      <c r="B535">
        <v>6</v>
      </c>
    </row>
    <row r="536" spans="1:2" x14ac:dyDescent="0.3">
      <c r="A536" t="s">
        <v>289</v>
      </c>
      <c r="B536" t="s">
        <v>553</v>
      </c>
    </row>
    <row r="537" spans="1:2" x14ac:dyDescent="0.3">
      <c r="A537" t="s">
        <v>80</v>
      </c>
      <c r="B537">
        <v>7</v>
      </c>
    </row>
    <row r="538" spans="1:2" x14ac:dyDescent="0.3">
      <c r="A538" t="s">
        <v>290</v>
      </c>
      <c r="B538" t="s">
        <v>543</v>
      </c>
    </row>
    <row r="539" spans="1:2" x14ac:dyDescent="0.3">
      <c r="A539" t="s">
        <v>79</v>
      </c>
      <c r="B539">
        <v>7</v>
      </c>
    </row>
    <row r="540" spans="1:2" x14ac:dyDescent="0.3">
      <c r="A540" t="s">
        <v>290</v>
      </c>
      <c r="B540" t="s">
        <v>494</v>
      </c>
    </row>
    <row r="541" spans="1:2" x14ac:dyDescent="0.3">
      <c r="A541" t="s">
        <v>61</v>
      </c>
      <c r="B541">
        <v>8.5</v>
      </c>
    </row>
    <row r="542" spans="1:2" x14ac:dyDescent="0.3">
      <c r="A542" t="s">
        <v>293</v>
      </c>
      <c r="B542" t="s">
        <v>493</v>
      </c>
    </row>
    <row r="543" spans="1:2" x14ac:dyDescent="0.3">
      <c r="A543" t="s">
        <v>219</v>
      </c>
      <c r="B543">
        <v>8.5</v>
      </c>
    </row>
    <row r="544" spans="1:2" x14ac:dyDescent="0.3">
      <c r="A544" t="s">
        <v>293</v>
      </c>
      <c r="B5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323D-B17C-4193-8BD9-913C7CEC9245}">
  <dimension ref="A1:B544"/>
  <sheetViews>
    <sheetView topLeftCell="A462" workbookViewId="0">
      <selection activeCell="B477" sqref="B477:B544"/>
    </sheetView>
  </sheetViews>
  <sheetFormatPr defaultRowHeight="14.4" x14ac:dyDescent="0.3"/>
  <sheetData>
    <row r="1" spans="1:2" x14ac:dyDescent="0.3">
      <c r="A1" t="s">
        <v>34</v>
      </c>
      <c r="B1">
        <v>1.8</v>
      </c>
    </row>
    <row r="2" spans="1:2" x14ac:dyDescent="0.3">
      <c r="A2" t="s">
        <v>310</v>
      </c>
      <c r="B2" t="s">
        <v>35</v>
      </c>
    </row>
    <row r="3" spans="1:2" x14ac:dyDescent="0.3">
      <c r="A3" t="s">
        <v>35</v>
      </c>
      <c r="B3">
        <v>2.2999999999999998</v>
      </c>
    </row>
    <row r="4" spans="1:2" x14ac:dyDescent="0.3">
      <c r="A4" t="s">
        <v>302</v>
      </c>
      <c r="B4" t="s">
        <v>37</v>
      </c>
    </row>
    <row r="5" spans="1:2" x14ac:dyDescent="0.3">
      <c r="A5" t="s">
        <v>37</v>
      </c>
      <c r="B5">
        <v>2.6</v>
      </c>
    </row>
    <row r="6" spans="1:2" x14ac:dyDescent="0.3">
      <c r="A6" t="s">
        <v>297</v>
      </c>
      <c r="B6" t="s">
        <v>107</v>
      </c>
    </row>
    <row r="7" spans="1:2" x14ac:dyDescent="0.3">
      <c r="A7" t="s">
        <v>107</v>
      </c>
      <c r="B7">
        <v>2.5</v>
      </c>
    </row>
    <row r="8" spans="1:2" x14ac:dyDescent="0.3">
      <c r="A8" t="s">
        <v>277</v>
      </c>
      <c r="B8" t="s">
        <v>38</v>
      </c>
    </row>
    <row r="9" spans="1:2" x14ac:dyDescent="0.3">
      <c r="A9" t="s">
        <v>38</v>
      </c>
      <c r="B9">
        <v>3.25</v>
      </c>
    </row>
    <row r="10" spans="1:2" x14ac:dyDescent="0.3">
      <c r="A10" t="s">
        <v>655</v>
      </c>
      <c r="B10" t="s">
        <v>39</v>
      </c>
    </row>
    <row r="11" spans="1:2" x14ac:dyDescent="0.3">
      <c r="A11" t="s">
        <v>39</v>
      </c>
      <c r="B11">
        <v>4.5</v>
      </c>
    </row>
    <row r="12" spans="1:2" x14ac:dyDescent="0.3">
      <c r="A12" t="s">
        <v>286</v>
      </c>
      <c r="B12" t="s">
        <v>45</v>
      </c>
    </row>
    <row r="13" spans="1:2" x14ac:dyDescent="0.3">
      <c r="A13" t="s">
        <v>45</v>
      </c>
      <c r="B13">
        <v>5</v>
      </c>
    </row>
    <row r="14" spans="1:2" x14ac:dyDescent="0.3">
      <c r="A14" t="s">
        <v>287</v>
      </c>
      <c r="B14" t="s">
        <v>198</v>
      </c>
    </row>
    <row r="15" spans="1:2" x14ac:dyDescent="0.3">
      <c r="A15" t="s">
        <v>198</v>
      </c>
      <c r="B15">
        <v>4.5</v>
      </c>
    </row>
    <row r="16" spans="1:2" x14ac:dyDescent="0.3">
      <c r="A16" t="s">
        <v>286</v>
      </c>
      <c r="B16" t="s">
        <v>42</v>
      </c>
    </row>
    <row r="17" spans="1:2" x14ac:dyDescent="0.3">
      <c r="A17" t="s">
        <v>42</v>
      </c>
      <c r="B17">
        <v>4</v>
      </c>
    </row>
    <row r="18" spans="1:2" x14ac:dyDescent="0.3">
      <c r="A18" t="s">
        <v>285</v>
      </c>
      <c r="B18" t="s">
        <v>323</v>
      </c>
    </row>
    <row r="19" spans="1:2" x14ac:dyDescent="0.3">
      <c r="A19" t="s">
        <v>323</v>
      </c>
      <c r="B19">
        <v>4.5</v>
      </c>
    </row>
    <row r="20" spans="1:2" x14ac:dyDescent="0.3">
      <c r="A20" t="s">
        <v>286</v>
      </c>
      <c r="B20" t="s">
        <v>222</v>
      </c>
    </row>
    <row r="21" spans="1:2" x14ac:dyDescent="0.3">
      <c r="A21" t="s">
        <v>222</v>
      </c>
      <c r="B21">
        <v>7</v>
      </c>
    </row>
    <row r="22" spans="1:2" x14ac:dyDescent="0.3">
      <c r="A22" t="s">
        <v>290</v>
      </c>
      <c r="B22" t="s">
        <v>43</v>
      </c>
    </row>
    <row r="23" spans="1:2" x14ac:dyDescent="0.3">
      <c r="A23" t="s">
        <v>43</v>
      </c>
      <c r="B23">
        <v>6.5</v>
      </c>
    </row>
    <row r="24" spans="1:2" x14ac:dyDescent="0.3">
      <c r="A24" t="s">
        <v>306</v>
      </c>
      <c r="B24" t="s">
        <v>47</v>
      </c>
    </row>
    <row r="25" spans="1:2" x14ac:dyDescent="0.3">
      <c r="A25" t="s">
        <v>47</v>
      </c>
      <c r="B25">
        <v>8</v>
      </c>
    </row>
    <row r="26" spans="1:2" x14ac:dyDescent="0.3">
      <c r="A26" t="s">
        <v>292</v>
      </c>
      <c r="B26" t="s">
        <v>181</v>
      </c>
    </row>
    <row r="27" spans="1:2" x14ac:dyDescent="0.3">
      <c r="A27" t="s">
        <v>181</v>
      </c>
      <c r="B27">
        <v>8</v>
      </c>
    </row>
    <row r="28" spans="1:2" x14ac:dyDescent="0.3">
      <c r="A28" t="s">
        <v>292</v>
      </c>
      <c r="B28" t="s">
        <v>224</v>
      </c>
    </row>
    <row r="29" spans="1:2" x14ac:dyDescent="0.3">
      <c r="A29" t="s">
        <v>224</v>
      </c>
      <c r="B29">
        <v>9</v>
      </c>
    </row>
    <row r="30" spans="1:2" x14ac:dyDescent="0.3">
      <c r="A30" t="s">
        <v>294</v>
      </c>
      <c r="B30" t="s">
        <v>268</v>
      </c>
    </row>
    <row r="31" spans="1:2" x14ac:dyDescent="0.3">
      <c r="A31" t="s">
        <v>268</v>
      </c>
      <c r="B31">
        <v>9</v>
      </c>
    </row>
    <row r="32" spans="1:2" x14ac:dyDescent="0.3">
      <c r="A32" t="s">
        <v>294</v>
      </c>
      <c r="B32" t="s">
        <v>49</v>
      </c>
    </row>
    <row r="33" spans="1:2" x14ac:dyDescent="0.3">
      <c r="A33" t="s">
        <v>49</v>
      </c>
      <c r="B33">
        <v>9</v>
      </c>
    </row>
    <row r="34" spans="1:2" x14ac:dyDescent="0.3">
      <c r="A34" t="s">
        <v>294</v>
      </c>
      <c r="B34" t="s">
        <v>22</v>
      </c>
    </row>
    <row r="35" spans="1:2" x14ac:dyDescent="0.3">
      <c r="A35" t="s">
        <v>22</v>
      </c>
      <c r="B35">
        <v>2</v>
      </c>
    </row>
    <row r="36" spans="1:2" x14ac:dyDescent="0.3">
      <c r="A36" t="s">
        <v>301</v>
      </c>
      <c r="B36" t="s">
        <v>587</v>
      </c>
    </row>
    <row r="37" spans="1:2" x14ac:dyDescent="0.3">
      <c r="A37" t="s">
        <v>587</v>
      </c>
      <c r="B37">
        <v>2.5</v>
      </c>
    </row>
    <row r="38" spans="1:2" x14ac:dyDescent="0.3">
      <c r="A38" t="s">
        <v>277</v>
      </c>
      <c r="B38" t="s">
        <v>320</v>
      </c>
    </row>
    <row r="39" spans="1:2" x14ac:dyDescent="0.3">
      <c r="A39" t="s">
        <v>320</v>
      </c>
      <c r="B39">
        <v>2.8</v>
      </c>
    </row>
    <row r="40" spans="1:2" x14ac:dyDescent="0.3">
      <c r="A40" t="s">
        <v>279</v>
      </c>
      <c r="B40" t="s">
        <v>25</v>
      </c>
    </row>
    <row r="41" spans="1:2" x14ac:dyDescent="0.3">
      <c r="A41" t="s">
        <v>25</v>
      </c>
      <c r="B41">
        <v>3.5</v>
      </c>
    </row>
    <row r="42" spans="1:2" x14ac:dyDescent="0.3">
      <c r="A42" t="s">
        <v>656</v>
      </c>
      <c r="B42" t="s">
        <v>162</v>
      </c>
    </row>
    <row r="43" spans="1:2" x14ac:dyDescent="0.3">
      <c r="A43" t="s">
        <v>162</v>
      </c>
      <c r="B43">
        <v>4.75</v>
      </c>
    </row>
    <row r="44" spans="1:2" x14ac:dyDescent="0.3">
      <c r="A44" t="s">
        <v>299</v>
      </c>
      <c r="B44" t="s">
        <v>313</v>
      </c>
    </row>
    <row r="45" spans="1:2" x14ac:dyDescent="0.3">
      <c r="A45" t="s">
        <v>313</v>
      </c>
      <c r="B45">
        <v>3.75</v>
      </c>
    </row>
    <row r="46" spans="1:2" x14ac:dyDescent="0.3">
      <c r="A46" t="s">
        <v>284</v>
      </c>
      <c r="B46" t="s">
        <v>588</v>
      </c>
    </row>
    <row r="47" spans="1:2" x14ac:dyDescent="0.3">
      <c r="A47" t="s">
        <v>588</v>
      </c>
      <c r="B47">
        <v>4.5</v>
      </c>
    </row>
    <row r="48" spans="1:2" x14ac:dyDescent="0.3">
      <c r="A48" t="s">
        <v>286</v>
      </c>
      <c r="B48" t="s">
        <v>226</v>
      </c>
    </row>
    <row r="49" spans="1:2" x14ac:dyDescent="0.3">
      <c r="A49" t="s">
        <v>226</v>
      </c>
      <c r="B49">
        <v>4.5</v>
      </c>
    </row>
    <row r="50" spans="1:2" x14ac:dyDescent="0.3">
      <c r="A50" t="s">
        <v>286</v>
      </c>
      <c r="B50" t="s">
        <v>26</v>
      </c>
    </row>
    <row r="51" spans="1:2" x14ac:dyDescent="0.3">
      <c r="A51" t="s">
        <v>26</v>
      </c>
      <c r="B51">
        <v>6</v>
      </c>
    </row>
    <row r="52" spans="1:2" x14ac:dyDescent="0.3">
      <c r="A52" t="s">
        <v>289</v>
      </c>
      <c r="B52" t="s">
        <v>105</v>
      </c>
    </row>
    <row r="53" spans="1:2" x14ac:dyDescent="0.3">
      <c r="A53" t="s">
        <v>105</v>
      </c>
      <c r="B53">
        <v>6</v>
      </c>
    </row>
    <row r="54" spans="1:2" x14ac:dyDescent="0.3">
      <c r="A54" t="s">
        <v>289</v>
      </c>
      <c r="B54" t="s">
        <v>244</v>
      </c>
    </row>
    <row r="55" spans="1:2" x14ac:dyDescent="0.3">
      <c r="A55" t="s">
        <v>244</v>
      </c>
      <c r="B55">
        <v>6</v>
      </c>
    </row>
    <row r="56" spans="1:2" x14ac:dyDescent="0.3">
      <c r="A56" t="s">
        <v>289</v>
      </c>
      <c r="B56" t="s">
        <v>29</v>
      </c>
    </row>
    <row r="57" spans="1:2" x14ac:dyDescent="0.3">
      <c r="A57" t="s">
        <v>29</v>
      </c>
      <c r="B57">
        <v>6.5</v>
      </c>
    </row>
    <row r="58" spans="1:2" x14ac:dyDescent="0.3">
      <c r="A58" t="s">
        <v>306</v>
      </c>
      <c r="B58" t="s">
        <v>146</v>
      </c>
    </row>
    <row r="59" spans="1:2" x14ac:dyDescent="0.3">
      <c r="A59" t="s">
        <v>146</v>
      </c>
      <c r="B59">
        <v>6.5</v>
      </c>
    </row>
    <row r="60" spans="1:2" x14ac:dyDescent="0.3">
      <c r="A60" t="s">
        <v>306</v>
      </c>
      <c r="B60" t="s">
        <v>243</v>
      </c>
    </row>
    <row r="61" spans="1:2" x14ac:dyDescent="0.3">
      <c r="A61" t="s">
        <v>243</v>
      </c>
      <c r="B61">
        <v>6.5</v>
      </c>
    </row>
    <row r="62" spans="1:2" x14ac:dyDescent="0.3">
      <c r="A62" t="s">
        <v>306</v>
      </c>
      <c r="B62" t="s">
        <v>201</v>
      </c>
    </row>
    <row r="63" spans="1:2" x14ac:dyDescent="0.3">
      <c r="A63" t="s">
        <v>201</v>
      </c>
      <c r="B63">
        <v>11</v>
      </c>
    </row>
    <row r="64" spans="1:2" x14ac:dyDescent="0.3">
      <c r="A64" t="s">
        <v>657</v>
      </c>
      <c r="B64" t="s">
        <v>247</v>
      </c>
    </row>
    <row r="65" spans="1:2" x14ac:dyDescent="0.3">
      <c r="A65" t="s">
        <v>247</v>
      </c>
      <c r="B65">
        <v>11</v>
      </c>
    </row>
    <row r="66" spans="1:2" x14ac:dyDescent="0.3">
      <c r="A66" t="s">
        <v>657</v>
      </c>
      <c r="B66" t="s">
        <v>32</v>
      </c>
    </row>
    <row r="67" spans="1:2" x14ac:dyDescent="0.3">
      <c r="A67" t="s">
        <v>32</v>
      </c>
      <c r="B67">
        <v>13</v>
      </c>
    </row>
    <row r="68" spans="1:2" x14ac:dyDescent="0.3">
      <c r="A68" t="s">
        <v>658</v>
      </c>
      <c r="B68" t="s">
        <v>175</v>
      </c>
    </row>
    <row r="69" spans="1:2" x14ac:dyDescent="0.3">
      <c r="A69" t="s">
        <v>175</v>
      </c>
      <c r="B69">
        <v>1.7</v>
      </c>
    </row>
    <row r="70" spans="1:2" x14ac:dyDescent="0.3">
      <c r="A70" t="s">
        <v>341</v>
      </c>
      <c r="B70" t="s">
        <v>11</v>
      </c>
    </row>
    <row r="71" spans="1:2" x14ac:dyDescent="0.3">
      <c r="A71" t="s">
        <v>11</v>
      </c>
      <c r="B71">
        <v>1.7</v>
      </c>
    </row>
    <row r="72" spans="1:2" x14ac:dyDescent="0.3">
      <c r="A72" t="s">
        <v>341</v>
      </c>
      <c r="B72" t="s">
        <v>8</v>
      </c>
    </row>
    <row r="73" spans="1:2" x14ac:dyDescent="0.3">
      <c r="A73" t="s">
        <v>8</v>
      </c>
      <c r="B73">
        <v>2</v>
      </c>
    </row>
    <row r="74" spans="1:2" x14ac:dyDescent="0.3">
      <c r="A74" t="s">
        <v>301</v>
      </c>
      <c r="B74" t="s">
        <v>10</v>
      </c>
    </row>
    <row r="75" spans="1:2" x14ac:dyDescent="0.3">
      <c r="A75" t="s">
        <v>10</v>
      </c>
      <c r="B75">
        <v>2.35</v>
      </c>
    </row>
    <row r="76" spans="1:2" x14ac:dyDescent="0.3">
      <c r="A76" t="s">
        <v>659</v>
      </c>
      <c r="B76" t="s">
        <v>322</v>
      </c>
    </row>
    <row r="77" spans="1:2" x14ac:dyDescent="0.3">
      <c r="A77" t="s">
        <v>322</v>
      </c>
      <c r="B77">
        <v>2.7</v>
      </c>
    </row>
    <row r="78" spans="1:2" x14ac:dyDescent="0.3">
      <c r="A78" t="s">
        <v>278</v>
      </c>
      <c r="B78" t="s">
        <v>589</v>
      </c>
    </row>
    <row r="79" spans="1:2" x14ac:dyDescent="0.3">
      <c r="A79" t="s">
        <v>589</v>
      </c>
      <c r="B79">
        <v>2.25</v>
      </c>
    </row>
    <row r="80" spans="1:2" x14ac:dyDescent="0.3">
      <c r="A80" t="s">
        <v>276</v>
      </c>
      <c r="B80" t="s">
        <v>177</v>
      </c>
    </row>
    <row r="81" spans="1:2" x14ac:dyDescent="0.3">
      <c r="A81" t="s">
        <v>177</v>
      </c>
      <c r="B81">
        <v>2.7</v>
      </c>
    </row>
    <row r="82" spans="1:2" x14ac:dyDescent="0.3">
      <c r="A82" t="s">
        <v>278</v>
      </c>
      <c r="B82" t="s">
        <v>143</v>
      </c>
    </row>
    <row r="83" spans="1:2" x14ac:dyDescent="0.3">
      <c r="A83" t="s">
        <v>143</v>
      </c>
      <c r="B83">
        <v>3.5</v>
      </c>
    </row>
    <row r="84" spans="1:2" x14ac:dyDescent="0.3">
      <c r="A84" t="s">
        <v>656</v>
      </c>
      <c r="B84" t="s">
        <v>15</v>
      </c>
    </row>
    <row r="85" spans="1:2" x14ac:dyDescent="0.3">
      <c r="A85" t="s">
        <v>15</v>
      </c>
      <c r="B85">
        <v>4</v>
      </c>
    </row>
    <row r="86" spans="1:2" x14ac:dyDescent="0.3">
      <c r="A86" t="s">
        <v>285</v>
      </c>
      <c r="B86" t="s">
        <v>271</v>
      </c>
    </row>
    <row r="87" spans="1:2" x14ac:dyDescent="0.3">
      <c r="A87" t="s">
        <v>271</v>
      </c>
      <c r="B87">
        <v>4</v>
      </c>
    </row>
    <row r="88" spans="1:2" x14ac:dyDescent="0.3">
      <c r="A88" t="s">
        <v>285</v>
      </c>
      <c r="B88" t="s">
        <v>13</v>
      </c>
    </row>
    <row r="89" spans="1:2" x14ac:dyDescent="0.3">
      <c r="A89" t="s">
        <v>13</v>
      </c>
      <c r="B89">
        <v>4</v>
      </c>
    </row>
    <row r="90" spans="1:2" x14ac:dyDescent="0.3">
      <c r="A90" t="s">
        <v>285</v>
      </c>
      <c r="B90" t="s">
        <v>104</v>
      </c>
    </row>
    <row r="91" spans="1:2" x14ac:dyDescent="0.3">
      <c r="A91" t="s">
        <v>104</v>
      </c>
      <c r="B91">
        <v>5</v>
      </c>
    </row>
    <row r="92" spans="1:2" x14ac:dyDescent="0.3">
      <c r="A92" t="s">
        <v>287</v>
      </c>
      <c r="B92" t="s">
        <v>191</v>
      </c>
    </row>
    <row r="93" spans="1:2" x14ac:dyDescent="0.3">
      <c r="A93" t="s">
        <v>191</v>
      </c>
      <c r="B93">
        <v>5</v>
      </c>
    </row>
    <row r="94" spans="1:2" x14ac:dyDescent="0.3">
      <c r="A94" t="s">
        <v>287</v>
      </c>
      <c r="B94" t="s">
        <v>18</v>
      </c>
    </row>
    <row r="95" spans="1:2" x14ac:dyDescent="0.3">
      <c r="A95" t="s">
        <v>18</v>
      </c>
      <c r="B95">
        <v>8</v>
      </c>
    </row>
    <row r="96" spans="1:2" x14ac:dyDescent="0.3">
      <c r="A96" t="s">
        <v>292</v>
      </c>
      <c r="B96" t="s">
        <v>21</v>
      </c>
    </row>
    <row r="97" spans="1:2" x14ac:dyDescent="0.3">
      <c r="A97" t="s">
        <v>21</v>
      </c>
      <c r="B97">
        <v>9</v>
      </c>
    </row>
    <row r="98" spans="1:2" x14ac:dyDescent="0.3">
      <c r="A98" t="s">
        <v>294</v>
      </c>
      <c r="B98" t="s">
        <v>16</v>
      </c>
    </row>
    <row r="99" spans="1:2" x14ac:dyDescent="0.3">
      <c r="A99" t="s">
        <v>16</v>
      </c>
      <c r="B99">
        <v>9</v>
      </c>
    </row>
    <row r="100" spans="1:2" x14ac:dyDescent="0.3">
      <c r="A100" t="s">
        <v>294</v>
      </c>
      <c r="B100" t="s">
        <v>256</v>
      </c>
    </row>
    <row r="101" spans="1:2" x14ac:dyDescent="0.3">
      <c r="A101" t="s">
        <v>256</v>
      </c>
      <c r="B101">
        <v>9</v>
      </c>
    </row>
    <row r="102" spans="1:2" x14ac:dyDescent="0.3">
      <c r="A102" t="s">
        <v>294</v>
      </c>
      <c r="B102" t="s">
        <v>264</v>
      </c>
    </row>
    <row r="103" spans="1:2" x14ac:dyDescent="0.3">
      <c r="A103" t="s">
        <v>264</v>
      </c>
      <c r="B103">
        <v>2</v>
      </c>
    </row>
    <row r="104" spans="1:2" x14ac:dyDescent="0.3">
      <c r="A104" t="s">
        <v>301</v>
      </c>
      <c r="B104" t="s">
        <v>176</v>
      </c>
    </row>
    <row r="105" spans="1:2" x14ac:dyDescent="0.3">
      <c r="A105" t="s">
        <v>176</v>
      </c>
      <c r="B105">
        <v>2.4</v>
      </c>
    </row>
    <row r="106" spans="1:2" x14ac:dyDescent="0.3">
      <c r="A106" t="s">
        <v>296</v>
      </c>
      <c r="B106" t="s">
        <v>54</v>
      </c>
    </row>
    <row r="107" spans="1:2" x14ac:dyDescent="0.3">
      <c r="A107" t="s">
        <v>54</v>
      </c>
      <c r="B107">
        <v>3.2</v>
      </c>
    </row>
    <row r="108" spans="1:2" x14ac:dyDescent="0.3">
      <c r="A108" t="s">
        <v>281</v>
      </c>
      <c r="B108" t="s">
        <v>55</v>
      </c>
    </row>
    <row r="109" spans="1:2" x14ac:dyDescent="0.3">
      <c r="A109" t="s">
        <v>55</v>
      </c>
      <c r="B109">
        <v>3.4</v>
      </c>
    </row>
    <row r="110" spans="1:2" x14ac:dyDescent="0.3">
      <c r="A110" t="s">
        <v>308</v>
      </c>
      <c r="B110" t="s">
        <v>190</v>
      </c>
    </row>
    <row r="111" spans="1:2" x14ac:dyDescent="0.3">
      <c r="A111" t="s">
        <v>190</v>
      </c>
      <c r="B111">
        <v>4.5</v>
      </c>
    </row>
    <row r="112" spans="1:2" x14ac:dyDescent="0.3">
      <c r="A112" t="s">
        <v>286</v>
      </c>
      <c r="B112" t="s">
        <v>156</v>
      </c>
    </row>
    <row r="113" spans="1:2" x14ac:dyDescent="0.3">
      <c r="A113" t="s">
        <v>156</v>
      </c>
      <c r="B113">
        <v>4.5</v>
      </c>
    </row>
    <row r="114" spans="1:2" x14ac:dyDescent="0.3">
      <c r="A114" t="s">
        <v>286</v>
      </c>
      <c r="B114" t="s">
        <v>205</v>
      </c>
    </row>
    <row r="115" spans="1:2" x14ac:dyDescent="0.3">
      <c r="A115" t="s">
        <v>205</v>
      </c>
      <c r="B115">
        <v>4.25</v>
      </c>
    </row>
    <row r="116" spans="1:2" x14ac:dyDescent="0.3">
      <c r="A116" t="s">
        <v>298</v>
      </c>
      <c r="B116" t="s">
        <v>327</v>
      </c>
    </row>
    <row r="117" spans="1:2" x14ac:dyDescent="0.3">
      <c r="A117" t="s">
        <v>327</v>
      </c>
      <c r="B117">
        <v>5</v>
      </c>
    </row>
    <row r="118" spans="1:2" x14ac:dyDescent="0.3">
      <c r="A118" t="s">
        <v>287</v>
      </c>
      <c r="B118" t="s">
        <v>58</v>
      </c>
    </row>
    <row r="119" spans="1:2" x14ac:dyDescent="0.3">
      <c r="A119" t="s">
        <v>58</v>
      </c>
      <c r="B119">
        <v>5</v>
      </c>
    </row>
    <row r="120" spans="1:2" x14ac:dyDescent="0.3">
      <c r="A120" t="s">
        <v>287</v>
      </c>
      <c r="B120" t="s">
        <v>59</v>
      </c>
    </row>
    <row r="121" spans="1:2" x14ac:dyDescent="0.3">
      <c r="A121" t="s">
        <v>59</v>
      </c>
      <c r="B121">
        <v>6</v>
      </c>
    </row>
    <row r="122" spans="1:2" x14ac:dyDescent="0.3">
      <c r="A122" t="s">
        <v>289</v>
      </c>
      <c r="B122" t="s">
        <v>267</v>
      </c>
    </row>
    <row r="123" spans="1:2" x14ac:dyDescent="0.3">
      <c r="A123" t="s">
        <v>267</v>
      </c>
      <c r="B123">
        <v>6</v>
      </c>
    </row>
    <row r="124" spans="1:2" x14ac:dyDescent="0.3">
      <c r="A124" t="s">
        <v>289</v>
      </c>
      <c r="B124" t="s">
        <v>266</v>
      </c>
    </row>
    <row r="125" spans="1:2" x14ac:dyDescent="0.3">
      <c r="A125" t="s">
        <v>266</v>
      </c>
      <c r="B125">
        <v>6</v>
      </c>
    </row>
    <row r="126" spans="1:2" x14ac:dyDescent="0.3">
      <c r="A126" t="s">
        <v>289</v>
      </c>
      <c r="B126" t="s">
        <v>60</v>
      </c>
    </row>
    <row r="127" spans="1:2" x14ac:dyDescent="0.3">
      <c r="A127" t="s">
        <v>60</v>
      </c>
      <c r="B127">
        <v>8</v>
      </c>
    </row>
    <row r="128" spans="1:2" x14ac:dyDescent="0.3">
      <c r="A128" t="s">
        <v>292</v>
      </c>
      <c r="B128" t="s">
        <v>206</v>
      </c>
    </row>
    <row r="129" spans="1:2" x14ac:dyDescent="0.3">
      <c r="A129" t="s">
        <v>206</v>
      </c>
      <c r="B129">
        <v>7</v>
      </c>
    </row>
    <row r="130" spans="1:2" x14ac:dyDescent="0.3">
      <c r="A130" t="s">
        <v>290</v>
      </c>
      <c r="B130" t="s">
        <v>157</v>
      </c>
    </row>
    <row r="131" spans="1:2" x14ac:dyDescent="0.3">
      <c r="A131" t="s">
        <v>157</v>
      </c>
      <c r="B131">
        <v>11</v>
      </c>
    </row>
    <row r="132" spans="1:2" x14ac:dyDescent="0.3">
      <c r="A132" t="s">
        <v>657</v>
      </c>
      <c r="B132" t="s">
        <v>62</v>
      </c>
    </row>
    <row r="133" spans="1:2" x14ac:dyDescent="0.3">
      <c r="A133" t="s">
        <v>62</v>
      </c>
      <c r="B133">
        <v>11</v>
      </c>
    </row>
    <row r="134" spans="1:2" x14ac:dyDescent="0.3">
      <c r="A134" t="s">
        <v>657</v>
      </c>
      <c r="B134" t="s">
        <v>64</v>
      </c>
    </row>
    <row r="135" spans="1:2" x14ac:dyDescent="0.3">
      <c r="A135" t="s">
        <v>64</v>
      </c>
      <c r="B135">
        <v>13</v>
      </c>
    </row>
    <row r="136" spans="1:2" x14ac:dyDescent="0.3">
      <c r="A136" t="s">
        <v>658</v>
      </c>
      <c r="B136" t="s">
        <v>1</v>
      </c>
    </row>
    <row r="137" spans="1:2" x14ac:dyDescent="0.3">
      <c r="A137" t="s">
        <v>1</v>
      </c>
      <c r="B137">
        <v>2.4</v>
      </c>
    </row>
    <row r="138" spans="1:2" x14ac:dyDescent="0.3">
      <c r="A138" t="s">
        <v>296</v>
      </c>
      <c r="B138" t="s">
        <v>199</v>
      </c>
    </row>
    <row r="139" spans="1:2" x14ac:dyDescent="0.3">
      <c r="A139" t="s">
        <v>199</v>
      </c>
      <c r="B139">
        <v>2.5</v>
      </c>
    </row>
    <row r="140" spans="1:2" x14ac:dyDescent="0.3">
      <c r="A140" t="s">
        <v>277</v>
      </c>
      <c r="B140" t="s">
        <v>229</v>
      </c>
    </row>
    <row r="141" spans="1:2" x14ac:dyDescent="0.3">
      <c r="A141" t="s">
        <v>229</v>
      </c>
      <c r="B141">
        <v>2.6</v>
      </c>
    </row>
    <row r="142" spans="1:2" x14ac:dyDescent="0.3">
      <c r="A142" t="s">
        <v>297</v>
      </c>
      <c r="B142" t="s">
        <v>236</v>
      </c>
    </row>
    <row r="143" spans="1:2" x14ac:dyDescent="0.3">
      <c r="A143" t="s">
        <v>236</v>
      </c>
      <c r="B143">
        <v>3.25</v>
      </c>
    </row>
    <row r="144" spans="1:2" x14ac:dyDescent="0.3">
      <c r="A144" t="s">
        <v>655</v>
      </c>
      <c r="B144" t="s">
        <v>590</v>
      </c>
    </row>
    <row r="145" spans="1:2" x14ac:dyDescent="0.3">
      <c r="A145" t="s">
        <v>590</v>
      </c>
      <c r="B145">
        <v>3.2</v>
      </c>
    </row>
    <row r="146" spans="1:2" x14ac:dyDescent="0.3">
      <c r="A146" t="s">
        <v>281</v>
      </c>
      <c r="B146" t="s">
        <v>4</v>
      </c>
    </row>
    <row r="147" spans="1:2" x14ac:dyDescent="0.3">
      <c r="A147" t="s">
        <v>4</v>
      </c>
      <c r="B147">
        <v>4.5</v>
      </c>
    </row>
    <row r="148" spans="1:2" x14ac:dyDescent="0.3">
      <c r="A148" t="s">
        <v>286</v>
      </c>
      <c r="B148" t="s">
        <v>591</v>
      </c>
    </row>
    <row r="149" spans="1:2" x14ac:dyDescent="0.3">
      <c r="A149" t="s">
        <v>591</v>
      </c>
      <c r="B149">
        <v>4.5</v>
      </c>
    </row>
    <row r="150" spans="1:2" x14ac:dyDescent="0.3">
      <c r="A150" t="s">
        <v>286</v>
      </c>
      <c r="B150" t="s">
        <v>331</v>
      </c>
    </row>
    <row r="151" spans="1:2" x14ac:dyDescent="0.3">
      <c r="A151" t="s">
        <v>331</v>
      </c>
      <c r="B151">
        <v>5</v>
      </c>
    </row>
    <row r="152" spans="1:2" x14ac:dyDescent="0.3">
      <c r="A152" t="s">
        <v>287</v>
      </c>
      <c r="B152" t="s">
        <v>141</v>
      </c>
    </row>
    <row r="153" spans="1:2" x14ac:dyDescent="0.3">
      <c r="A153" t="s">
        <v>141</v>
      </c>
      <c r="B153">
        <v>5.5</v>
      </c>
    </row>
    <row r="154" spans="1:2" x14ac:dyDescent="0.3">
      <c r="A154" t="s">
        <v>300</v>
      </c>
      <c r="B154" t="s">
        <v>595</v>
      </c>
    </row>
    <row r="155" spans="1:2" x14ac:dyDescent="0.3">
      <c r="A155" t="s">
        <v>595</v>
      </c>
      <c r="B155">
        <v>5.5</v>
      </c>
    </row>
    <row r="156" spans="1:2" x14ac:dyDescent="0.3">
      <c r="A156" t="s">
        <v>300</v>
      </c>
      <c r="B156" t="s">
        <v>200</v>
      </c>
    </row>
    <row r="157" spans="1:2" x14ac:dyDescent="0.3">
      <c r="A157" t="s">
        <v>200</v>
      </c>
      <c r="B157">
        <v>6.25</v>
      </c>
    </row>
    <row r="158" spans="1:2" x14ac:dyDescent="0.3">
      <c r="A158" t="s">
        <v>660</v>
      </c>
      <c r="B158" t="s">
        <v>330</v>
      </c>
    </row>
    <row r="159" spans="1:2" x14ac:dyDescent="0.3">
      <c r="A159" t="s">
        <v>330</v>
      </c>
      <c r="B159">
        <v>6.25</v>
      </c>
    </row>
    <row r="160" spans="1:2" x14ac:dyDescent="0.3">
      <c r="A160" t="s">
        <v>660</v>
      </c>
      <c r="B160" t="s">
        <v>594</v>
      </c>
    </row>
    <row r="161" spans="1:2" x14ac:dyDescent="0.3">
      <c r="A161" t="s">
        <v>594</v>
      </c>
      <c r="B161">
        <v>11</v>
      </c>
    </row>
    <row r="162" spans="1:2" x14ac:dyDescent="0.3">
      <c r="A162" t="s">
        <v>657</v>
      </c>
      <c r="B162" t="s">
        <v>592</v>
      </c>
    </row>
    <row r="163" spans="1:2" x14ac:dyDescent="0.3">
      <c r="A163" t="s">
        <v>592</v>
      </c>
      <c r="B163">
        <v>8</v>
      </c>
    </row>
    <row r="164" spans="1:2" x14ac:dyDescent="0.3">
      <c r="A164" t="s">
        <v>292</v>
      </c>
      <c r="B164" t="s">
        <v>196</v>
      </c>
    </row>
    <row r="165" spans="1:2" x14ac:dyDescent="0.3">
      <c r="A165" t="s">
        <v>196</v>
      </c>
      <c r="B165">
        <v>8</v>
      </c>
    </row>
    <row r="166" spans="1:2" x14ac:dyDescent="0.3">
      <c r="A166" t="s">
        <v>292</v>
      </c>
      <c r="B166" t="s">
        <v>171</v>
      </c>
    </row>
    <row r="167" spans="1:2" x14ac:dyDescent="0.3">
      <c r="A167" t="s">
        <v>171</v>
      </c>
      <c r="B167">
        <v>11</v>
      </c>
    </row>
    <row r="168" spans="1:2" x14ac:dyDescent="0.3">
      <c r="A168" t="s">
        <v>657</v>
      </c>
      <c r="B168" t="s">
        <v>593</v>
      </c>
    </row>
    <row r="169" spans="1:2" x14ac:dyDescent="0.3">
      <c r="A169" t="s">
        <v>593</v>
      </c>
      <c r="B169">
        <v>11</v>
      </c>
    </row>
    <row r="170" spans="1:2" x14ac:dyDescent="0.3">
      <c r="A170" t="s">
        <v>657</v>
      </c>
      <c r="B170" t="s">
        <v>93</v>
      </c>
    </row>
    <row r="171" spans="1:2" x14ac:dyDescent="0.3">
      <c r="A171" t="s">
        <v>93</v>
      </c>
      <c r="B171">
        <v>1.66</v>
      </c>
    </row>
    <row r="172" spans="1:2" x14ac:dyDescent="0.3">
      <c r="A172" t="s">
        <v>661</v>
      </c>
      <c r="B172" t="s">
        <v>110</v>
      </c>
    </row>
    <row r="173" spans="1:2" x14ac:dyDescent="0.3">
      <c r="A173" t="s">
        <v>110</v>
      </c>
      <c r="B173">
        <v>1.8</v>
      </c>
    </row>
    <row r="174" spans="1:2" x14ac:dyDescent="0.3">
      <c r="A174" t="s">
        <v>310</v>
      </c>
      <c r="B174" t="s">
        <v>230</v>
      </c>
    </row>
    <row r="175" spans="1:2" x14ac:dyDescent="0.3">
      <c r="A175" t="s">
        <v>230</v>
      </c>
      <c r="B175">
        <v>1.8</v>
      </c>
    </row>
    <row r="176" spans="1:2" x14ac:dyDescent="0.3">
      <c r="A176" t="s">
        <v>310</v>
      </c>
      <c r="B176" t="s">
        <v>210</v>
      </c>
    </row>
    <row r="177" spans="1:2" x14ac:dyDescent="0.3">
      <c r="A177" t="s">
        <v>210</v>
      </c>
      <c r="B177">
        <v>1.85</v>
      </c>
    </row>
    <row r="178" spans="1:2" x14ac:dyDescent="0.3">
      <c r="A178" t="s">
        <v>295</v>
      </c>
      <c r="B178" t="s">
        <v>94</v>
      </c>
    </row>
    <row r="179" spans="1:2" x14ac:dyDescent="0.3">
      <c r="A179" t="s">
        <v>94</v>
      </c>
      <c r="B179">
        <v>2.5</v>
      </c>
    </row>
    <row r="180" spans="1:2" x14ac:dyDescent="0.3">
      <c r="A180" t="s">
        <v>277</v>
      </c>
      <c r="B180" t="s">
        <v>97</v>
      </c>
    </row>
    <row r="181" spans="1:2" x14ac:dyDescent="0.3">
      <c r="A181" t="s">
        <v>97</v>
      </c>
      <c r="B181">
        <v>3.5</v>
      </c>
    </row>
    <row r="182" spans="1:2" x14ac:dyDescent="0.3">
      <c r="A182" t="s">
        <v>656</v>
      </c>
      <c r="B182" t="s">
        <v>101</v>
      </c>
    </row>
    <row r="183" spans="1:2" x14ac:dyDescent="0.3">
      <c r="A183" t="s">
        <v>101</v>
      </c>
      <c r="B183">
        <v>4.25</v>
      </c>
    </row>
    <row r="184" spans="1:2" x14ac:dyDescent="0.3">
      <c r="A184" t="s">
        <v>298</v>
      </c>
      <c r="B184" t="s">
        <v>326</v>
      </c>
    </row>
    <row r="185" spans="1:2" x14ac:dyDescent="0.3">
      <c r="A185" t="s">
        <v>326</v>
      </c>
      <c r="B185">
        <v>4.5</v>
      </c>
    </row>
    <row r="186" spans="1:2" x14ac:dyDescent="0.3">
      <c r="A186" t="s">
        <v>286</v>
      </c>
      <c r="B186" t="s">
        <v>317</v>
      </c>
    </row>
    <row r="187" spans="1:2" x14ac:dyDescent="0.3">
      <c r="A187" t="s">
        <v>317</v>
      </c>
      <c r="B187">
        <v>5</v>
      </c>
    </row>
    <row r="188" spans="1:2" x14ac:dyDescent="0.3">
      <c r="A188" t="s">
        <v>287</v>
      </c>
      <c r="B188" t="s">
        <v>148</v>
      </c>
    </row>
    <row r="189" spans="1:2" x14ac:dyDescent="0.3">
      <c r="A189" t="s">
        <v>148</v>
      </c>
      <c r="B189">
        <v>4</v>
      </c>
    </row>
    <row r="190" spans="1:2" x14ac:dyDescent="0.3">
      <c r="A190" t="s">
        <v>285</v>
      </c>
      <c r="B190" t="s">
        <v>324</v>
      </c>
    </row>
    <row r="191" spans="1:2" x14ac:dyDescent="0.3">
      <c r="A191" t="s">
        <v>324</v>
      </c>
      <c r="B191">
        <v>5</v>
      </c>
    </row>
    <row r="192" spans="1:2" x14ac:dyDescent="0.3">
      <c r="A192" t="s">
        <v>287</v>
      </c>
      <c r="B192" t="s">
        <v>233</v>
      </c>
    </row>
    <row r="193" spans="1:2" x14ac:dyDescent="0.3">
      <c r="A193" t="s">
        <v>233</v>
      </c>
      <c r="B193">
        <v>5</v>
      </c>
    </row>
    <row r="194" spans="1:2" x14ac:dyDescent="0.3">
      <c r="A194" t="s">
        <v>287</v>
      </c>
      <c r="B194" t="s">
        <v>325</v>
      </c>
    </row>
    <row r="195" spans="1:2" x14ac:dyDescent="0.3">
      <c r="A195" t="s">
        <v>325</v>
      </c>
      <c r="B195">
        <v>5</v>
      </c>
    </row>
    <row r="196" spans="1:2" x14ac:dyDescent="0.3">
      <c r="A196" t="s">
        <v>287</v>
      </c>
      <c r="B196" t="s">
        <v>596</v>
      </c>
    </row>
    <row r="197" spans="1:2" x14ac:dyDescent="0.3">
      <c r="A197" t="s">
        <v>596</v>
      </c>
      <c r="B197">
        <v>5</v>
      </c>
    </row>
    <row r="198" spans="1:2" x14ac:dyDescent="0.3">
      <c r="A198" t="s">
        <v>287</v>
      </c>
      <c r="B198" t="s">
        <v>102</v>
      </c>
    </row>
    <row r="199" spans="1:2" x14ac:dyDescent="0.3">
      <c r="A199" t="s">
        <v>102</v>
      </c>
      <c r="B199">
        <v>6</v>
      </c>
    </row>
    <row r="200" spans="1:2" x14ac:dyDescent="0.3">
      <c r="A200" t="s">
        <v>289</v>
      </c>
      <c r="B200" t="s">
        <v>103</v>
      </c>
    </row>
    <row r="201" spans="1:2" x14ac:dyDescent="0.3">
      <c r="A201" t="s">
        <v>103</v>
      </c>
      <c r="B201">
        <v>6</v>
      </c>
    </row>
    <row r="202" spans="1:2" x14ac:dyDescent="0.3">
      <c r="A202" t="s">
        <v>289</v>
      </c>
      <c r="B202" t="s">
        <v>95</v>
      </c>
    </row>
    <row r="203" spans="1:2" x14ac:dyDescent="0.3">
      <c r="A203" t="s">
        <v>95</v>
      </c>
      <c r="B203">
        <v>11</v>
      </c>
    </row>
    <row r="204" spans="1:2" x14ac:dyDescent="0.3">
      <c r="A204" t="s">
        <v>657</v>
      </c>
      <c r="B204" t="s">
        <v>81</v>
      </c>
    </row>
    <row r="205" spans="1:2" x14ac:dyDescent="0.3">
      <c r="A205" t="s">
        <v>81</v>
      </c>
      <c r="B205">
        <v>1.95</v>
      </c>
    </row>
    <row r="206" spans="1:2" x14ac:dyDescent="0.3">
      <c r="A206" t="s">
        <v>583</v>
      </c>
      <c r="B206" t="s">
        <v>167</v>
      </c>
    </row>
    <row r="207" spans="1:2" x14ac:dyDescent="0.3">
      <c r="A207" t="s">
        <v>167</v>
      </c>
      <c r="B207">
        <v>2.4500000000000002</v>
      </c>
    </row>
    <row r="208" spans="1:2" x14ac:dyDescent="0.3">
      <c r="A208" t="s">
        <v>662</v>
      </c>
      <c r="B208" t="s">
        <v>269</v>
      </c>
    </row>
    <row r="209" spans="1:2" x14ac:dyDescent="0.3">
      <c r="A209" t="s">
        <v>269</v>
      </c>
      <c r="B209">
        <v>3.25</v>
      </c>
    </row>
    <row r="210" spans="1:2" x14ac:dyDescent="0.3">
      <c r="A210" t="s">
        <v>655</v>
      </c>
      <c r="B210" t="s">
        <v>82</v>
      </c>
    </row>
    <row r="211" spans="1:2" x14ac:dyDescent="0.3">
      <c r="A211" t="s">
        <v>82</v>
      </c>
      <c r="B211">
        <v>3.3</v>
      </c>
    </row>
    <row r="212" spans="1:2" x14ac:dyDescent="0.3">
      <c r="A212" t="s">
        <v>282</v>
      </c>
      <c r="B212" t="s">
        <v>87</v>
      </c>
    </row>
    <row r="213" spans="1:2" x14ac:dyDescent="0.3">
      <c r="A213" t="s">
        <v>87</v>
      </c>
      <c r="B213">
        <v>3.3</v>
      </c>
    </row>
    <row r="214" spans="1:2" x14ac:dyDescent="0.3">
      <c r="A214" t="s">
        <v>282</v>
      </c>
      <c r="B214" t="s">
        <v>84</v>
      </c>
    </row>
    <row r="215" spans="1:2" x14ac:dyDescent="0.3">
      <c r="A215" t="s">
        <v>84</v>
      </c>
      <c r="B215">
        <v>4</v>
      </c>
    </row>
    <row r="216" spans="1:2" x14ac:dyDescent="0.3">
      <c r="A216" t="s">
        <v>285</v>
      </c>
      <c r="B216" t="s">
        <v>334</v>
      </c>
    </row>
    <row r="217" spans="1:2" x14ac:dyDescent="0.3">
      <c r="A217" t="s">
        <v>334</v>
      </c>
      <c r="B217">
        <v>4.25</v>
      </c>
    </row>
    <row r="218" spans="1:2" x14ac:dyDescent="0.3">
      <c r="A218" t="s">
        <v>298</v>
      </c>
      <c r="B218" t="s">
        <v>601</v>
      </c>
    </row>
    <row r="219" spans="1:2" x14ac:dyDescent="0.3">
      <c r="A219" t="s">
        <v>601</v>
      </c>
      <c r="B219">
        <v>4.75</v>
      </c>
    </row>
    <row r="220" spans="1:2" x14ac:dyDescent="0.3">
      <c r="A220" t="s">
        <v>299</v>
      </c>
      <c r="B220" t="s">
        <v>154</v>
      </c>
    </row>
    <row r="221" spans="1:2" x14ac:dyDescent="0.3">
      <c r="A221" t="s">
        <v>154</v>
      </c>
      <c r="B221">
        <v>5</v>
      </c>
    </row>
    <row r="222" spans="1:2" x14ac:dyDescent="0.3">
      <c r="A222" t="s">
        <v>287</v>
      </c>
      <c r="B222" t="s">
        <v>335</v>
      </c>
    </row>
    <row r="223" spans="1:2" x14ac:dyDescent="0.3">
      <c r="A223" t="s">
        <v>335</v>
      </c>
      <c r="B223">
        <v>5</v>
      </c>
    </row>
    <row r="224" spans="1:2" x14ac:dyDescent="0.3">
      <c r="A224" t="s">
        <v>287</v>
      </c>
      <c r="B224" t="s">
        <v>88</v>
      </c>
    </row>
    <row r="225" spans="1:2" x14ac:dyDescent="0.3">
      <c r="A225" t="s">
        <v>88</v>
      </c>
      <c r="B225">
        <v>5</v>
      </c>
    </row>
    <row r="226" spans="1:2" x14ac:dyDescent="0.3">
      <c r="A226" t="s">
        <v>287</v>
      </c>
      <c r="B226" t="s">
        <v>333</v>
      </c>
    </row>
    <row r="227" spans="1:2" x14ac:dyDescent="0.3">
      <c r="A227" t="s">
        <v>333</v>
      </c>
      <c r="B227">
        <v>8</v>
      </c>
    </row>
    <row r="228" spans="1:2" x14ac:dyDescent="0.3">
      <c r="A228" t="s">
        <v>292</v>
      </c>
      <c r="B228" t="s">
        <v>183</v>
      </c>
    </row>
    <row r="229" spans="1:2" x14ac:dyDescent="0.3">
      <c r="A229" t="s">
        <v>183</v>
      </c>
      <c r="B229">
        <v>5.5</v>
      </c>
    </row>
    <row r="230" spans="1:2" x14ac:dyDescent="0.3">
      <c r="A230" t="s">
        <v>300</v>
      </c>
      <c r="B230" t="s">
        <v>600</v>
      </c>
    </row>
    <row r="231" spans="1:2" x14ac:dyDescent="0.3">
      <c r="A231" t="s">
        <v>600</v>
      </c>
      <c r="B231">
        <v>5.5</v>
      </c>
    </row>
    <row r="232" spans="1:2" x14ac:dyDescent="0.3">
      <c r="A232" t="s">
        <v>300</v>
      </c>
      <c r="B232" t="s">
        <v>92</v>
      </c>
    </row>
    <row r="233" spans="1:2" x14ac:dyDescent="0.3">
      <c r="A233" t="s">
        <v>92</v>
      </c>
      <c r="B233">
        <v>10</v>
      </c>
    </row>
    <row r="234" spans="1:2" x14ac:dyDescent="0.3">
      <c r="A234" t="s">
        <v>309</v>
      </c>
      <c r="B234" t="s">
        <v>270</v>
      </c>
    </row>
    <row r="235" spans="1:2" x14ac:dyDescent="0.3">
      <c r="A235" t="s">
        <v>270</v>
      </c>
      <c r="B235">
        <v>10</v>
      </c>
    </row>
    <row r="236" spans="1:2" x14ac:dyDescent="0.3">
      <c r="A236" t="s">
        <v>309</v>
      </c>
      <c r="B236" t="s">
        <v>252</v>
      </c>
    </row>
    <row r="237" spans="1:2" x14ac:dyDescent="0.3">
      <c r="A237" t="s">
        <v>252</v>
      </c>
      <c r="B237">
        <v>11</v>
      </c>
    </row>
    <row r="238" spans="1:2" x14ac:dyDescent="0.3">
      <c r="A238" t="s">
        <v>657</v>
      </c>
      <c r="B238" t="s">
        <v>602</v>
      </c>
    </row>
    <row r="239" spans="1:2" x14ac:dyDescent="0.3">
      <c r="A239" t="s">
        <v>602</v>
      </c>
      <c r="B239">
        <v>1.7</v>
      </c>
    </row>
    <row r="240" spans="1:2" x14ac:dyDescent="0.3">
      <c r="A240" t="s">
        <v>341</v>
      </c>
      <c r="B240" t="s">
        <v>193</v>
      </c>
    </row>
    <row r="241" spans="1:2" x14ac:dyDescent="0.3">
      <c r="A241" t="s">
        <v>193</v>
      </c>
      <c r="B241">
        <v>1.83</v>
      </c>
    </row>
    <row r="242" spans="1:2" x14ac:dyDescent="0.3">
      <c r="A242" t="s">
        <v>663</v>
      </c>
      <c r="B242" t="s">
        <v>0</v>
      </c>
    </row>
    <row r="243" spans="1:2" x14ac:dyDescent="0.3">
      <c r="A243" t="s">
        <v>0</v>
      </c>
      <c r="B243">
        <v>1.83</v>
      </c>
    </row>
    <row r="244" spans="1:2" x14ac:dyDescent="0.3">
      <c r="A244" t="s">
        <v>663</v>
      </c>
      <c r="B244" t="s">
        <v>3</v>
      </c>
    </row>
    <row r="245" spans="1:2" x14ac:dyDescent="0.3">
      <c r="A245" t="s">
        <v>3</v>
      </c>
      <c r="B245">
        <v>2.2999999999999998</v>
      </c>
    </row>
    <row r="246" spans="1:2" x14ac:dyDescent="0.3">
      <c r="A246" t="s">
        <v>302</v>
      </c>
      <c r="B246" t="s">
        <v>2</v>
      </c>
    </row>
    <row r="247" spans="1:2" x14ac:dyDescent="0.3">
      <c r="A247" t="s">
        <v>2</v>
      </c>
      <c r="B247">
        <v>2.4</v>
      </c>
    </row>
    <row r="248" spans="1:2" x14ac:dyDescent="0.3">
      <c r="A248" t="s">
        <v>296</v>
      </c>
      <c r="B248" t="s">
        <v>603</v>
      </c>
    </row>
    <row r="249" spans="1:2" x14ac:dyDescent="0.3">
      <c r="A249" t="s">
        <v>603</v>
      </c>
      <c r="B249">
        <v>3.5</v>
      </c>
    </row>
    <row r="250" spans="1:2" x14ac:dyDescent="0.3">
      <c r="A250" t="s">
        <v>656</v>
      </c>
      <c r="B250" t="s">
        <v>170</v>
      </c>
    </row>
    <row r="251" spans="1:2" x14ac:dyDescent="0.3">
      <c r="A251" t="s">
        <v>170</v>
      </c>
      <c r="B251">
        <v>4.25</v>
      </c>
    </row>
    <row r="252" spans="1:2" x14ac:dyDescent="0.3">
      <c r="A252" t="s">
        <v>298</v>
      </c>
      <c r="B252" t="s">
        <v>232</v>
      </c>
    </row>
    <row r="253" spans="1:2" x14ac:dyDescent="0.3">
      <c r="A253" t="s">
        <v>232</v>
      </c>
      <c r="B253">
        <v>4.5</v>
      </c>
    </row>
    <row r="254" spans="1:2" x14ac:dyDescent="0.3">
      <c r="A254" t="s">
        <v>286</v>
      </c>
      <c r="B254" t="s">
        <v>605</v>
      </c>
    </row>
    <row r="255" spans="1:2" x14ac:dyDescent="0.3">
      <c r="A255" t="s">
        <v>605</v>
      </c>
      <c r="B255">
        <v>5</v>
      </c>
    </row>
    <row r="256" spans="1:2" x14ac:dyDescent="0.3">
      <c r="A256" t="s">
        <v>287</v>
      </c>
      <c r="B256" t="s">
        <v>5</v>
      </c>
    </row>
    <row r="257" spans="1:2" x14ac:dyDescent="0.3">
      <c r="A257" t="s">
        <v>5</v>
      </c>
      <c r="B257">
        <v>5</v>
      </c>
    </row>
    <row r="258" spans="1:2" x14ac:dyDescent="0.3">
      <c r="A258" t="s">
        <v>287</v>
      </c>
      <c r="B258" t="s">
        <v>339</v>
      </c>
    </row>
    <row r="259" spans="1:2" x14ac:dyDescent="0.3">
      <c r="A259" t="s">
        <v>339</v>
      </c>
      <c r="B259">
        <v>6.5</v>
      </c>
    </row>
    <row r="260" spans="1:2" x14ac:dyDescent="0.3">
      <c r="A260" t="s">
        <v>306</v>
      </c>
      <c r="B260" t="s">
        <v>6</v>
      </c>
    </row>
    <row r="261" spans="1:2" x14ac:dyDescent="0.3">
      <c r="A261" t="s">
        <v>6</v>
      </c>
      <c r="B261">
        <v>6.5</v>
      </c>
    </row>
    <row r="262" spans="1:2" x14ac:dyDescent="0.3">
      <c r="A262" t="s">
        <v>306</v>
      </c>
      <c r="B262" t="s">
        <v>604</v>
      </c>
    </row>
    <row r="263" spans="1:2" x14ac:dyDescent="0.3">
      <c r="A263" t="s">
        <v>604</v>
      </c>
      <c r="B263">
        <v>7</v>
      </c>
    </row>
    <row r="264" spans="1:2" x14ac:dyDescent="0.3">
      <c r="A264" t="s">
        <v>290</v>
      </c>
      <c r="B264" t="s">
        <v>7</v>
      </c>
    </row>
    <row r="265" spans="1:2" x14ac:dyDescent="0.3">
      <c r="A265" t="s">
        <v>7</v>
      </c>
      <c r="B265">
        <v>7</v>
      </c>
    </row>
    <row r="266" spans="1:2" x14ac:dyDescent="0.3">
      <c r="A266" t="s">
        <v>290</v>
      </c>
      <c r="B266" t="s">
        <v>214</v>
      </c>
    </row>
    <row r="267" spans="1:2" x14ac:dyDescent="0.3">
      <c r="A267" t="s">
        <v>214</v>
      </c>
      <c r="B267">
        <v>7</v>
      </c>
    </row>
    <row r="268" spans="1:2" x14ac:dyDescent="0.3">
      <c r="A268" t="s">
        <v>290</v>
      </c>
      <c r="B268" t="s">
        <v>147</v>
      </c>
    </row>
    <row r="269" spans="1:2" x14ac:dyDescent="0.3">
      <c r="A269" t="s">
        <v>147</v>
      </c>
      <c r="B269">
        <v>8</v>
      </c>
    </row>
    <row r="270" spans="1:2" x14ac:dyDescent="0.3">
      <c r="A270" t="s">
        <v>292</v>
      </c>
      <c r="B270" t="s">
        <v>204</v>
      </c>
    </row>
    <row r="271" spans="1:2" x14ac:dyDescent="0.3">
      <c r="A271" t="s">
        <v>204</v>
      </c>
      <c r="B271">
        <v>11</v>
      </c>
    </row>
    <row r="272" spans="1:2" x14ac:dyDescent="0.3">
      <c r="A272" t="s">
        <v>657</v>
      </c>
      <c r="B272" t="s">
        <v>23</v>
      </c>
    </row>
    <row r="273" spans="1:2" x14ac:dyDescent="0.3">
      <c r="A273" t="s">
        <v>23</v>
      </c>
      <c r="B273">
        <v>1.5</v>
      </c>
    </row>
    <row r="274" spans="1:2" x14ac:dyDescent="0.3">
      <c r="A274" t="s">
        <v>664</v>
      </c>
      <c r="B274" t="s">
        <v>211</v>
      </c>
    </row>
    <row r="275" spans="1:2" x14ac:dyDescent="0.3">
      <c r="A275" t="s">
        <v>211</v>
      </c>
      <c r="B275">
        <v>2.1</v>
      </c>
    </row>
    <row r="276" spans="1:2" x14ac:dyDescent="0.3">
      <c r="A276" t="s">
        <v>340</v>
      </c>
      <c r="B276" t="s">
        <v>187</v>
      </c>
    </row>
    <row r="277" spans="1:2" x14ac:dyDescent="0.3">
      <c r="A277" t="s">
        <v>187</v>
      </c>
      <c r="B277">
        <v>2.2000000000000002</v>
      </c>
    </row>
    <row r="278" spans="1:2" x14ac:dyDescent="0.3">
      <c r="A278" t="s">
        <v>275</v>
      </c>
      <c r="B278" t="s">
        <v>24</v>
      </c>
    </row>
    <row r="279" spans="1:2" x14ac:dyDescent="0.3">
      <c r="A279" t="s">
        <v>24</v>
      </c>
      <c r="B279">
        <v>2.5</v>
      </c>
    </row>
    <row r="280" spans="1:2" x14ac:dyDescent="0.3">
      <c r="A280" t="s">
        <v>277</v>
      </c>
      <c r="B280" t="s">
        <v>144</v>
      </c>
    </row>
    <row r="281" spans="1:2" x14ac:dyDescent="0.3">
      <c r="A281" t="s">
        <v>144</v>
      </c>
      <c r="B281">
        <v>2.8</v>
      </c>
    </row>
    <row r="282" spans="1:2" x14ac:dyDescent="0.3">
      <c r="A282" t="s">
        <v>279</v>
      </c>
      <c r="B282" t="s">
        <v>207</v>
      </c>
    </row>
    <row r="283" spans="1:2" x14ac:dyDescent="0.3">
      <c r="A283" t="s">
        <v>207</v>
      </c>
      <c r="B283">
        <v>3.1</v>
      </c>
    </row>
    <row r="284" spans="1:2" x14ac:dyDescent="0.3">
      <c r="A284" t="s">
        <v>280</v>
      </c>
      <c r="B284" t="s">
        <v>28</v>
      </c>
    </row>
    <row r="285" spans="1:2" x14ac:dyDescent="0.3">
      <c r="A285" t="s">
        <v>28</v>
      </c>
      <c r="B285">
        <v>3.75</v>
      </c>
    </row>
    <row r="286" spans="1:2" x14ac:dyDescent="0.3">
      <c r="A286" t="s">
        <v>284</v>
      </c>
      <c r="B286" t="s">
        <v>31</v>
      </c>
    </row>
    <row r="287" spans="1:2" x14ac:dyDescent="0.3">
      <c r="A287" t="s">
        <v>31</v>
      </c>
      <c r="B287">
        <v>4.25</v>
      </c>
    </row>
    <row r="288" spans="1:2" x14ac:dyDescent="0.3">
      <c r="A288" t="s">
        <v>298</v>
      </c>
      <c r="B288" t="s">
        <v>30</v>
      </c>
    </row>
    <row r="289" spans="1:2" x14ac:dyDescent="0.3">
      <c r="A289" t="s">
        <v>30</v>
      </c>
      <c r="B289">
        <v>4.25</v>
      </c>
    </row>
    <row r="290" spans="1:2" x14ac:dyDescent="0.3">
      <c r="A290" t="s">
        <v>298</v>
      </c>
      <c r="B290" t="s">
        <v>606</v>
      </c>
    </row>
    <row r="291" spans="1:2" x14ac:dyDescent="0.3">
      <c r="A291" t="s">
        <v>606</v>
      </c>
      <c r="B291">
        <v>4.25</v>
      </c>
    </row>
    <row r="292" spans="1:2" x14ac:dyDescent="0.3">
      <c r="A292" t="s">
        <v>298</v>
      </c>
      <c r="B292" t="s">
        <v>174</v>
      </c>
    </row>
    <row r="293" spans="1:2" x14ac:dyDescent="0.3">
      <c r="A293" t="s">
        <v>174</v>
      </c>
      <c r="B293">
        <v>4.25</v>
      </c>
    </row>
    <row r="294" spans="1:2" x14ac:dyDescent="0.3">
      <c r="A294" t="s">
        <v>298</v>
      </c>
      <c r="B294" t="s">
        <v>27</v>
      </c>
    </row>
    <row r="295" spans="1:2" x14ac:dyDescent="0.3">
      <c r="A295" t="s">
        <v>27</v>
      </c>
      <c r="B295">
        <v>5</v>
      </c>
    </row>
    <row r="296" spans="1:2" x14ac:dyDescent="0.3">
      <c r="A296" t="s">
        <v>287</v>
      </c>
      <c r="B296" t="s">
        <v>237</v>
      </c>
    </row>
    <row r="297" spans="1:2" x14ac:dyDescent="0.3">
      <c r="A297" t="s">
        <v>237</v>
      </c>
      <c r="B297">
        <v>5</v>
      </c>
    </row>
    <row r="298" spans="1:2" x14ac:dyDescent="0.3">
      <c r="A298" t="s">
        <v>287</v>
      </c>
      <c r="B298" t="s">
        <v>228</v>
      </c>
    </row>
    <row r="299" spans="1:2" x14ac:dyDescent="0.3">
      <c r="A299" t="s">
        <v>228</v>
      </c>
      <c r="B299">
        <v>5</v>
      </c>
    </row>
    <row r="300" spans="1:2" x14ac:dyDescent="0.3">
      <c r="A300" t="s">
        <v>287</v>
      </c>
      <c r="B300" t="s">
        <v>106</v>
      </c>
    </row>
    <row r="301" spans="1:2" x14ac:dyDescent="0.3">
      <c r="A301" t="s">
        <v>106</v>
      </c>
      <c r="B301">
        <v>7</v>
      </c>
    </row>
    <row r="302" spans="1:2" x14ac:dyDescent="0.3">
      <c r="A302" t="s">
        <v>290</v>
      </c>
      <c r="B302" t="s">
        <v>188</v>
      </c>
    </row>
    <row r="303" spans="1:2" x14ac:dyDescent="0.3">
      <c r="A303" t="s">
        <v>188</v>
      </c>
      <c r="B303">
        <v>9</v>
      </c>
    </row>
    <row r="304" spans="1:2" x14ac:dyDescent="0.3">
      <c r="A304" t="s">
        <v>294</v>
      </c>
      <c r="B304" t="s">
        <v>33</v>
      </c>
    </row>
    <row r="305" spans="1:2" x14ac:dyDescent="0.3">
      <c r="A305" t="s">
        <v>33</v>
      </c>
      <c r="B305">
        <v>9</v>
      </c>
    </row>
    <row r="306" spans="1:2" x14ac:dyDescent="0.3">
      <c r="A306" t="s">
        <v>294</v>
      </c>
      <c r="B306" t="s">
        <v>607</v>
      </c>
    </row>
    <row r="307" spans="1:2" x14ac:dyDescent="0.3">
      <c r="A307" t="s">
        <v>607</v>
      </c>
      <c r="B307">
        <v>2.2999999999999998</v>
      </c>
    </row>
    <row r="308" spans="1:2" x14ac:dyDescent="0.3">
      <c r="A308" t="s">
        <v>302</v>
      </c>
      <c r="B308" t="s">
        <v>164</v>
      </c>
    </row>
    <row r="309" spans="1:2" x14ac:dyDescent="0.3">
      <c r="A309" t="s">
        <v>164</v>
      </c>
      <c r="B309">
        <v>2.35</v>
      </c>
    </row>
    <row r="310" spans="1:2" x14ac:dyDescent="0.3">
      <c r="A310" t="s">
        <v>659</v>
      </c>
      <c r="B310" t="s">
        <v>36</v>
      </c>
    </row>
    <row r="311" spans="1:2" x14ac:dyDescent="0.3">
      <c r="A311" t="s">
        <v>36</v>
      </c>
      <c r="B311">
        <v>3.1</v>
      </c>
    </row>
    <row r="312" spans="1:2" x14ac:dyDescent="0.3">
      <c r="A312" t="s">
        <v>280</v>
      </c>
      <c r="B312" t="s">
        <v>172</v>
      </c>
    </row>
    <row r="313" spans="1:2" x14ac:dyDescent="0.3">
      <c r="A313" t="s">
        <v>172</v>
      </c>
      <c r="B313">
        <v>3.1</v>
      </c>
    </row>
    <row r="314" spans="1:2" x14ac:dyDescent="0.3">
      <c r="A314" t="s">
        <v>280</v>
      </c>
      <c r="B314" t="s">
        <v>332</v>
      </c>
    </row>
    <row r="315" spans="1:2" x14ac:dyDescent="0.3">
      <c r="A315" t="s">
        <v>332</v>
      </c>
      <c r="B315">
        <v>3.5</v>
      </c>
    </row>
    <row r="316" spans="1:2" x14ac:dyDescent="0.3">
      <c r="A316" t="s">
        <v>656</v>
      </c>
      <c r="B316" t="s">
        <v>40</v>
      </c>
    </row>
    <row r="317" spans="1:2" x14ac:dyDescent="0.3">
      <c r="A317" t="s">
        <v>40</v>
      </c>
      <c r="B317">
        <v>4.5</v>
      </c>
    </row>
    <row r="318" spans="1:2" x14ac:dyDescent="0.3">
      <c r="A318" t="s">
        <v>286</v>
      </c>
      <c r="B318" t="s">
        <v>44</v>
      </c>
    </row>
    <row r="319" spans="1:2" x14ac:dyDescent="0.3">
      <c r="A319" t="s">
        <v>44</v>
      </c>
      <c r="B319">
        <v>4.5</v>
      </c>
    </row>
    <row r="320" spans="1:2" x14ac:dyDescent="0.3">
      <c r="A320" t="s">
        <v>286</v>
      </c>
      <c r="B320" t="s">
        <v>319</v>
      </c>
    </row>
    <row r="321" spans="1:2" x14ac:dyDescent="0.3">
      <c r="A321" t="s">
        <v>319</v>
      </c>
      <c r="B321">
        <v>4.5</v>
      </c>
    </row>
    <row r="322" spans="1:2" x14ac:dyDescent="0.3">
      <c r="A322" t="s">
        <v>286</v>
      </c>
      <c r="B322" t="s">
        <v>41</v>
      </c>
    </row>
    <row r="323" spans="1:2" x14ac:dyDescent="0.3">
      <c r="A323" t="s">
        <v>41</v>
      </c>
      <c r="B323">
        <v>4.5</v>
      </c>
    </row>
    <row r="324" spans="1:2" x14ac:dyDescent="0.3">
      <c r="A324" t="s">
        <v>286</v>
      </c>
      <c r="B324" t="s">
        <v>46</v>
      </c>
    </row>
    <row r="325" spans="1:2" x14ac:dyDescent="0.3">
      <c r="A325" t="s">
        <v>46</v>
      </c>
      <c r="B325">
        <v>4.5</v>
      </c>
    </row>
    <row r="326" spans="1:2" x14ac:dyDescent="0.3">
      <c r="A326" t="s">
        <v>286</v>
      </c>
      <c r="B326" t="s">
        <v>165</v>
      </c>
    </row>
    <row r="327" spans="1:2" x14ac:dyDescent="0.3">
      <c r="A327" t="s">
        <v>165</v>
      </c>
      <c r="B327">
        <v>5</v>
      </c>
    </row>
    <row r="328" spans="1:2" x14ac:dyDescent="0.3">
      <c r="A328" t="s">
        <v>287</v>
      </c>
      <c r="B328" t="s">
        <v>50</v>
      </c>
    </row>
    <row r="329" spans="1:2" x14ac:dyDescent="0.3">
      <c r="A329" t="s">
        <v>50</v>
      </c>
      <c r="B329">
        <v>5.5</v>
      </c>
    </row>
    <row r="330" spans="1:2" x14ac:dyDescent="0.3">
      <c r="A330" t="s">
        <v>300</v>
      </c>
      <c r="B330" t="s">
        <v>220</v>
      </c>
    </row>
    <row r="331" spans="1:2" x14ac:dyDescent="0.3">
      <c r="A331" t="s">
        <v>220</v>
      </c>
      <c r="B331">
        <v>6</v>
      </c>
    </row>
    <row r="332" spans="1:2" x14ac:dyDescent="0.3">
      <c r="A332" t="s">
        <v>289</v>
      </c>
      <c r="B332" t="s">
        <v>48</v>
      </c>
    </row>
    <row r="333" spans="1:2" x14ac:dyDescent="0.3">
      <c r="A333" t="s">
        <v>48</v>
      </c>
      <c r="B333">
        <v>6</v>
      </c>
    </row>
    <row r="334" spans="1:2" x14ac:dyDescent="0.3">
      <c r="A334" t="s">
        <v>289</v>
      </c>
      <c r="B334" t="s">
        <v>166</v>
      </c>
    </row>
    <row r="335" spans="1:2" x14ac:dyDescent="0.3">
      <c r="A335" t="s">
        <v>166</v>
      </c>
      <c r="B335">
        <v>9</v>
      </c>
    </row>
    <row r="336" spans="1:2" x14ac:dyDescent="0.3">
      <c r="A336" t="s">
        <v>294</v>
      </c>
      <c r="B336" t="s">
        <v>52</v>
      </c>
    </row>
    <row r="337" spans="1:2" x14ac:dyDescent="0.3">
      <c r="A337" t="s">
        <v>52</v>
      </c>
      <c r="B337">
        <v>9</v>
      </c>
    </row>
    <row r="338" spans="1:2" x14ac:dyDescent="0.3">
      <c r="A338" t="s">
        <v>294</v>
      </c>
      <c r="B338" t="s">
        <v>51</v>
      </c>
    </row>
    <row r="339" spans="1:2" x14ac:dyDescent="0.3">
      <c r="A339" t="s">
        <v>51</v>
      </c>
      <c r="B339">
        <v>13</v>
      </c>
    </row>
    <row r="340" spans="1:2" x14ac:dyDescent="0.3">
      <c r="A340" t="s">
        <v>658</v>
      </c>
      <c r="B340" t="s">
        <v>242</v>
      </c>
    </row>
    <row r="341" spans="1:2" x14ac:dyDescent="0.3">
      <c r="A341" t="s">
        <v>242</v>
      </c>
      <c r="B341">
        <v>2</v>
      </c>
    </row>
    <row r="342" spans="1:2" x14ac:dyDescent="0.3">
      <c r="A342" t="s">
        <v>301</v>
      </c>
      <c r="B342" t="s">
        <v>610</v>
      </c>
    </row>
    <row r="343" spans="1:2" x14ac:dyDescent="0.3">
      <c r="A343" t="s">
        <v>610</v>
      </c>
      <c r="B343">
        <v>2.1</v>
      </c>
    </row>
    <row r="344" spans="1:2" x14ac:dyDescent="0.3">
      <c r="A344" t="s">
        <v>340</v>
      </c>
      <c r="B344" t="s">
        <v>168</v>
      </c>
    </row>
    <row r="345" spans="1:2" x14ac:dyDescent="0.3">
      <c r="A345" t="s">
        <v>168</v>
      </c>
      <c r="B345">
        <v>2.1</v>
      </c>
    </row>
    <row r="346" spans="1:2" x14ac:dyDescent="0.3">
      <c r="A346" t="s">
        <v>340</v>
      </c>
      <c r="B346" t="s">
        <v>654</v>
      </c>
    </row>
    <row r="347" spans="1:2" x14ac:dyDescent="0.3">
      <c r="A347" t="s">
        <v>654</v>
      </c>
      <c r="B347">
        <v>2.75</v>
      </c>
    </row>
    <row r="348" spans="1:2" x14ac:dyDescent="0.3">
      <c r="A348" t="s">
        <v>303</v>
      </c>
      <c r="B348" t="s">
        <v>221</v>
      </c>
    </row>
    <row r="349" spans="1:2" x14ac:dyDescent="0.3">
      <c r="A349" t="s">
        <v>221</v>
      </c>
      <c r="B349">
        <v>3.2</v>
      </c>
    </row>
    <row r="350" spans="1:2" x14ac:dyDescent="0.3">
      <c r="A350" t="s">
        <v>281</v>
      </c>
      <c r="B350" t="s">
        <v>336</v>
      </c>
    </row>
    <row r="351" spans="1:2" x14ac:dyDescent="0.3">
      <c r="A351" t="s">
        <v>336</v>
      </c>
      <c r="B351">
        <v>3.5</v>
      </c>
    </row>
    <row r="352" spans="1:2" x14ac:dyDescent="0.3">
      <c r="A352" t="s">
        <v>656</v>
      </c>
      <c r="B352" t="s">
        <v>178</v>
      </c>
    </row>
    <row r="353" spans="1:2" x14ac:dyDescent="0.3">
      <c r="A353" t="s">
        <v>178</v>
      </c>
      <c r="B353">
        <v>3.75</v>
      </c>
    </row>
    <row r="354" spans="1:2" x14ac:dyDescent="0.3">
      <c r="A354" t="s">
        <v>284</v>
      </c>
      <c r="B354" t="s">
        <v>96</v>
      </c>
    </row>
    <row r="355" spans="1:2" x14ac:dyDescent="0.3">
      <c r="A355" t="s">
        <v>96</v>
      </c>
      <c r="B355">
        <v>3.75</v>
      </c>
    </row>
    <row r="356" spans="1:2" x14ac:dyDescent="0.3">
      <c r="A356" t="s">
        <v>284</v>
      </c>
      <c r="B356" t="s">
        <v>609</v>
      </c>
    </row>
    <row r="357" spans="1:2" x14ac:dyDescent="0.3">
      <c r="A357" t="s">
        <v>609</v>
      </c>
      <c r="B357">
        <v>4.5</v>
      </c>
    </row>
    <row r="358" spans="1:2" x14ac:dyDescent="0.3">
      <c r="A358" t="s">
        <v>286</v>
      </c>
      <c r="B358" t="s">
        <v>223</v>
      </c>
    </row>
    <row r="359" spans="1:2" x14ac:dyDescent="0.3">
      <c r="A359" t="s">
        <v>223</v>
      </c>
      <c r="B359">
        <v>4.5</v>
      </c>
    </row>
    <row r="360" spans="1:2" x14ac:dyDescent="0.3">
      <c r="A360" t="s">
        <v>286</v>
      </c>
      <c r="B360" t="s">
        <v>337</v>
      </c>
    </row>
    <row r="361" spans="1:2" x14ac:dyDescent="0.3">
      <c r="A361" t="s">
        <v>337</v>
      </c>
      <c r="B361">
        <v>5</v>
      </c>
    </row>
    <row r="362" spans="1:2" x14ac:dyDescent="0.3">
      <c r="A362" t="s">
        <v>287</v>
      </c>
      <c r="B362" t="s">
        <v>100</v>
      </c>
    </row>
    <row r="363" spans="1:2" x14ac:dyDescent="0.3">
      <c r="A363" t="s">
        <v>100</v>
      </c>
      <c r="B363">
        <v>5</v>
      </c>
    </row>
    <row r="364" spans="1:2" x14ac:dyDescent="0.3">
      <c r="A364" t="s">
        <v>287</v>
      </c>
      <c r="B364" t="s">
        <v>98</v>
      </c>
    </row>
    <row r="365" spans="1:2" x14ac:dyDescent="0.3">
      <c r="A365" t="s">
        <v>98</v>
      </c>
      <c r="B365">
        <v>5.5</v>
      </c>
    </row>
    <row r="366" spans="1:2" x14ac:dyDescent="0.3">
      <c r="A366" t="s">
        <v>300</v>
      </c>
      <c r="B366" t="s">
        <v>264</v>
      </c>
    </row>
    <row r="367" spans="1:2" x14ac:dyDescent="0.3">
      <c r="A367" t="s">
        <v>264</v>
      </c>
      <c r="B367">
        <v>5.5</v>
      </c>
    </row>
    <row r="368" spans="1:2" x14ac:dyDescent="0.3">
      <c r="A368" t="s">
        <v>300</v>
      </c>
      <c r="B368" t="s">
        <v>99</v>
      </c>
    </row>
    <row r="369" spans="1:2" x14ac:dyDescent="0.3">
      <c r="A369" t="s">
        <v>99</v>
      </c>
      <c r="B369">
        <v>6</v>
      </c>
    </row>
    <row r="370" spans="1:2" x14ac:dyDescent="0.3">
      <c r="A370" t="s">
        <v>289</v>
      </c>
      <c r="B370" t="s">
        <v>169</v>
      </c>
    </row>
    <row r="371" spans="1:2" x14ac:dyDescent="0.3">
      <c r="A371" t="s">
        <v>169</v>
      </c>
      <c r="B371">
        <v>9</v>
      </c>
    </row>
    <row r="372" spans="1:2" x14ac:dyDescent="0.3">
      <c r="A372" t="s">
        <v>294</v>
      </c>
      <c r="B372" t="s">
        <v>186</v>
      </c>
    </row>
    <row r="373" spans="1:2" x14ac:dyDescent="0.3">
      <c r="A373" t="s">
        <v>186</v>
      </c>
      <c r="B373">
        <v>11</v>
      </c>
    </row>
    <row r="374" spans="1:2" x14ac:dyDescent="0.3">
      <c r="A374" t="s">
        <v>657</v>
      </c>
      <c r="B374" t="s">
        <v>202</v>
      </c>
    </row>
    <row r="375" spans="1:2" x14ac:dyDescent="0.3">
      <c r="A375" t="s">
        <v>202</v>
      </c>
      <c r="B375">
        <v>1.83</v>
      </c>
    </row>
    <row r="376" spans="1:2" x14ac:dyDescent="0.3">
      <c r="A376" t="s">
        <v>663</v>
      </c>
      <c r="B376" t="s">
        <v>212</v>
      </c>
    </row>
    <row r="377" spans="1:2" x14ac:dyDescent="0.3">
      <c r="A377" t="s">
        <v>212</v>
      </c>
      <c r="B377">
        <v>1.91</v>
      </c>
    </row>
    <row r="378" spans="1:2" x14ac:dyDescent="0.3">
      <c r="A378" t="s">
        <v>665</v>
      </c>
      <c r="B378" t="s">
        <v>153</v>
      </c>
    </row>
    <row r="379" spans="1:2" x14ac:dyDescent="0.3">
      <c r="A379" t="s">
        <v>153</v>
      </c>
      <c r="B379">
        <v>2.1</v>
      </c>
    </row>
    <row r="380" spans="1:2" x14ac:dyDescent="0.3">
      <c r="A380" t="s">
        <v>340</v>
      </c>
      <c r="B380" t="s">
        <v>9</v>
      </c>
    </row>
    <row r="381" spans="1:2" x14ac:dyDescent="0.3">
      <c r="A381" t="s">
        <v>9</v>
      </c>
      <c r="B381">
        <v>2.2999999999999998</v>
      </c>
    </row>
    <row r="382" spans="1:2" x14ac:dyDescent="0.3">
      <c r="A382" t="s">
        <v>302</v>
      </c>
      <c r="B382" t="s">
        <v>611</v>
      </c>
    </row>
    <row r="383" spans="1:2" x14ac:dyDescent="0.3">
      <c r="A383" t="s">
        <v>611</v>
      </c>
      <c r="B383">
        <v>2.75</v>
      </c>
    </row>
    <row r="384" spans="1:2" x14ac:dyDescent="0.3">
      <c r="A384" t="s">
        <v>303</v>
      </c>
      <c r="B384" t="s">
        <v>612</v>
      </c>
    </row>
    <row r="385" spans="1:2" x14ac:dyDescent="0.3">
      <c r="A385" t="s">
        <v>612</v>
      </c>
      <c r="B385">
        <v>3.5</v>
      </c>
    </row>
    <row r="386" spans="1:2" x14ac:dyDescent="0.3">
      <c r="A386" t="s">
        <v>656</v>
      </c>
      <c r="B386" t="s">
        <v>189</v>
      </c>
    </row>
    <row r="387" spans="1:2" x14ac:dyDescent="0.3">
      <c r="A387" t="s">
        <v>189</v>
      </c>
      <c r="B387">
        <v>3.75</v>
      </c>
    </row>
    <row r="388" spans="1:2" x14ac:dyDescent="0.3">
      <c r="A388" t="s">
        <v>284</v>
      </c>
      <c r="B388" t="s">
        <v>14</v>
      </c>
    </row>
    <row r="389" spans="1:2" x14ac:dyDescent="0.3">
      <c r="A389" t="s">
        <v>14</v>
      </c>
      <c r="B389">
        <v>4</v>
      </c>
    </row>
    <row r="390" spans="1:2" x14ac:dyDescent="0.3">
      <c r="A390" t="s">
        <v>285</v>
      </c>
      <c r="B390" t="s">
        <v>234</v>
      </c>
    </row>
    <row r="391" spans="1:2" x14ac:dyDescent="0.3">
      <c r="A391" t="s">
        <v>234</v>
      </c>
      <c r="B391">
        <v>4.5</v>
      </c>
    </row>
    <row r="392" spans="1:2" x14ac:dyDescent="0.3">
      <c r="A392" t="s">
        <v>286</v>
      </c>
      <c r="B392" t="s">
        <v>321</v>
      </c>
    </row>
    <row r="393" spans="1:2" x14ac:dyDescent="0.3">
      <c r="A393" t="s">
        <v>321</v>
      </c>
      <c r="B393">
        <v>4.5</v>
      </c>
    </row>
    <row r="394" spans="1:2" x14ac:dyDescent="0.3">
      <c r="A394" t="s">
        <v>286</v>
      </c>
      <c r="B394" t="s">
        <v>12</v>
      </c>
    </row>
    <row r="395" spans="1:2" x14ac:dyDescent="0.3">
      <c r="A395" t="s">
        <v>12</v>
      </c>
      <c r="B395">
        <v>4.5</v>
      </c>
    </row>
    <row r="396" spans="1:2" x14ac:dyDescent="0.3">
      <c r="A396" t="s">
        <v>286</v>
      </c>
      <c r="B396" t="s">
        <v>209</v>
      </c>
    </row>
    <row r="397" spans="1:2" x14ac:dyDescent="0.3">
      <c r="A397" t="s">
        <v>209</v>
      </c>
      <c r="B397">
        <v>4.5</v>
      </c>
    </row>
    <row r="398" spans="1:2" x14ac:dyDescent="0.3">
      <c r="A398" t="s">
        <v>286</v>
      </c>
      <c r="B398" t="s">
        <v>20</v>
      </c>
    </row>
    <row r="399" spans="1:2" x14ac:dyDescent="0.3">
      <c r="A399" t="s">
        <v>20</v>
      </c>
      <c r="B399">
        <v>9</v>
      </c>
    </row>
    <row r="400" spans="1:2" x14ac:dyDescent="0.3">
      <c r="A400" t="s">
        <v>294</v>
      </c>
      <c r="B400" t="s">
        <v>173</v>
      </c>
    </row>
    <row r="401" spans="1:2" x14ac:dyDescent="0.3">
      <c r="A401" t="s">
        <v>173</v>
      </c>
      <c r="B401">
        <v>9</v>
      </c>
    </row>
    <row r="402" spans="1:2" x14ac:dyDescent="0.3">
      <c r="A402" t="s">
        <v>294</v>
      </c>
      <c r="B402" t="s">
        <v>213</v>
      </c>
    </row>
    <row r="403" spans="1:2" x14ac:dyDescent="0.3">
      <c r="A403" t="s">
        <v>213</v>
      </c>
      <c r="B403">
        <v>9</v>
      </c>
    </row>
    <row r="404" spans="1:2" x14ac:dyDescent="0.3">
      <c r="A404" t="s">
        <v>294</v>
      </c>
      <c r="B404" t="s">
        <v>19</v>
      </c>
    </row>
    <row r="405" spans="1:2" x14ac:dyDescent="0.3">
      <c r="A405" t="s">
        <v>19</v>
      </c>
      <c r="B405">
        <v>9</v>
      </c>
    </row>
    <row r="406" spans="1:2" x14ac:dyDescent="0.3">
      <c r="A406" t="s">
        <v>294</v>
      </c>
      <c r="B406" t="s">
        <v>203</v>
      </c>
    </row>
    <row r="407" spans="1:2" x14ac:dyDescent="0.3">
      <c r="A407" t="s">
        <v>203</v>
      </c>
      <c r="B407">
        <v>11</v>
      </c>
    </row>
    <row r="408" spans="1:2" x14ac:dyDescent="0.3">
      <c r="A408" t="s">
        <v>657</v>
      </c>
      <c r="B408" t="s">
        <v>65</v>
      </c>
    </row>
    <row r="409" spans="1:2" x14ac:dyDescent="0.3">
      <c r="A409" t="s">
        <v>65</v>
      </c>
      <c r="B409">
        <v>1.62</v>
      </c>
    </row>
    <row r="410" spans="1:2" x14ac:dyDescent="0.3">
      <c r="A410" t="s">
        <v>666</v>
      </c>
      <c r="B410" t="s">
        <v>67</v>
      </c>
    </row>
    <row r="411" spans="1:2" x14ac:dyDescent="0.3">
      <c r="A411" t="s">
        <v>67</v>
      </c>
      <c r="B411">
        <v>1.72</v>
      </c>
    </row>
    <row r="412" spans="1:2" x14ac:dyDescent="0.3">
      <c r="A412" t="s">
        <v>667</v>
      </c>
      <c r="B412" t="s">
        <v>248</v>
      </c>
    </row>
    <row r="413" spans="1:2" x14ac:dyDescent="0.3">
      <c r="A413" t="s">
        <v>248</v>
      </c>
      <c r="B413">
        <v>1.83</v>
      </c>
    </row>
    <row r="414" spans="1:2" x14ac:dyDescent="0.3">
      <c r="A414" t="s">
        <v>663</v>
      </c>
      <c r="B414" t="s">
        <v>69</v>
      </c>
    </row>
    <row r="415" spans="1:2" x14ac:dyDescent="0.3">
      <c r="A415" t="s">
        <v>69</v>
      </c>
      <c r="B415">
        <v>2.25</v>
      </c>
    </row>
    <row r="416" spans="1:2" x14ac:dyDescent="0.3">
      <c r="A416" t="s">
        <v>276</v>
      </c>
      <c r="B416" t="s">
        <v>250</v>
      </c>
    </row>
    <row r="417" spans="1:2" x14ac:dyDescent="0.3">
      <c r="A417" t="s">
        <v>250</v>
      </c>
      <c r="B417">
        <v>2.8</v>
      </c>
    </row>
    <row r="418" spans="1:2" x14ac:dyDescent="0.3">
      <c r="A418" t="s">
        <v>279</v>
      </c>
      <c r="B418" t="s">
        <v>152</v>
      </c>
    </row>
    <row r="419" spans="1:2" x14ac:dyDescent="0.3">
      <c r="A419" t="s">
        <v>152</v>
      </c>
      <c r="B419">
        <v>3</v>
      </c>
    </row>
    <row r="420" spans="1:2" x14ac:dyDescent="0.3">
      <c r="A420" t="s">
        <v>304</v>
      </c>
      <c r="B420" t="s">
        <v>76</v>
      </c>
    </row>
    <row r="421" spans="1:2" x14ac:dyDescent="0.3">
      <c r="A421" t="s">
        <v>76</v>
      </c>
      <c r="B421">
        <v>3.2</v>
      </c>
    </row>
    <row r="422" spans="1:2" x14ac:dyDescent="0.3">
      <c r="A422" t="s">
        <v>281</v>
      </c>
      <c r="B422" t="s">
        <v>225</v>
      </c>
    </row>
    <row r="423" spans="1:2" x14ac:dyDescent="0.3">
      <c r="A423" t="s">
        <v>225</v>
      </c>
      <c r="B423">
        <v>3.2</v>
      </c>
    </row>
    <row r="424" spans="1:2" x14ac:dyDescent="0.3">
      <c r="A424" t="s">
        <v>281</v>
      </c>
      <c r="B424" t="s">
        <v>75</v>
      </c>
    </row>
    <row r="425" spans="1:2" x14ac:dyDescent="0.3">
      <c r="A425" t="s">
        <v>75</v>
      </c>
      <c r="B425">
        <v>3.5</v>
      </c>
    </row>
    <row r="426" spans="1:2" x14ac:dyDescent="0.3">
      <c r="A426" t="s">
        <v>656</v>
      </c>
      <c r="B426" t="s">
        <v>71</v>
      </c>
    </row>
    <row r="427" spans="1:2" x14ac:dyDescent="0.3">
      <c r="A427" t="s">
        <v>71</v>
      </c>
      <c r="B427">
        <v>5</v>
      </c>
    </row>
    <row r="428" spans="1:2" x14ac:dyDescent="0.3">
      <c r="A428" t="s">
        <v>287</v>
      </c>
      <c r="B428" t="s">
        <v>17</v>
      </c>
    </row>
    <row r="429" spans="1:2" x14ac:dyDescent="0.3">
      <c r="A429" t="s">
        <v>17</v>
      </c>
      <c r="B429">
        <v>5</v>
      </c>
    </row>
    <row r="430" spans="1:2" x14ac:dyDescent="0.3">
      <c r="A430" t="s">
        <v>287</v>
      </c>
      <c r="B430" t="s">
        <v>77</v>
      </c>
    </row>
    <row r="431" spans="1:2" x14ac:dyDescent="0.3">
      <c r="A431" t="s">
        <v>77</v>
      </c>
      <c r="B431">
        <v>6</v>
      </c>
    </row>
    <row r="432" spans="1:2" x14ac:dyDescent="0.3">
      <c r="A432" t="s">
        <v>289</v>
      </c>
      <c r="B432" t="s">
        <v>79</v>
      </c>
    </row>
    <row r="433" spans="1:2" x14ac:dyDescent="0.3">
      <c r="A433" t="s">
        <v>79</v>
      </c>
      <c r="B433">
        <v>5.5</v>
      </c>
    </row>
    <row r="434" spans="1:2" x14ac:dyDescent="0.3">
      <c r="A434" t="s">
        <v>300</v>
      </c>
      <c r="B434" t="s">
        <v>195</v>
      </c>
    </row>
    <row r="435" spans="1:2" x14ac:dyDescent="0.3">
      <c r="A435" t="s">
        <v>195</v>
      </c>
      <c r="B435">
        <v>5.5</v>
      </c>
    </row>
    <row r="436" spans="1:2" x14ac:dyDescent="0.3">
      <c r="A436" t="s">
        <v>300</v>
      </c>
      <c r="B436" t="s">
        <v>613</v>
      </c>
    </row>
    <row r="437" spans="1:2" x14ac:dyDescent="0.3">
      <c r="A437" t="s">
        <v>613</v>
      </c>
      <c r="B437">
        <v>6</v>
      </c>
    </row>
    <row r="438" spans="1:2" x14ac:dyDescent="0.3">
      <c r="A438" t="s">
        <v>289</v>
      </c>
      <c r="B438" t="s">
        <v>80</v>
      </c>
    </row>
    <row r="439" spans="1:2" x14ac:dyDescent="0.3">
      <c r="A439" t="s">
        <v>80</v>
      </c>
      <c r="B439">
        <v>9</v>
      </c>
    </row>
    <row r="440" spans="1:2" x14ac:dyDescent="0.3">
      <c r="A440" t="s">
        <v>294</v>
      </c>
      <c r="B440" t="s">
        <v>227</v>
      </c>
    </row>
    <row r="441" spans="1:2" x14ac:dyDescent="0.3">
      <c r="A441" t="s">
        <v>227</v>
      </c>
      <c r="B441">
        <v>11</v>
      </c>
    </row>
    <row r="442" spans="1:2" x14ac:dyDescent="0.3">
      <c r="A442" t="s">
        <v>657</v>
      </c>
      <c r="B442" t="s">
        <v>53</v>
      </c>
    </row>
    <row r="443" spans="1:2" x14ac:dyDescent="0.3">
      <c r="A443" t="s">
        <v>53</v>
      </c>
      <c r="B443">
        <v>1.95</v>
      </c>
    </row>
    <row r="444" spans="1:2" x14ac:dyDescent="0.3">
      <c r="A444" t="s">
        <v>583</v>
      </c>
      <c r="B444" t="s">
        <v>142</v>
      </c>
    </row>
    <row r="445" spans="1:2" x14ac:dyDescent="0.3">
      <c r="A445" t="s">
        <v>142</v>
      </c>
      <c r="B445">
        <v>2.15</v>
      </c>
    </row>
    <row r="446" spans="1:2" x14ac:dyDescent="0.3">
      <c r="A446" t="s">
        <v>307</v>
      </c>
      <c r="B446" t="s">
        <v>328</v>
      </c>
    </row>
    <row r="447" spans="1:2" x14ac:dyDescent="0.3">
      <c r="A447" t="s">
        <v>328</v>
      </c>
      <c r="B447">
        <v>3.15</v>
      </c>
    </row>
    <row r="448" spans="1:2" x14ac:dyDescent="0.3">
      <c r="A448" t="s">
        <v>668</v>
      </c>
      <c r="B448" t="s">
        <v>259</v>
      </c>
    </row>
    <row r="449" spans="1:2" x14ac:dyDescent="0.3">
      <c r="A449" t="s">
        <v>259</v>
      </c>
      <c r="B449">
        <v>3.8</v>
      </c>
    </row>
    <row r="450" spans="1:2" x14ac:dyDescent="0.3">
      <c r="A450" t="s">
        <v>669</v>
      </c>
      <c r="B450" t="s">
        <v>182</v>
      </c>
    </row>
    <row r="451" spans="1:2" x14ac:dyDescent="0.3">
      <c r="A451" t="s">
        <v>182</v>
      </c>
      <c r="B451">
        <v>4.2</v>
      </c>
    </row>
    <row r="452" spans="1:2" x14ac:dyDescent="0.3">
      <c r="A452" t="s">
        <v>670</v>
      </c>
      <c r="B452" t="s">
        <v>261</v>
      </c>
    </row>
    <row r="453" spans="1:2" x14ac:dyDescent="0.3">
      <c r="A453" t="s">
        <v>261</v>
      </c>
      <c r="B453">
        <v>4.5</v>
      </c>
    </row>
    <row r="454" spans="1:2" x14ac:dyDescent="0.3">
      <c r="A454" t="s">
        <v>286</v>
      </c>
      <c r="B454" t="s">
        <v>150</v>
      </c>
    </row>
    <row r="455" spans="1:2" x14ac:dyDescent="0.3">
      <c r="A455" t="s">
        <v>150</v>
      </c>
      <c r="B455">
        <v>4.5</v>
      </c>
    </row>
    <row r="456" spans="1:2" x14ac:dyDescent="0.3">
      <c r="A456" t="s">
        <v>286</v>
      </c>
      <c r="B456" t="s">
        <v>56</v>
      </c>
    </row>
    <row r="457" spans="1:2" x14ac:dyDescent="0.3">
      <c r="A457" t="s">
        <v>56</v>
      </c>
      <c r="B457">
        <v>5.5</v>
      </c>
    </row>
    <row r="458" spans="1:2" x14ac:dyDescent="0.3">
      <c r="A458" t="s">
        <v>300</v>
      </c>
      <c r="B458" t="s">
        <v>262</v>
      </c>
    </row>
    <row r="459" spans="1:2" x14ac:dyDescent="0.3">
      <c r="A459" t="s">
        <v>262</v>
      </c>
      <c r="B459">
        <v>6</v>
      </c>
    </row>
    <row r="460" spans="1:2" x14ac:dyDescent="0.3">
      <c r="A460" t="s">
        <v>289</v>
      </c>
      <c r="B460" t="s">
        <v>329</v>
      </c>
    </row>
    <row r="461" spans="1:2" x14ac:dyDescent="0.3">
      <c r="A461" t="s">
        <v>329</v>
      </c>
      <c r="B461">
        <v>6</v>
      </c>
    </row>
    <row r="462" spans="1:2" x14ac:dyDescent="0.3">
      <c r="A462" t="s">
        <v>289</v>
      </c>
      <c r="B462" t="s">
        <v>263</v>
      </c>
    </row>
    <row r="463" spans="1:2" x14ac:dyDescent="0.3">
      <c r="A463" t="s">
        <v>263</v>
      </c>
      <c r="B463">
        <v>6</v>
      </c>
    </row>
    <row r="464" spans="1:2" x14ac:dyDescent="0.3">
      <c r="A464" t="s">
        <v>289</v>
      </c>
      <c r="B464" t="s">
        <v>192</v>
      </c>
    </row>
    <row r="465" spans="1:2" x14ac:dyDescent="0.3">
      <c r="A465" t="s">
        <v>192</v>
      </c>
      <c r="B465">
        <v>6</v>
      </c>
    </row>
    <row r="466" spans="1:2" x14ac:dyDescent="0.3">
      <c r="A466" t="s">
        <v>289</v>
      </c>
      <c r="B466" t="s">
        <v>57</v>
      </c>
    </row>
    <row r="467" spans="1:2" x14ac:dyDescent="0.3">
      <c r="A467" t="s">
        <v>57</v>
      </c>
      <c r="B467">
        <v>6</v>
      </c>
    </row>
    <row r="468" spans="1:2" x14ac:dyDescent="0.3">
      <c r="A468" t="s">
        <v>289</v>
      </c>
      <c r="B468" t="s">
        <v>614</v>
      </c>
    </row>
    <row r="469" spans="1:2" x14ac:dyDescent="0.3">
      <c r="A469" t="s">
        <v>614</v>
      </c>
      <c r="B469">
        <v>6</v>
      </c>
    </row>
    <row r="470" spans="1:2" x14ac:dyDescent="0.3">
      <c r="A470" t="s">
        <v>289</v>
      </c>
      <c r="B470" t="s">
        <v>63</v>
      </c>
    </row>
    <row r="471" spans="1:2" x14ac:dyDescent="0.3">
      <c r="A471" t="s">
        <v>63</v>
      </c>
      <c r="B471">
        <v>9</v>
      </c>
    </row>
    <row r="472" spans="1:2" x14ac:dyDescent="0.3">
      <c r="A472" t="s">
        <v>294</v>
      </c>
      <c r="B472" t="s">
        <v>219</v>
      </c>
    </row>
    <row r="473" spans="1:2" x14ac:dyDescent="0.3">
      <c r="A473" t="s">
        <v>219</v>
      </c>
      <c r="B473">
        <v>9</v>
      </c>
    </row>
    <row r="474" spans="1:2" x14ac:dyDescent="0.3">
      <c r="A474" t="s">
        <v>294</v>
      </c>
      <c r="B474" t="s">
        <v>61</v>
      </c>
    </row>
    <row r="475" spans="1:2" x14ac:dyDescent="0.3">
      <c r="A475" t="s">
        <v>61</v>
      </c>
      <c r="B475">
        <v>11</v>
      </c>
    </row>
    <row r="476" spans="1:2" x14ac:dyDescent="0.3">
      <c r="A476" t="s">
        <v>657</v>
      </c>
      <c r="B476">
        <v>0</v>
      </c>
    </row>
    <row r="477" spans="1:2" x14ac:dyDescent="0.3">
      <c r="A477" t="s">
        <v>145</v>
      </c>
      <c r="B477" t="str">
        <f>A478</f>
        <v>2.3</v>
      </c>
    </row>
    <row r="478" spans="1:2" x14ac:dyDescent="0.3">
      <c r="A478" t="s">
        <v>302</v>
      </c>
      <c r="B478" t="str">
        <f t="shared" ref="B478:B541" si="0">A479</f>
        <v>Phillip Sami</v>
      </c>
    </row>
    <row r="479" spans="1:2" x14ac:dyDescent="0.3">
      <c r="A479" t="s">
        <v>184</v>
      </c>
      <c r="B479" t="str">
        <f t="shared" si="0"/>
        <v>2.5</v>
      </c>
    </row>
    <row r="480" spans="1:2" x14ac:dyDescent="0.3">
      <c r="A480" t="s">
        <v>277</v>
      </c>
      <c r="B480" t="str">
        <f t="shared" si="0"/>
        <v>Alexander Brimson</v>
      </c>
    </row>
    <row r="481" spans="1:2" x14ac:dyDescent="0.3">
      <c r="A481" t="s">
        <v>272</v>
      </c>
      <c r="B481" t="str">
        <f t="shared" si="0"/>
        <v>2.8</v>
      </c>
    </row>
    <row r="482" spans="1:2" x14ac:dyDescent="0.3">
      <c r="A482" t="s">
        <v>279</v>
      </c>
      <c r="B482" t="str">
        <f t="shared" si="0"/>
        <v>Brian Kelly</v>
      </c>
    </row>
    <row r="483" spans="1:2" x14ac:dyDescent="0.3">
      <c r="A483" t="s">
        <v>185</v>
      </c>
      <c r="B483" t="str">
        <f t="shared" si="0"/>
        <v>3.1</v>
      </c>
    </row>
    <row r="484" spans="1:2" x14ac:dyDescent="0.3">
      <c r="A484" t="s">
        <v>280</v>
      </c>
      <c r="B484" t="str">
        <f t="shared" si="0"/>
        <v>Tyrone Peachey</v>
      </c>
    </row>
    <row r="485" spans="1:2" x14ac:dyDescent="0.3">
      <c r="A485" t="s">
        <v>83</v>
      </c>
      <c r="B485" t="str">
        <f t="shared" si="0"/>
        <v>3.5</v>
      </c>
    </row>
    <row r="486" spans="1:2" x14ac:dyDescent="0.3">
      <c r="A486" t="s">
        <v>656</v>
      </c>
      <c r="B486" t="str">
        <f t="shared" si="0"/>
        <v>Young Tonumaipea</v>
      </c>
    </row>
    <row r="487" spans="1:2" x14ac:dyDescent="0.3">
      <c r="A487" t="s">
        <v>597</v>
      </c>
      <c r="B487" t="str">
        <f t="shared" si="0"/>
        <v>3.5</v>
      </c>
    </row>
    <row r="488" spans="1:2" x14ac:dyDescent="0.3">
      <c r="A488" t="s">
        <v>656</v>
      </c>
      <c r="B488" t="str">
        <f t="shared" si="0"/>
        <v>Beau Fermor</v>
      </c>
    </row>
    <row r="489" spans="1:2" x14ac:dyDescent="0.3">
      <c r="A489" t="s">
        <v>598</v>
      </c>
      <c r="B489" t="str">
        <f t="shared" si="0"/>
        <v>5</v>
      </c>
    </row>
    <row r="490" spans="1:2" x14ac:dyDescent="0.3">
      <c r="A490" t="s">
        <v>287</v>
      </c>
      <c r="B490" t="str">
        <f t="shared" si="0"/>
        <v>Kevin Proctor</v>
      </c>
    </row>
    <row r="491" spans="1:2" x14ac:dyDescent="0.3">
      <c r="A491" t="s">
        <v>208</v>
      </c>
      <c r="B491" t="str">
        <f t="shared" si="0"/>
        <v>5.25</v>
      </c>
    </row>
    <row r="492" spans="1:2" x14ac:dyDescent="0.3">
      <c r="A492" t="s">
        <v>305</v>
      </c>
      <c r="B492" t="str">
        <f t="shared" si="0"/>
        <v>Jamal Fogarty</v>
      </c>
    </row>
    <row r="493" spans="1:2" x14ac:dyDescent="0.3">
      <c r="A493" t="s">
        <v>86</v>
      </c>
      <c r="B493" t="str">
        <f t="shared" si="0"/>
        <v>5.5</v>
      </c>
    </row>
    <row r="494" spans="1:2" x14ac:dyDescent="0.3">
      <c r="A494" t="s">
        <v>300</v>
      </c>
      <c r="B494" t="str">
        <f t="shared" si="0"/>
        <v>Sam Stone</v>
      </c>
    </row>
    <row r="495" spans="1:2" x14ac:dyDescent="0.3">
      <c r="A495" t="s">
        <v>599</v>
      </c>
      <c r="B495" t="str">
        <f t="shared" si="0"/>
        <v>5.5</v>
      </c>
    </row>
    <row r="496" spans="1:2" x14ac:dyDescent="0.3">
      <c r="A496" t="s">
        <v>300</v>
      </c>
      <c r="B496" t="str">
        <f t="shared" si="0"/>
        <v>Ashley Taylor</v>
      </c>
    </row>
    <row r="497" spans="1:2" x14ac:dyDescent="0.3">
      <c r="A497" t="s">
        <v>109</v>
      </c>
      <c r="B497" t="str">
        <f t="shared" si="0"/>
        <v>6</v>
      </c>
    </row>
    <row r="498" spans="1:2" x14ac:dyDescent="0.3">
      <c r="A498" t="s">
        <v>289</v>
      </c>
      <c r="B498" t="str">
        <f t="shared" si="0"/>
        <v>Keegan Hipgrave</v>
      </c>
    </row>
    <row r="499" spans="1:2" x14ac:dyDescent="0.3">
      <c r="A499" t="s">
        <v>85</v>
      </c>
      <c r="B499" t="str">
        <f t="shared" si="0"/>
        <v>6</v>
      </c>
    </row>
    <row r="500" spans="1:2" x14ac:dyDescent="0.3">
      <c r="A500" t="s">
        <v>289</v>
      </c>
      <c r="B500" t="str">
        <f t="shared" si="0"/>
        <v>Moeaki Fotuaika</v>
      </c>
    </row>
    <row r="501" spans="1:2" x14ac:dyDescent="0.3">
      <c r="A501" t="s">
        <v>91</v>
      </c>
      <c r="B501" t="str">
        <f t="shared" si="0"/>
        <v>8.5</v>
      </c>
    </row>
    <row r="502" spans="1:2" x14ac:dyDescent="0.3">
      <c r="A502" t="s">
        <v>293</v>
      </c>
      <c r="B502" t="str">
        <f t="shared" si="0"/>
        <v>Nathan Peats</v>
      </c>
    </row>
    <row r="503" spans="1:2" x14ac:dyDescent="0.3">
      <c r="A503" t="s">
        <v>215</v>
      </c>
      <c r="B503" t="str">
        <f t="shared" si="0"/>
        <v>9</v>
      </c>
    </row>
    <row r="504" spans="1:2" x14ac:dyDescent="0.3">
      <c r="A504" t="s">
        <v>294</v>
      </c>
      <c r="B504" t="str">
        <f t="shared" si="0"/>
        <v>Sam Lisone</v>
      </c>
    </row>
    <row r="505" spans="1:2" x14ac:dyDescent="0.3">
      <c r="A505" t="s">
        <v>89</v>
      </c>
      <c r="B505" t="str">
        <f t="shared" si="0"/>
        <v>9</v>
      </c>
    </row>
    <row r="506" spans="1:2" x14ac:dyDescent="0.3">
      <c r="A506" t="s">
        <v>294</v>
      </c>
      <c r="B506" t="str">
        <f t="shared" si="0"/>
        <v>Jaimin Jolliffe</v>
      </c>
    </row>
    <row r="507" spans="1:2" x14ac:dyDescent="0.3">
      <c r="A507" t="s">
        <v>90</v>
      </c>
      <c r="B507" t="str">
        <f t="shared" si="0"/>
        <v>13</v>
      </c>
    </row>
    <row r="508" spans="1:2" x14ac:dyDescent="0.3">
      <c r="A508" t="s">
        <v>658</v>
      </c>
      <c r="B508" t="str">
        <f t="shared" si="0"/>
        <v>Jarrod Wallace</v>
      </c>
    </row>
    <row r="509" spans="1:2" x14ac:dyDescent="0.3">
      <c r="A509" t="s">
        <v>163</v>
      </c>
      <c r="B509" t="str">
        <f t="shared" si="0"/>
        <v>13</v>
      </c>
    </row>
    <row r="510" spans="1:2" x14ac:dyDescent="0.3">
      <c r="A510" t="s">
        <v>658</v>
      </c>
      <c r="B510" t="str">
        <f t="shared" si="0"/>
        <v>Nick Cotric</v>
      </c>
    </row>
    <row r="511" spans="1:2" x14ac:dyDescent="0.3">
      <c r="A511" t="s">
        <v>66</v>
      </c>
      <c r="B511" t="str">
        <f t="shared" si="0"/>
        <v>1.62</v>
      </c>
    </row>
    <row r="512" spans="1:2" x14ac:dyDescent="0.3">
      <c r="A512" t="s">
        <v>666</v>
      </c>
      <c r="B512" t="str">
        <f t="shared" si="0"/>
        <v>Jordan Rapana</v>
      </c>
    </row>
    <row r="513" spans="1:2" x14ac:dyDescent="0.3">
      <c r="A513" t="s">
        <v>179</v>
      </c>
      <c r="B513" t="str">
        <f t="shared" si="0"/>
        <v>1.67</v>
      </c>
    </row>
    <row r="514" spans="1:2" x14ac:dyDescent="0.3">
      <c r="A514" t="s">
        <v>671</v>
      </c>
      <c r="B514" t="str">
        <f t="shared" si="0"/>
        <v>Charnze Nicoll-Klokstad</v>
      </c>
    </row>
    <row r="515" spans="1:2" x14ac:dyDescent="0.3">
      <c r="A515" t="s">
        <v>253</v>
      </c>
      <c r="B515" t="str">
        <f t="shared" si="0"/>
        <v>2.35</v>
      </c>
    </row>
    <row r="516" spans="1:2" x14ac:dyDescent="0.3">
      <c r="A516" t="s">
        <v>659</v>
      </c>
      <c r="B516" t="str">
        <f t="shared" si="0"/>
        <v>Jarrod Croker</v>
      </c>
    </row>
    <row r="517" spans="1:2" x14ac:dyDescent="0.3">
      <c r="A517" t="s">
        <v>68</v>
      </c>
      <c r="B517" t="str">
        <f t="shared" si="0"/>
        <v>2.35</v>
      </c>
    </row>
    <row r="518" spans="1:2" x14ac:dyDescent="0.3">
      <c r="A518" t="s">
        <v>659</v>
      </c>
      <c r="B518" t="str">
        <f t="shared" si="0"/>
        <v>Curtis Scott</v>
      </c>
    </row>
    <row r="519" spans="1:2" x14ac:dyDescent="0.3">
      <c r="A519" t="s">
        <v>216</v>
      </c>
      <c r="B519" t="str">
        <f t="shared" si="0"/>
        <v>2.6</v>
      </c>
    </row>
    <row r="520" spans="1:2" x14ac:dyDescent="0.3">
      <c r="A520" t="s">
        <v>297</v>
      </c>
      <c r="B520" t="str">
        <f t="shared" si="0"/>
        <v>Jack Wighton</v>
      </c>
    </row>
    <row r="521" spans="1:2" x14ac:dyDescent="0.3">
      <c r="A521" t="s">
        <v>70</v>
      </c>
      <c r="B521" t="str">
        <f t="shared" si="0"/>
        <v>2.7</v>
      </c>
    </row>
    <row r="522" spans="1:2" x14ac:dyDescent="0.3">
      <c r="A522" t="s">
        <v>278</v>
      </c>
      <c r="B522" t="str">
        <f t="shared" si="0"/>
        <v>Corey Harawira-Naera</v>
      </c>
    </row>
    <row r="523" spans="1:2" x14ac:dyDescent="0.3">
      <c r="A523" t="s">
        <v>217</v>
      </c>
      <c r="B523" t="str">
        <f t="shared" si="0"/>
        <v>3.3</v>
      </c>
    </row>
    <row r="524" spans="1:2" x14ac:dyDescent="0.3">
      <c r="A524" t="s">
        <v>282</v>
      </c>
      <c r="B524" t="str">
        <f t="shared" si="0"/>
        <v>John Bateman</v>
      </c>
    </row>
    <row r="525" spans="1:2" x14ac:dyDescent="0.3">
      <c r="A525" t="s">
        <v>218</v>
      </c>
      <c r="B525" t="str">
        <f t="shared" si="0"/>
        <v>3.3</v>
      </c>
    </row>
    <row r="526" spans="1:2" x14ac:dyDescent="0.3">
      <c r="A526" t="s">
        <v>282</v>
      </c>
      <c r="B526" t="str">
        <f t="shared" si="0"/>
        <v>Elliott Whitehead</v>
      </c>
    </row>
    <row r="527" spans="1:2" x14ac:dyDescent="0.3">
      <c r="A527" t="s">
        <v>72</v>
      </c>
      <c r="B527" t="str">
        <f t="shared" si="0"/>
        <v>3.3</v>
      </c>
    </row>
    <row r="528" spans="1:2" x14ac:dyDescent="0.3">
      <c r="A528" t="s">
        <v>282</v>
      </c>
      <c r="B528" t="str">
        <f t="shared" si="0"/>
        <v>George Williams</v>
      </c>
    </row>
    <row r="529" spans="1:2" x14ac:dyDescent="0.3">
      <c r="A529" t="s">
        <v>73</v>
      </c>
      <c r="B529" t="str">
        <f t="shared" si="0"/>
        <v>4</v>
      </c>
    </row>
    <row r="530" spans="1:2" x14ac:dyDescent="0.3">
      <c r="A530" t="s">
        <v>285</v>
      </c>
      <c r="B530" t="str">
        <f t="shared" si="0"/>
        <v>Ryan Sutton</v>
      </c>
    </row>
    <row r="531" spans="1:2" x14ac:dyDescent="0.3">
      <c r="A531" t="s">
        <v>151</v>
      </c>
      <c r="B531" t="str">
        <f t="shared" si="0"/>
        <v>4</v>
      </c>
    </row>
    <row r="532" spans="1:2" x14ac:dyDescent="0.3">
      <c r="A532" t="s">
        <v>285</v>
      </c>
      <c r="B532" t="str">
        <f t="shared" si="0"/>
        <v>Tom Starling</v>
      </c>
    </row>
    <row r="533" spans="1:2" x14ac:dyDescent="0.3">
      <c r="A533" t="s">
        <v>194</v>
      </c>
      <c r="B533" t="str">
        <f t="shared" si="0"/>
        <v>4</v>
      </c>
    </row>
    <row r="534" spans="1:2" x14ac:dyDescent="0.3">
      <c r="A534" t="s">
        <v>285</v>
      </c>
      <c r="B534" t="str">
        <f t="shared" si="0"/>
        <v>Joseph Tapine</v>
      </c>
    </row>
    <row r="535" spans="1:2" x14ac:dyDescent="0.3">
      <c r="A535" t="s">
        <v>108</v>
      </c>
      <c r="B535" t="str">
        <f t="shared" si="0"/>
        <v>4.5</v>
      </c>
    </row>
    <row r="536" spans="1:2" x14ac:dyDescent="0.3">
      <c r="A536" t="s">
        <v>286</v>
      </c>
      <c r="B536" t="str">
        <f t="shared" si="0"/>
        <v>Josh Papalii</v>
      </c>
    </row>
    <row r="537" spans="1:2" x14ac:dyDescent="0.3">
      <c r="A537" t="s">
        <v>74</v>
      </c>
      <c r="B537" t="str">
        <f t="shared" si="0"/>
        <v>4.5</v>
      </c>
    </row>
    <row r="538" spans="1:2" x14ac:dyDescent="0.3">
      <c r="A538" t="s">
        <v>286</v>
      </c>
      <c r="B538" t="str">
        <f t="shared" si="0"/>
        <v>Hudson Young</v>
      </c>
    </row>
    <row r="539" spans="1:2" x14ac:dyDescent="0.3">
      <c r="A539" t="s">
        <v>155</v>
      </c>
      <c r="B539" t="str">
        <f t="shared" si="0"/>
        <v>6</v>
      </c>
    </row>
    <row r="540" spans="1:2" x14ac:dyDescent="0.3">
      <c r="A540" t="s">
        <v>289</v>
      </c>
      <c r="B540" t="str">
        <f t="shared" si="0"/>
        <v>Siliva Havili</v>
      </c>
    </row>
    <row r="541" spans="1:2" x14ac:dyDescent="0.3">
      <c r="A541" t="s">
        <v>78</v>
      </c>
      <c r="B541" t="str">
        <f t="shared" si="0"/>
        <v>6.5</v>
      </c>
    </row>
    <row r="542" spans="1:2" x14ac:dyDescent="0.3">
      <c r="A542" t="s">
        <v>306</v>
      </c>
      <c r="B542" t="str">
        <f t="shared" ref="B542:B544" si="1">A543</f>
        <v>Dunamis Lui</v>
      </c>
    </row>
    <row r="543" spans="1:2" x14ac:dyDescent="0.3">
      <c r="A543" t="s">
        <v>180</v>
      </c>
      <c r="B543" t="str">
        <f t="shared" si="1"/>
        <v>13</v>
      </c>
    </row>
    <row r="544" spans="1:2" x14ac:dyDescent="0.3">
      <c r="A544" t="s">
        <v>658</v>
      </c>
      <c r="B544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456-773A-4C32-AF20-826C50338534}">
  <dimension ref="A1:B272"/>
  <sheetViews>
    <sheetView zoomScaleNormal="100" workbookViewId="0">
      <selection activeCell="C4" sqref="C4"/>
    </sheetView>
  </sheetViews>
  <sheetFormatPr defaultRowHeight="14.4" x14ac:dyDescent="0.3"/>
  <sheetData>
    <row r="1" spans="1:2" ht="15" thickBot="1" x14ac:dyDescent="0.35">
      <c r="A1" t="s">
        <v>314</v>
      </c>
      <c r="B1" s="12">
        <v>1.94</v>
      </c>
    </row>
    <row r="2" spans="1:2" ht="15" thickBot="1" x14ac:dyDescent="0.35">
      <c r="A2" t="s">
        <v>22</v>
      </c>
      <c r="B2" s="12">
        <v>2.2200000000000002</v>
      </c>
    </row>
    <row r="3" spans="1:2" ht="15" thickBot="1" x14ac:dyDescent="0.35">
      <c r="A3" t="s">
        <v>35</v>
      </c>
      <c r="B3" s="12">
        <v>2.39</v>
      </c>
    </row>
    <row r="4" spans="1:2" ht="15" thickBot="1" x14ac:dyDescent="0.35">
      <c r="A4" t="s">
        <v>587</v>
      </c>
      <c r="B4" s="12">
        <v>2.61</v>
      </c>
    </row>
    <row r="5" spans="1:2" ht="15" thickBot="1" x14ac:dyDescent="0.35">
      <c r="A5" t="s">
        <v>37</v>
      </c>
      <c r="B5" s="12">
        <v>2.69</v>
      </c>
    </row>
    <row r="6" spans="1:2" ht="15" thickBot="1" x14ac:dyDescent="0.35">
      <c r="A6" t="s">
        <v>107</v>
      </c>
      <c r="B6" s="12">
        <v>2.79</v>
      </c>
    </row>
    <row r="7" spans="1:2" ht="15" thickBot="1" x14ac:dyDescent="0.35">
      <c r="A7" t="s">
        <v>320</v>
      </c>
      <c r="B7" s="12">
        <v>3</v>
      </c>
    </row>
    <row r="8" spans="1:2" ht="15" thickBot="1" x14ac:dyDescent="0.35">
      <c r="A8" t="s">
        <v>38</v>
      </c>
      <c r="B8" s="12">
        <v>3.25</v>
      </c>
    </row>
    <row r="9" spans="1:2" ht="15" thickBot="1" x14ac:dyDescent="0.35">
      <c r="A9" t="s">
        <v>25</v>
      </c>
      <c r="B9" s="12">
        <v>3.95</v>
      </c>
    </row>
    <row r="10" spans="1:2" ht="15" thickBot="1" x14ac:dyDescent="0.35">
      <c r="A10" t="s">
        <v>42</v>
      </c>
      <c r="B10" s="12">
        <v>4</v>
      </c>
    </row>
    <row r="11" spans="1:2" ht="15" thickBot="1" x14ac:dyDescent="0.35">
      <c r="A11" t="s">
        <v>162</v>
      </c>
      <c r="B11" s="12">
        <v>4.4000000000000004</v>
      </c>
    </row>
    <row r="12" spans="1:2" ht="15" thickBot="1" x14ac:dyDescent="0.35">
      <c r="A12" t="s">
        <v>198</v>
      </c>
      <c r="B12" s="12">
        <v>4.4000000000000004</v>
      </c>
    </row>
    <row r="13" spans="1:2" ht="15" thickBot="1" x14ac:dyDescent="0.35">
      <c r="A13" t="s">
        <v>323</v>
      </c>
      <c r="B13" s="12">
        <v>4.4000000000000004</v>
      </c>
    </row>
    <row r="14" spans="1:2" ht="15" thickBot="1" x14ac:dyDescent="0.35">
      <c r="A14" t="s">
        <v>39</v>
      </c>
      <c r="B14" s="12">
        <v>4.5</v>
      </c>
    </row>
    <row r="15" spans="1:2" ht="15" thickBot="1" x14ac:dyDescent="0.35">
      <c r="A15" t="s">
        <v>26</v>
      </c>
      <c r="B15" s="12">
        <v>4.8</v>
      </c>
    </row>
    <row r="16" spans="1:2" ht="15" thickBot="1" x14ac:dyDescent="0.35">
      <c r="A16" t="s">
        <v>588</v>
      </c>
      <c r="B16" s="12">
        <v>4.8</v>
      </c>
    </row>
    <row r="17" spans="1:2" ht="15" thickBot="1" x14ac:dyDescent="0.35">
      <c r="A17" t="s">
        <v>313</v>
      </c>
      <c r="B17" s="12">
        <v>5</v>
      </c>
    </row>
    <row r="18" spans="1:2" ht="15" thickBot="1" x14ac:dyDescent="0.35">
      <c r="A18" t="s">
        <v>43</v>
      </c>
      <c r="B18" s="12">
        <v>5.4</v>
      </c>
    </row>
    <row r="19" spans="1:2" ht="15" thickBot="1" x14ac:dyDescent="0.35">
      <c r="A19" t="s">
        <v>244</v>
      </c>
      <c r="B19" s="12">
        <v>5.7</v>
      </c>
    </row>
    <row r="20" spans="1:2" ht="15" thickBot="1" x14ac:dyDescent="0.35">
      <c r="A20" t="s">
        <v>29</v>
      </c>
      <c r="B20" s="12">
        <v>6</v>
      </c>
    </row>
    <row r="21" spans="1:2" ht="15" thickBot="1" x14ac:dyDescent="0.35">
      <c r="A21" t="s">
        <v>105</v>
      </c>
      <c r="B21" s="12">
        <v>6</v>
      </c>
    </row>
    <row r="22" spans="1:2" ht="15" thickBot="1" x14ac:dyDescent="0.35">
      <c r="A22" t="s">
        <v>226</v>
      </c>
      <c r="B22" s="12">
        <v>6.25</v>
      </c>
    </row>
    <row r="23" spans="1:2" ht="15" thickBot="1" x14ac:dyDescent="0.35">
      <c r="A23" t="s">
        <v>222</v>
      </c>
      <c r="B23" s="12">
        <v>6.75</v>
      </c>
    </row>
    <row r="24" spans="1:2" ht="15" thickBot="1" x14ac:dyDescent="0.35">
      <c r="A24" t="s">
        <v>224</v>
      </c>
      <c r="B24" s="12">
        <v>6.75</v>
      </c>
    </row>
    <row r="25" spans="1:2" ht="15" thickBot="1" x14ac:dyDescent="0.35">
      <c r="A25" t="s">
        <v>45</v>
      </c>
      <c r="B25" s="12">
        <v>7.5</v>
      </c>
    </row>
    <row r="26" spans="1:2" ht="15" thickBot="1" x14ac:dyDescent="0.35">
      <c r="A26" t="s">
        <v>181</v>
      </c>
      <c r="B26" s="12">
        <v>8.25</v>
      </c>
    </row>
    <row r="27" spans="1:2" ht="15" thickBot="1" x14ac:dyDescent="0.35">
      <c r="A27" t="s">
        <v>49</v>
      </c>
      <c r="B27" s="12">
        <v>8.25</v>
      </c>
    </row>
    <row r="28" spans="1:2" ht="15" thickBot="1" x14ac:dyDescent="0.35">
      <c r="A28" t="s">
        <v>243</v>
      </c>
      <c r="B28" s="12">
        <v>8.5</v>
      </c>
    </row>
    <row r="29" spans="1:2" ht="15" thickBot="1" x14ac:dyDescent="0.35">
      <c r="A29" t="s">
        <v>146</v>
      </c>
      <c r="B29" s="12">
        <v>9</v>
      </c>
    </row>
    <row r="30" spans="1:2" ht="15" thickBot="1" x14ac:dyDescent="0.35">
      <c r="A30" t="s">
        <v>47</v>
      </c>
      <c r="B30" s="12">
        <v>9.25</v>
      </c>
    </row>
    <row r="31" spans="1:2" ht="15" thickBot="1" x14ac:dyDescent="0.35">
      <c r="A31" t="s">
        <v>247</v>
      </c>
      <c r="B31" s="12">
        <v>10</v>
      </c>
    </row>
    <row r="32" spans="1:2" ht="15" thickBot="1" x14ac:dyDescent="0.35">
      <c r="A32" t="s">
        <v>268</v>
      </c>
      <c r="B32" s="12">
        <v>11</v>
      </c>
    </row>
    <row r="33" spans="1:2" ht="15" thickBot="1" x14ac:dyDescent="0.35">
      <c r="A33" t="s">
        <v>32</v>
      </c>
      <c r="B33" s="12">
        <v>14</v>
      </c>
    </row>
    <row r="34" spans="1:2" ht="15" thickBot="1" x14ac:dyDescent="0.35">
      <c r="A34" t="s">
        <v>201</v>
      </c>
      <c r="B34" s="13">
        <v>17</v>
      </c>
    </row>
    <row r="35" spans="1:2" ht="15" thickBot="1" x14ac:dyDescent="0.35">
      <c r="A35" t="s">
        <v>175</v>
      </c>
      <c r="B35" s="12">
        <v>1.74</v>
      </c>
    </row>
    <row r="36" spans="1:2" ht="15" thickBot="1" x14ac:dyDescent="0.35">
      <c r="A36" t="s">
        <v>11</v>
      </c>
      <c r="B36" s="12">
        <v>1.95</v>
      </c>
    </row>
    <row r="37" spans="1:2" ht="15" thickBot="1" x14ac:dyDescent="0.35">
      <c r="A37" t="s">
        <v>8</v>
      </c>
      <c r="B37" s="12">
        <v>2.15</v>
      </c>
    </row>
    <row r="38" spans="1:2" ht="15" thickBot="1" x14ac:dyDescent="0.35">
      <c r="A38" t="s">
        <v>315</v>
      </c>
      <c r="B38" s="12">
        <v>2.16</v>
      </c>
    </row>
    <row r="39" spans="1:2" ht="15" thickBot="1" x14ac:dyDescent="0.35">
      <c r="A39" t="s">
        <v>176</v>
      </c>
      <c r="B39" s="12">
        <v>2.2400000000000002</v>
      </c>
    </row>
    <row r="40" spans="1:2" ht="15" thickBot="1" x14ac:dyDescent="0.35">
      <c r="A40" t="s">
        <v>589</v>
      </c>
      <c r="B40" s="12">
        <v>2.36</v>
      </c>
    </row>
    <row r="41" spans="1:2" ht="15" thickBot="1" x14ac:dyDescent="0.35">
      <c r="A41" t="s">
        <v>10</v>
      </c>
      <c r="B41" s="12">
        <v>2.7</v>
      </c>
    </row>
    <row r="42" spans="1:2" ht="15" thickBot="1" x14ac:dyDescent="0.35">
      <c r="A42" t="s">
        <v>143</v>
      </c>
      <c r="B42" s="12">
        <v>3</v>
      </c>
    </row>
    <row r="43" spans="1:2" ht="15" thickBot="1" x14ac:dyDescent="0.35">
      <c r="A43" t="s">
        <v>177</v>
      </c>
      <c r="B43" s="12">
        <v>3</v>
      </c>
    </row>
    <row r="44" spans="1:2" ht="15" thickBot="1" x14ac:dyDescent="0.35">
      <c r="A44" t="s">
        <v>55</v>
      </c>
      <c r="B44" s="12">
        <v>3.3</v>
      </c>
    </row>
    <row r="45" spans="1:2" ht="15" thickBot="1" x14ac:dyDescent="0.35">
      <c r="A45" t="s">
        <v>322</v>
      </c>
      <c r="B45" s="12">
        <v>3.65</v>
      </c>
    </row>
    <row r="46" spans="1:2" ht="15" thickBot="1" x14ac:dyDescent="0.35">
      <c r="A46" t="s">
        <v>54</v>
      </c>
      <c r="B46" s="12">
        <v>3.65</v>
      </c>
    </row>
    <row r="47" spans="1:2" ht="15" thickBot="1" x14ac:dyDescent="0.35">
      <c r="A47" t="s">
        <v>205</v>
      </c>
      <c r="B47" s="12">
        <v>4.0999999999999996</v>
      </c>
    </row>
    <row r="48" spans="1:2" ht="15" thickBot="1" x14ac:dyDescent="0.35">
      <c r="A48" t="s">
        <v>16</v>
      </c>
      <c r="B48" s="12">
        <v>4.2</v>
      </c>
    </row>
    <row r="49" spans="1:2" ht="15" thickBot="1" x14ac:dyDescent="0.35">
      <c r="A49" t="s">
        <v>15</v>
      </c>
      <c r="B49" s="12">
        <v>4.4000000000000004</v>
      </c>
    </row>
    <row r="50" spans="1:2" ht="15" thickBot="1" x14ac:dyDescent="0.35">
      <c r="A50" t="s">
        <v>58</v>
      </c>
      <c r="B50" s="12">
        <v>4.5</v>
      </c>
    </row>
    <row r="51" spans="1:2" ht="15" thickBot="1" x14ac:dyDescent="0.35">
      <c r="A51" t="s">
        <v>271</v>
      </c>
      <c r="B51" s="12">
        <v>4.5999999999999996</v>
      </c>
    </row>
    <row r="52" spans="1:2" ht="15" thickBot="1" x14ac:dyDescent="0.35">
      <c r="A52" t="s">
        <v>13</v>
      </c>
      <c r="B52" s="12">
        <v>4.7</v>
      </c>
    </row>
    <row r="53" spans="1:2" ht="15" thickBot="1" x14ac:dyDescent="0.35">
      <c r="A53" t="s">
        <v>156</v>
      </c>
      <c r="B53" s="12">
        <v>4.9000000000000004</v>
      </c>
    </row>
    <row r="54" spans="1:2" ht="15" thickBot="1" x14ac:dyDescent="0.35">
      <c r="A54" t="s">
        <v>120</v>
      </c>
      <c r="B54" s="12">
        <v>5.3</v>
      </c>
    </row>
    <row r="55" spans="1:2" ht="15" thickBot="1" x14ac:dyDescent="0.35">
      <c r="A55" t="s">
        <v>104</v>
      </c>
      <c r="B55" s="12">
        <v>5.5</v>
      </c>
    </row>
    <row r="56" spans="1:2" ht="15" thickBot="1" x14ac:dyDescent="0.35">
      <c r="A56" t="s">
        <v>59</v>
      </c>
      <c r="B56" s="12">
        <v>5.6</v>
      </c>
    </row>
    <row r="57" spans="1:2" ht="15" thickBot="1" x14ac:dyDescent="0.35">
      <c r="A57" t="s">
        <v>190</v>
      </c>
      <c r="B57" s="12">
        <v>5.7</v>
      </c>
    </row>
    <row r="58" spans="1:2" ht="15" thickBot="1" x14ac:dyDescent="0.35">
      <c r="A58" t="s">
        <v>316</v>
      </c>
      <c r="B58" s="12">
        <v>5.7</v>
      </c>
    </row>
    <row r="59" spans="1:2" ht="15" thickBot="1" x14ac:dyDescent="0.35">
      <c r="A59" t="s">
        <v>60</v>
      </c>
      <c r="B59" s="12">
        <v>6.5</v>
      </c>
    </row>
    <row r="60" spans="1:2" ht="15" thickBot="1" x14ac:dyDescent="0.35">
      <c r="A60" t="s">
        <v>327</v>
      </c>
      <c r="B60" s="12">
        <v>6.75</v>
      </c>
    </row>
    <row r="61" spans="1:2" ht="15" thickBot="1" x14ac:dyDescent="0.35">
      <c r="A61" t="s">
        <v>191</v>
      </c>
      <c r="B61" s="12">
        <v>6.75</v>
      </c>
    </row>
    <row r="62" spans="1:2" ht="15" thickBot="1" x14ac:dyDescent="0.35">
      <c r="A62" t="s">
        <v>62</v>
      </c>
      <c r="B62" s="12">
        <v>6.75</v>
      </c>
    </row>
    <row r="63" spans="1:2" ht="15" thickBot="1" x14ac:dyDescent="0.35">
      <c r="A63" t="s">
        <v>206</v>
      </c>
      <c r="B63" s="12">
        <v>7.5</v>
      </c>
    </row>
    <row r="64" spans="1:2" ht="15" thickBot="1" x14ac:dyDescent="0.35">
      <c r="A64" t="s">
        <v>18</v>
      </c>
      <c r="B64" s="12">
        <v>7.5</v>
      </c>
    </row>
    <row r="65" spans="1:2" ht="15" thickBot="1" x14ac:dyDescent="0.35">
      <c r="A65" t="s">
        <v>21</v>
      </c>
      <c r="B65" s="12">
        <v>7.5</v>
      </c>
    </row>
    <row r="66" spans="1:2" ht="15" thickBot="1" x14ac:dyDescent="0.35">
      <c r="A66" t="s">
        <v>157</v>
      </c>
      <c r="B66" s="12">
        <v>8.25</v>
      </c>
    </row>
    <row r="67" spans="1:2" ht="15" thickBot="1" x14ac:dyDescent="0.35">
      <c r="A67" t="s">
        <v>256</v>
      </c>
      <c r="B67" s="12">
        <v>8.5</v>
      </c>
    </row>
    <row r="68" spans="1:2" ht="15" thickBot="1" x14ac:dyDescent="0.35">
      <c r="A68" t="s">
        <v>64</v>
      </c>
      <c r="B68" s="13">
        <v>12</v>
      </c>
    </row>
    <row r="69" spans="1:2" ht="15" thickBot="1" x14ac:dyDescent="0.35">
      <c r="A69" t="s">
        <v>110</v>
      </c>
      <c r="B69" s="12">
        <v>1.9</v>
      </c>
    </row>
    <row r="70" spans="1:2" ht="15" thickBot="1" x14ac:dyDescent="0.35">
      <c r="A70" t="s">
        <v>149</v>
      </c>
      <c r="B70" s="12">
        <v>1.96</v>
      </c>
    </row>
    <row r="71" spans="1:2" ht="15" thickBot="1" x14ac:dyDescent="0.35">
      <c r="A71" t="s">
        <v>210</v>
      </c>
      <c r="B71" s="12">
        <v>2.11</v>
      </c>
    </row>
    <row r="72" spans="1:2" ht="15" thickBot="1" x14ac:dyDescent="0.35">
      <c r="A72" t="s">
        <v>94</v>
      </c>
      <c r="B72" s="12">
        <v>2.38</v>
      </c>
    </row>
    <row r="73" spans="1:2" ht="15" thickBot="1" x14ac:dyDescent="0.35">
      <c r="A73" t="s">
        <v>199</v>
      </c>
      <c r="B73" s="12">
        <v>2.5</v>
      </c>
    </row>
    <row r="74" spans="1:2" ht="15" thickBot="1" x14ac:dyDescent="0.35">
      <c r="A74" t="s">
        <v>1</v>
      </c>
      <c r="B74" s="12">
        <v>2.57</v>
      </c>
    </row>
    <row r="75" spans="1:2" ht="15" thickBot="1" x14ac:dyDescent="0.35">
      <c r="A75" t="s">
        <v>229</v>
      </c>
      <c r="B75" s="12">
        <v>2.64</v>
      </c>
    </row>
    <row r="76" spans="1:2" ht="15" thickBot="1" x14ac:dyDescent="0.35">
      <c r="A76" t="s">
        <v>326</v>
      </c>
      <c r="B76" s="12">
        <v>3</v>
      </c>
    </row>
    <row r="77" spans="1:2" ht="15" thickBot="1" x14ac:dyDescent="0.35">
      <c r="A77" t="s">
        <v>590</v>
      </c>
      <c r="B77" s="12">
        <v>3.2</v>
      </c>
    </row>
    <row r="78" spans="1:2" ht="15" thickBot="1" x14ac:dyDescent="0.35">
      <c r="A78" t="s">
        <v>236</v>
      </c>
      <c r="B78" s="12">
        <v>3.55</v>
      </c>
    </row>
    <row r="79" spans="1:2" ht="15" thickBot="1" x14ac:dyDescent="0.35">
      <c r="A79" t="s">
        <v>97</v>
      </c>
      <c r="B79" s="12">
        <v>3.55</v>
      </c>
    </row>
    <row r="80" spans="1:2" ht="15" thickBot="1" x14ac:dyDescent="0.35">
      <c r="A80" t="s">
        <v>148</v>
      </c>
      <c r="B80" s="12">
        <v>3.85</v>
      </c>
    </row>
    <row r="81" spans="1:2" ht="15" thickBot="1" x14ac:dyDescent="0.35">
      <c r="A81" t="s">
        <v>324</v>
      </c>
      <c r="B81" s="12">
        <v>4</v>
      </c>
    </row>
    <row r="82" spans="1:2" ht="15" thickBot="1" x14ac:dyDescent="0.35">
      <c r="A82" t="s">
        <v>101</v>
      </c>
      <c r="B82" s="12">
        <v>4.2</v>
      </c>
    </row>
    <row r="83" spans="1:2" ht="15" thickBot="1" x14ac:dyDescent="0.35">
      <c r="A83" t="s">
        <v>233</v>
      </c>
      <c r="B83" s="12">
        <v>4.4000000000000004</v>
      </c>
    </row>
    <row r="84" spans="1:2" ht="15" thickBot="1" x14ac:dyDescent="0.35">
      <c r="A84" t="s">
        <v>596</v>
      </c>
      <c r="B84" s="12">
        <v>4.4000000000000004</v>
      </c>
    </row>
    <row r="85" spans="1:2" ht="15" thickBot="1" x14ac:dyDescent="0.35">
      <c r="A85" t="s">
        <v>317</v>
      </c>
      <c r="B85" s="12">
        <v>4.5</v>
      </c>
    </row>
    <row r="86" spans="1:2" ht="15" thickBot="1" x14ac:dyDescent="0.35">
      <c r="A86" t="s">
        <v>4</v>
      </c>
      <c r="B86" s="12">
        <v>4.7</v>
      </c>
    </row>
    <row r="87" spans="1:2" ht="15" thickBot="1" x14ac:dyDescent="0.35">
      <c r="A87" t="s">
        <v>592</v>
      </c>
      <c r="B87" s="12">
        <v>5.5</v>
      </c>
    </row>
    <row r="88" spans="1:2" ht="15" thickBot="1" x14ac:dyDescent="0.35">
      <c r="A88" t="s">
        <v>591</v>
      </c>
      <c r="B88" s="12">
        <v>5.7</v>
      </c>
    </row>
    <row r="89" spans="1:2" ht="15" thickBot="1" x14ac:dyDescent="0.35">
      <c r="A89" t="s">
        <v>141</v>
      </c>
      <c r="B89" s="12">
        <v>5.7</v>
      </c>
    </row>
    <row r="90" spans="1:2" ht="15" thickBot="1" x14ac:dyDescent="0.35">
      <c r="A90" t="s">
        <v>102</v>
      </c>
      <c r="B90" s="12">
        <v>6</v>
      </c>
    </row>
    <row r="91" spans="1:2" ht="15" thickBot="1" x14ac:dyDescent="0.35">
      <c r="A91" t="s">
        <v>103</v>
      </c>
      <c r="B91" s="12">
        <v>6.25</v>
      </c>
    </row>
    <row r="92" spans="1:2" ht="15" thickBot="1" x14ac:dyDescent="0.35">
      <c r="A92" t="s">
        <v>325</v>
      </c>
      <c r="B92" s="12">
        <v>6.5</v>
      </c>
    </row>
    <row r="93" spans="1:2" ht="15" thickBot="1" x14ac:dyDescent="0.35">
      <c r="A93" t="s">
        <v>239</v>
      </c>
      <c r="B93" s="12">
        <v>6.5</v>
      </c>
    </row>
    <row r="94" spans="1:2" ht="15" thickBot="1" x14ac:dyDescent="0.35">
      <c r="A94" t="s">
        <v>331</v>
      </c>
      <c r="B94" s="12">
        <v>6.75</v>
      </c>
    </row>
    <row r="95" spans="1:2" ht="15" thickBot="1" x14ac:dyDescent="0.35">
      <c r="A95" t="s">
        <v>595</v>
      </c>
      <c r="B95" s="12">
        <v>7</v>
      </c>
    </row>
    <row r="96" spans="1:2" ht="15" thickBot="1" x14ac:dyDescent="0.35">
      <c r="A96" t="s">
        <v>593</v>
      </c>
      <c r="B96" s="12">
        <v>7.25</v>
      </c>
    </row>
    <row r="97" spans="1:2" ht="15" thickBot="1" x14ac:dyDescent="0.35">
      <c r="A97" t="s">
        <v>585</v>
      </c>
      <c r="B97" s="12">
        <v>8</v>
      </c>
    </row>
    <row r="98" spans="1:2" ht="15" thickBot="1" x14ac:dyDescent="0.35">
      <c r="A98" t="s">
        <v>171</v>
      </c>
      <c r="B98" s="12">
        <v>10</v>
      </c>
    </row>
    <row r="99" spans="1:2" ht="15" thickBot="1" x14ac:dyDescent="0.35">
      <c r="A99" t="s">
        <v>95</v>
      </c>
      <c r="B99" s="12">
        <v>11</v>
      </c>
    </row>
    <row r="100" spans="1:2" ht="15" thickBot="1" x14ac:dyDescent="0.35">
      <c r="A100" t="s">
        <v>594</v>
      </c>
      <c r="B100" s="12">
        <v>11</v>
      </c>
    </row>
    <row r="101" spans="1:2" ht="15" thickBot="1" x14ac:dyDescent="0.35">
      <c r="A101" t="s">
        <v>196</v>
      </c>
      <c r="B101" s="13">
        <v>13</v>
      </c>
    </row>
    <row r="102" spans="1:2" ht="15" thickBot="1" x14ac:dyDescent="0.35">
      <c r="A102" t="s">
        <v>179</v>
      </c>
      <c r="B102" s="12">
        <v>1.79</v>
      </c>
    </row>
    <row r="103" spans="1:2" ht="15" thickBot="1" x14ac:dyDescent="0.35">
      <c r="A103" t="s">
        <v>66</v>
      </c>
      <c r="B103" s="12">
        <v>1.82</v>
      </c>
    </row>
    <row r="104" spans="1:2" ht="15" thickBot="1" x14ac:dyDescent="0.35">
      <c r="A104" t="s">
        <v>216</v>
      </c>
      <c r="B104" s="12">
        <v>2.2799999999999998</v>
      </c>
    </row>
    <row r="105" spans="1:2" ht="15" thickBot="1" x14ac:dyDescent="0.35">
      <c r="A105" t="s">
        <v>145</v>
      </c>
      <c r="B105" s="12">
        <v>2.33</v>
      </c>
    </row>
    <row r="106" spans="1:2" ht="15" thickBot="1" x14ac:dyDescent="0.35">
      <c r="A106" t="s">
        <v>253</v>
      </c>
      <c r="B106" s="12">
        <v>2.36</v>
      </c>
    </row>
    <row r="107" spans="1:2" ht="15" thickBot="1" x14ac:dyDescent="0.35">
      <c r="A107" t="s">
        <v>184</v>
      </c>
      <c r="B107" s="12">
        <v>2.37</v>
      </c>
    </row>
    <row r="108" spans="1:2" ht="15" thickBot="1" x14ac:dyDescent="0.35">
      <c r="A108" t="s">
        <v>68</v>
      </c>
      <c r="B108" s="12">
        <v>2.4700000000000002</v>
      </c>
    </row>
    <row r="109" spans="1:2" ht="15" thickBot="1" x14ac:dyDescent="0.35">
      <c r="A109" t="s">
        <v>185</v>
      </c>
      <c r="B109" s="12">
        <v>2.89</v>
      </c>
    </row>
    <row r="110" spans="1:2" ht="15" thickBot="1" x14ac:dyDescent="0.35">
      <c r="A110" t="s">
        <v>70</v>
      </c>
      <c r="B110" s="12">
        <v>2.91</v>
      </c>
    </row>
    <row r="111" spans="1:2" ht="15" thickBot="1" x14ac:dyDescent="0.35">
      <c r="A111" t="s">
        <v>272</v>
      </c>
      <c r="B111" s="12">
        <v>3.05</v>
      </c>
    </row>
    <row r="112" spans="1:2" ht="15" thickBot="1" x14ac:dyDescent="0.35">
      <c r="A112" t="s">
        <v>597</v>
      </c>
      <c r="B112" s="12">
        <v>3.2</v>
      </c>
    </row>
    <row r="113" spans="1:2" ht="15" thickBot="1" x14ac:dyDescent="0.35">
      <c r="A113" t="s">
        <v>217</v>
      </c>
      <c r="B113" s="12">
        <v>3.35</v>
      </c>
    </row>
    <row r="114" spans="1:2" ht="15" thickBot="1" x14ac:dyDescent="0.35">
      <c r="A114" t="s">
        <v>218</v>
      </c>
      <c r="B114" s="12">
        <v>3.55</v>
      </c>
    </row>
    <row r="115" spans="1:2" ht="15" thickBot="1" x14ac:dyDescent="0.35">
      <c r="A115" t="s">
        <v>72</v>
      </c>
      <c r="B115" s="12">
        <v>3.65</v>
      </c>
    </row>
    <row r="116" spans="1:2" ht="15" thickBot="1" x14ac:dyDescent="0.35">
      <c r="A116" t="s">
        <v>89</v>
      </c>
      <c r="B116" s="12">
        <v>3.8</v>
      </c>
    </row>
    <row r="117" spans="1:2" ht="15" thickBot="1" x14ac:dyDescent="0.35">
      <c r="A117" t="s">
        <v>73</v>
      </c>
      <c r="B117" s="12">
        <v>4.0999999999999996</v>
      </c>
    </row>
    <row r="118" spans="1:2" ht="15" thickBot="1" x14ac:dyDescent="0.35">
      <c r="A118" t="s">
        <v>74</v>
      </c>
      <c r="B118" s="12">
        <v>4.0999999999999996</v>
      </c>
    </row>
    <row r="119" spans="1:2" ht="15" thickBot="1" x14ac:dyDescent="0.35">
      <c r="A119" t="s">
        <v>194</v>
      </c>
      <c r="B119" s="12">
        <v>4.7</v>
      </c>
    </row>
    <row r="120" spans="1:2" ht="15" thickBot="1" x14ac:dyDescent="0.35">
      <c r="A120" t="s">
        <v>208</v>
      </c>
      <c r="B120" s="12">
        <v>5.4</v>
      </c>
    </row>
    <row r="121" spans="1:2" ht="15" thickBot="1" x14ac:dyDescent="0.35">
      <c r="A121" t="s">
        <v>155</v>
      </c>
      <c r="B121" s="12">
        <v>6.25</v>
      </c>
    </row>
    <row r="122" spans="1:2" ht="15" thickBot="1" x14ac:dyDescent="0.35">
      <c r="A122" t="s">
        <v>108</v>
      </c>
      <c r="B122" s="12">
        <v>6.25</v>
      </c>
    </row>
    <row r="123" spans="1:2" ht="15" thickBot="1" x14ac:dyDescent="0.35">
      <c r="A123" t="s">
        <v>151</v>
      </c>
      <c r="B123" s="12">
        <v>6.25</v>
      </c>
    </row>
    <row r="124" spans="1:2" ht="15" thickBot="1" x14ac:dyDescent="0.35">
      <c r="A124" t="s">
        <v>109</v>
      </c>
      <c r="B124" s="12">
        <v>6.75</v>
      </c>
    </row>
    <row r="125" spans="1:2" ht="15" thickBot="1" x14ac:dyDescent="0.35">
      <c r="A125" t="s">
        <v>86</v>
      </c>
      <c r="B125" s="12">
        <v>6.75</v>
      </c>
    </row>
    <row r="126" spans="1:2" ht="15" thickBot="1" x14ac:dyDescent="0.35">
      <c r="A126" t="s">
        <v>85</v>
      </c>
      <c r="B126" s="12">
        <v>6.75</v>
      </c>
    </row>
    <row r="127" spans="1:2" ht="15" thickBot="1" x14ac:dyDescent="0.35">
      <c r="A127" t="s">
        <v>83</v>
      </c>
      <c r="B127" s="12">
        <v>7</v>
      </c>
    </row>
    <row r="128" spans="1:2" ht="15" thickBot="1" x14ac:dyDescent="0.35">
      <c r="A128" t="s">
        <v>78</v>
      </c>
      <c r="B128" s="12">
        <v>7.25</v>
      </c>
    </row>
    <row r="129" spans="1:2" ht="15" thickBot="1" x14ac:dyDescent="0.35">
      <c r="A129" t="s">
        <v>215</v>
      </c>
      <c r="B129" s="12">
        <v>8.25</v>
      </c>
    </row>
    <row r="130" spans="1:2" ht="15" thickBot="1" x14ac:dyDescent="0.35">
      <c r="A130" t="s">
        <v>180</v>
      </c>
      <c r="B130" s="12">
        <v>8.5</v>
      </c>
    </row>
    <row r="131" spans="1:2" ht="15" thickBot="1" x14ac:dyDescent="0.35">
      <c r="A131" t="s">
        <v>91</v>
      </c>
      <c r="B131" s="12">
        <v>8.5</v>
      </c>
    </row>
    <row r="132" spans="1:2" ht="15" thickBot="1" x14ac:dyDescent="0.35">
      <c r="A132" t="s">
        <v>599</v>
      </c>
      <c r="B132" s="12">
        <v>8.5</v>
      </c>
    </row>
    <row r="133" spans="1:2" ht="15" thickBot="1" x14ac:dyDescent="0.35">
      <c r="A133" t="s">
        <v>598</v>
      </c>
      <c r="B133" s="12">
        <v>9</v>
      </c>
    </row>
    <row r="134" spans="1:2" ht="15" thickBot="1" x14ac:dyDescent="0.35">
      <c r="A134" t="s">
        <v>163</v>
      </c>
      <c r="B134" s="12">
        <v>11</v>
      </c>
    </row>
    <row r="135" spans="1:2" ht="15" thickBot="1" x14ac:dyDescent="0.35">
      <c r="A135" t="s">
        <v>90</v>
      </c>
      <c r="B135" s="13">
        <v>14</v>
      </c>
    </row>
    <row r="136" spans="1:2" ht="15" thickBot="1" x14ac:dyDescent="0.35">
      <c r="A136" t="s">
        <v>602</v>
      </c>
      <c r="B136" s="12">
        <v>1.96</v>
      </c>
    </row>
    <row r="137" spans="1:2" ht="15" thickBot="1" x14ac:dyDescent="0.35">
      <c r="A137" t="s">
        <v>0</v>
      </c>
      <c r="B137" s="12">
        <v>1.96</v>
      </c>
    </row>
    <row r="138" spans="1:2" ht="15" thickBot="1" x14ac:dyDescent="0.35">
      <c r="A138" t="s">
        <v>193</v>
      </c>
      <c r="B138" s="12">
        <v>2.0099999999999998</v>
      </c>
    </row>
    <row r="139" spans="1:2" ht="15" thickBot="1" x14ac:dyDescent="0.35">
      <c r="A139" t="s">
        <v>81</v>
      </c>
      <c r="B139" s="12">
        <v>2.0499999999999998</v>
      </c>
    </row>
    <row r="140" spans="1:2" ht="15" thickBot="1" x14ac:dyDescent="0.35">
      <c r="A140" t="s">
        <v>2</v>
      </c>
      <c r="B140" s="12">
        <v>2.2000000000000002</v>
      </c>
    </row>
    <row r="141" spans="1:2" ht="15" thickBot="1" x14ac:dyDescent="0.35">
      <c r="A141" t="s">
        <v>167</v>
      </c>
      <c r="B141" s="12">
        <v>2.37</v>
      </c>
    </row>
    <row r="142" spans="1:2" ht="15" thickBot="1" x14ac:dyDescent="0.35">
      <c r="A142" t="s">
        <v>3</v>
      </c>
      <c r="B142" s="12">
        <v>2.68</v>
      </c>
    </row>
    <row r="143" spans="1:2" ht="15" thickBot="1" x14ac:dyDescent="0.35">
      <c r="A143" t="s">
        <v>84</v>
      </c>
      <c r="B143" s="12">
        <v>2.89</v>
      </c>
    </row>
    <row r="144" spans="1:2" ht="15" thickBot="1" x14ac:dyDescent="0.35">
      <c r="A144" t="s">
        <v>269</v>
      </c>
      <c r="B144" s="12">
        <v>3.15</v>
      </c>
    </row>
    <row r="145" spans="1:2" ht="15" thickBot="1" x14ac:dyDescent="0.35">
      <c r="A145" t="s">
        <v>334</v>
      </c>
      <c r="B145" s="12">
        <v>3.15</v>
      </c>
    </row>
    <row r="146" spans="1:2" ht="15" thickBot="1" x14ac:dyDescent="0.35">
      <c r="A146" t="s">
        <v>603</v>
      </c>
      <c r="B146" s="12">
        <v>3.5</v>
      </c>
    </row>
    <row r="147" spans="1:2" ht="15" thickBot="1" x14ac:dyDescent="0.35">
      <c r="A147" t="s">
        <v>232</v>
      </c>
      <c r="B147" s="12">
        <v>3.55</v>
      </c>
    </row>
    <row r="148" spans="1:2" ht="15" thickBot="1" x14ac:dyDescent="0.35">
      <c r="A148" t="s">
        <v>605</v>
      </c>
      <c r="B148" s="12">
        <v>3.8</v>
      </c>
    </row>
    <row r="149" spans="1:2" ht="15" thickBot="1" x14ac:dyDescent="0.35">
      <c r="A149" t="s">
        <v>318</v>
      </c>
      <c r="B149" s="12">
        <v>3.85</v>
      </c>
    </row>
    <row r="150" spans="1:2" ht="15" thickBot="1" x14ac:dyDescent="0.35">
      <c r="A150" t="s">
        <v>82</v>
      </c>
      <c r="B150" s="12">
        <v>4</v>
      </c>
    </row>
    <row r="151" spans="1:2" ht="15" thickBot="1" x14ac:dyDescent="0.35">
      <c r="A151" t="s">
        <v>170</v>
      </c>
      <c r="B151" s="12">
        <v>4</v>
      </c>
    </row>
    <row r="152" spans="1:2" ht="15" thickBot="1" x14ac:dyDescent="0.35">
      <c r="A152" t="s">
        <v>87</v>
      </c>
      <c r="B152" s="12">
        <v>4.0999999999999996</v>
      </c>
    </row>
    <row r="153" spans="1:2" ht="15" thickBot="1" x14ac:dyDescent="0.35">
      <c r="A153" t="s">
        <v>5</v>
      </c>
      <c r="B153" s="12">
        <v>4.2</v>
      </c>
    </row>
    <row r="154" spans="1:2" ht="15" thickBot="1" x14ac:dyDescent="0.35">
      <c r="A154" t="s">
        <v>88</v>
      </c>
      <c r="B154" s="12">
        <v>4.7</v>
      </c>
    </row>
    <row r="155" spans="1:2" ht="15" thickBot="1" x14ac:dyDescent="0.35">
      <c r="A155" t="s">
        <v>335</v>
      </c>
      <c r="B155" s="12">
        <v>4.8</v>
      </c>
    </row>
    <row r="156" spans="1:2" ht="15" thickBot="1" x14ac:dyDescent="0.35">
      <c r="A156" t="s">
        <v>601</v>
      </c>
      <c r="B156" s="12">
        <v>5</v>
      </c>
    </row>
    <row r="157" spans="1:2" ht="15" thickBot="1" x14ac:dyDescent="0.35">
      <c r="A157" t="s">
        <v>183</v>
      </c>
      <c r="B157" s="12">
        <v>5.3</v>
      </c>
    </row>
    <row r="158" spans="1:2" ht="15" thickBot="1" x14ac:dyDescent="0.35">
      <c r="A158" t="s">
        <v>333</v>
      </c>
      <c r="B158" s="12">
        <v>5.8</v>
      </c>
    </row>
    <row r="159" spans="1:2" ht="15" thickBot="1" x14ac:dyDescent="0.35">
      <c r="A159" t="s">
        <v>7</v>
      </c>
      <c r="B159" s="12">
        <v>6.25</v>
      </c>
    </row>
    <row r="160" spans="1:2" ht="15" thickBot="1" x14ac:dyDescent="0.35">
      <c r="A160" t="s">
        <v>92</v>
      </c>
      <c r="B160" s="12">
        <v>6.5</v>
      </c>
    </row>
    <row r="161" spans="1:2" ht="15" thickBot="1" x14ac:dyDescent="0.35">
      <c r="A161" t="s">
        <v>311</v>
      </c>
      <c r="B161" s="12">
        <v>6.75</v>
      </c>
    </row>
    <row r="162" spans="1:2" ht="15" thickBot="1" x14ac:dyDescent="0.35">
      <c r="A162" t="s">
        <v>6</v>
      </c>
      <c r="B162" s="12">
        <v>7</v>
      </c>
    </row>
    <row r="163" spans="1:2" ht="15" thickBot="1" x14ac:dyDescent="0.35">
      <c r="A163" t="s">
        <v>154</v>
      </c>
      <c r="B163" s="12">
        <v>7.25</v>
      </c>
    </row>
    <row r="164" spans="1:2" ht="15" thickBot="1" x14ac:dyDescent="0.35">
      <c r="A164" t="s">
        <v>600</v>
      </c>
      <c r="B164" s="12">
        <v>7.5</v>
      </c>
    </row>
    <row r="165" spans="1:2" ht="15" thickBot="1" x14ac:dyDescent="0.35">
      <c r="A165" t="s">
        <v>204</v>
      </c>
      <c r="B165" s="12">
        <v>7.5</v>
      </c>
    </row>
    <row r="166" spans="1:2" ht="15" thickBot="1" x14ac:dyDescent="0.35">
      <c r="A166" t="s">
        <v>604</v>
      </c>
      <c r="B166" s="12">
        <v>7.5</v>
      </c>
    </row>
    <row r="167" spans="1:2" ht="15" thickBot="1" x14ac:dyDescent="0.35">
      <c r="A167" t="s">
        <v>214</v>
      </c>
      <c r="B167" s="12">
        <v>7.5</v>
      </c>
    </row>
    <row r="168" spans="1:2" ht="15" thickBot="1" x14ac:dyDescent="0.35">
      <c r="A168" t="s">
        <v>270</v>
      </c>
      <c r="B168" s="12">
        <v>15</v>
      </c>
    </row>
    <row r="169" spans="1:2" ht="15" thickBot="1" x14ac:dyDescent="0.35">
      <c r="A169" t="s">
        <v>252</v>
      </c>
      <c r="B169" s="13">
        <v>16</v>
      </c>
    </row>
    <row r="170" spans="1:2" ht="15" thickBot="1" x14ac:dyDescent="0.35">
      <c r="A170" t="s">
        <v>23</v>
      </c>
      <c r="B170" s="12">
        <v>1.67</v>
      </c>
    </row>
    <row r="171" spans="1:2" ht="15" thickBot="1" x14ac:dyDescent="0.35">
      <c r="A171" t="s">
        <v>187</v>
      </c>
      <c r="B171" s="12">
        <v>2.27</v>
      </c>
    </row>
    <row r="172" spans="1:2" ht="15" thickBot="1" x14ac:dyDescent="0.35">
      <c r="A172" t="s">
        <v>164</v>
      </c>
      <c r="B172" s="12">
        <v>2.34</v>
      </c>
    </row>
    <row r="173" spans="1:2" ht="15" thickBot="1" x14ac:dyDescent="0.35">
      <c r="A173" t="s">
        <v>211</v>
      </c>
      <c r="B173" s="12">
        <v>2.36</v>
      </c>
    </row>
    <row r="174" spans="1:2" ht="15" thickBot="1" x14ac:dyDescent="0.35">
      <c r="A174" t="s">
        <v>144</v>
      </c>
      <c r="B174" s="12">
        <v>2.44</v>
      </c>
    </row>
    <row r="175" spans="1:2" ht="15" thickBot="1" x14ac:dyDescent="0.35">
      <c r="A175" t="s">
        <v>607</v>
      </c>
      <c r="B175" s="12">
        <v>2.48</v>
      </c>
    </row>
    <row r="176" spans="1:2" ht="15" thickBot="1" x14ac:dyDescent="0.35">
      <c r="A176" t="s">
        <v>24</v>
      </c>
      <c r="B176" s="12">
        <v>2.82</v>
      </c>
    </row>
    <row r="177" spans="1:2" ht="15" thickBot="1" x14ac:dyDescent="0.35">
      <c r="A177" t="s">
        <v>207</v>
      </c>
      <c r="B177" s="12">
        <v>3.15</v>
      </c>
    </row>
    <row r="178" spans="1:2" ht="15" thickBot="1" x14ac:dyDescent="0.35">
      <c r="A178" t="s">
        <v>332</v>
      </c>
      <c r="B178" s="12">
        <v>3.35</v>
      </c>
    </row>
    <row r="179" spans="1:2" ht="15" thickBot="1" x14ac:dyDescent="0.35">
      <c r="A179" t="s">
        <v>165</v>
      </c>
      <c r="B179" s="12">
        <v>3.4</v>
      </c>
    </row>
    <row r="180" spans="1:2" ht="15" thickBot="1" x14ac:dyDescent="0.35">
      <c r="A180" t="s">
        <v>172</v>
      </c>
      <c r="B180" s="12">
        <v>3.6</v>
      </c>
    </row>
    <row r="181" spans="1:2" ht="15" thickBot="1" x14ac:dyDescent="0.35">
      <c r="A181" t="s">
        <v>36</v>
      </c>
      <c r="B181" s="12">
        <v>3.8</v>
      </c>
    </row>
    <row r="182" spans="1:2" ht="15" thickBot="1" x14ac:dyDescent="0.35">
      <c r="A182" t="s">
        <v>27</v>
      </c>
      <c r="B182" s="12">
        <v>3.9</v>
      </c>
    </row>
    <row r="183" spans="1:2" ht="15" thickBot="1" x14ac:dyDescent="0.35">
      <c r="A183" t="s">
        <v>28</v>
      </c>
      <c r="B183" s="12">
        <v>4</v>
      </c>
    </row>
    <row r="184" spans="1:2" ht="15" thickBot="1" x14ac:dyDescent="0.35">
      <c r="A184" t="s">
        <v>44</v>
      </c>
      <c r="B184" s="12">
        <v>4.0999999999999996</v>
      </c>
    </row>
    <row r="185" spans="1:2" ht="15" thickBot="1" x14ac:dyDescent="0.35">
      <c r="A185" t="s">
        <v>118</v>
      </c>
      <c r="B185" s="12">
        <v>4.5</v>
      </c>
    </row>
    <row r="186" spans="1:2" ht="15" thickBot="1" x14ac:dyDescent="0.35">
      <c r="A186" t="s">
        <v>228</v>
      </c>
      <c r="B186" s="12">
        <v>4.8</v>
      </c>
    </row>
    <row r="187" spans="1:2" ht="15" thickBot="1" x14ac:dyDescent="0.35">
      <c r="A187" t="s">
        <v>31</v>
      </c>
      <c r="B187" s="12">
        <v>4.9000000000000004</v>
      </c>
    </row>
    <row r="188" spans="1:2" ht="15" thickBot="1" x14ac:dyDescent="0.35">
      <c r="A188" t="s">
        <v>40</v>
      </c>
      <c r="B188" s="12">
        <v>5</v>
      </c>
    </row>
    <row r="189" spans="1:2" ht="15" thickBot="1" x14ac:dyDescent="0.35">
      <c r="A189" t="s">
        <v>606</v>
      </c>
      <c r="B189" s="12">
        <v>5</v>
      </c>
    </row>
    <row r="190" spans="1:2" ht="15" thickBot="1" x14ac:dyDescent="0.35">
      <c r="A190" t="s">
        <v>41</v>
      </c>
      <c r="B190" s="12">
        <v>5.0999999999999996</v>
      </c>
    </row>
    <row r="191" spans="1:2" ht="15" thickBot="1" x14ac:dyDescent="0.35">
      <c r="A191" t="s">
        <v>30</v>
      </c>
      <c r="B191" s="12">
        <v>5.2</v>
      </c>
    </row>
    <row r="192" spans="1:2" ht="15" thickBot="1" x14ac:dyDescent="0.35">
      <c r="A192" t="s">
        <v>46</v>
      </c>
      <c r="B192" s="12">
        <v>5.8</v>
      </c>
    </row>
    <row r="193" spans="1:2" ht="15" thickBot="1" x14ac:dyDescent="0.35">
      <c r="A193" t="s">
        <v>48</v>
      </c>
      <c r="B193" s="12">
        <v>6</v>
      </c>
    </row>
    <row r="194" spans="1:2" ht="15" thickBot="1" x14ac:dyDescent="0.35">
      <c r="A194" t="s">
        <v>51</v>
      </c>
      <c r="B194" s="12">
        <v>6</v>
      </c>
    </row>
    <row r="195" spans="1:2" ht="15" thickBot="1" x14ac:dyDescent="0.35">
      <c r="A195" t="s">
        <v>174</v>
      </c>
      <c r="B195" s="12">
        <v>6.5</v>
      </c>
    </row>
    <row r="196" spans="1:2" ht="15" thickBot="1" x14ac:dyDescent="0.35">
      <c r="A196" t="s">
        <v>220</v>
      </c>
      <c r="B196" s="12">
        <v>6.75</v>
      </c>
    </row>
    <row r="197" spans="1:2" ht="15" thickBot="1" x14ac:dyDescent="0.35">
      <c r="A197" t="s">
        <v>312</v>
      </c>
      <c r="B197" s="12">
        <v>6.75</v>
      </c>
    </row>
    <row r="198" spans="1:2" ht="15" thickBot="1" x14ac:dyDescent="0.35">
      <c r="A198" t="s">
        <v>188</v>
      </c>
      <c r="B198" s="12">
        <v>7.5</v>
      </c>
    </row>
    <row r="199" spans="1:2" ht="15" thickBot="1" x14ac:dyDescent="0.35">
      <c r="A199" t="s">
        <v>52</v>
      </c>
      <c r="B199" s="12">
        <v>8.25</v>
      </c>
    </row>
    <row r="200" spans="1:2" ht="15" thickBot="1" x14ac:dyDescent="0.35">
      <c r="A200" t="s">
        <v>106</v>
      </c>
      <c r="B200" s="12">
        <v>8.25</v>
      </c>
    </row>
    <row r="201" spans="1:2" ht="15" thickBot="1" x14ac:dyDescent="0.35">
      <c r="A201" t="s">
        <v>586</v>
      </c>
      <c r="B201" s="12">
        <v>9.5</v>
      </c>
    </row>
    <row r="202" spans="1:2" ht="15" thickBot="1" x14ac:dyDescent="0.35">
      <c r="A202" t="s">
        <v>166</v>
      </c>
      <c r="B202" s="12">
        <v>9.75</v>
      </c>
    </row>
    <row r="203" spans="1:2" ht="15" thickBot="1" x14ac:dyDescent="0.35">
      <c r="A203" t="s">
        <v>33</v>
      </c>
      <c r="B203" s="13">
        <v>10</v>
      </c>
    </row>
    <row r="204" spans="1:2" ht="15" thickBot="1" x14ac:dyDescent="0.35">
      <c r="A204" t="s">
        <v>212</v>
      </c>
      <c r="B204" s="12">
        <v>2.13</v>
      </c>
    </row>
    <row r="205" spans="1:2" ht="15" thickBot="1" x14ac:dyDescent="0.35">
      <c r="A205" t="s">
        <v>610</v>
      </c>
      <c r="B205" s="12">
        <v>2.29</v>
      </c>
    </row>
    <row r="206" spans="1:2" ht="15" thickBot="1" x14ac:dyDescent="0.35">
      <c r="A206" t="s">
        <v>611</v>
      </c>
      <c r="B206" s="12">
        <v>2.34</v>
      </c>
    </row>
    <row r="207" spans="1:2" ht="15" thickBot="1" x14ac:dyDescent="0.35">
      <c r="A207" t="s">
        <v>202</v>
      </c>
      <c r="B207" s="12">
        <v>2.35</v>
      </c>
    </row>
    <row r="208" spans="1:2" ht="15" thickBot="1" x14ac:dyDescent="0.35">
      <c r="A208" t="s">
        <v>242</v>
      </c>
      <c r="B208" s="12">
        <v>2.37</v>
      </c>
    </row>
    <row r="209" spans="1:2" ht="15" thickBot="1" x14ac:dyDescent="0.35">
      <c r="A209" t="s">
        <v>168</v>
      </c>
      <c r="B209" s="12">
        <v>2.39</v>
      </c>
    </row>
    <row r="210" spans="1:2" ht="15" thickBot="1" x14ac:dyDescent="0.35">
      <c r="A210" t="s">
        <v>153</v>
      </c>
      <c r="B210" s="12">
        <v>2.58</v>
      </c>
    </row>
    <row r="211" spans="1:2" ht="15" thickBot="1" x14ac:dyDescent="0.35">
      <c r="A211" t="s">
        <v>336</v>
      </c>
      <c r="B211" s="12">
        <v>2.66</v>
      </c>
    </row>
    <row r="212" spans="1:2" ht="15" thickBot="1" x14ac:dyDescent="0.35">
      <c r="A212" t="s">
        <v>321</v>
      </c>
      <c r="B212" s="12">
        <v>2.76</v>
      </c>
    </row>
    <row r="213" spans="1:2" ht="15" thickBot="1" x14ac:dyDescent="0.35">
      <c r="A213" t="s">
        <v>9</v>
      </c>
      <c r="B213" s="12">
        <v>2.96</v>
      </c>
    </row>
    <row r="214" spans="1:2" ht="15" thickBot="1" x14ac:dyDescent="0.35">
      <c r="A214" t="s">
        <v>96</v>
      </c>
      <c r="B214" s="12">
        <v>3.15</v>
      </c>
    </row>
    <row r="215" spans="1:2" ht="15" thickBot="1" x14ac:dyDescent="0.35">
      <c r="A215" t="s">
        <v>608</v>
      </c>
      <c r="B215" s="12">
        <v>3.15</v>
      </c>
    </row>
    <row r="216" spans="1:2" ht="15" thickBot="1" x14ac:dyDescent="0.35">
      <c r="A216" t="s">
        <v>12</v>
      </c>
      <c r="B216" s="12">
        <v>3.3</v>
      </c>
    </row>
    <row r="217" spans="1:2" ht="15" thickBot="1" x14ac:dyDescent="0.35">
      <c r="A217" t="s">
        <v>189</v>
      </c>
      <c r="B217" s="12">
        <v>3.4</v>
      </c>
    </row>
    <row r="218" spans="1:2" ht="15" thickBot="1" x14ac:dyDescent="0.35">
      <c r="A218" t="s">
        <v>273</v>
      </c>
      <c r="B218" s="12">
        <v>3.55</v>
      </c>
    </row>
    <row r="219" spans="1:2" ht="15" thickBot="1" x14ac:dyDescent="0.35">
      <c r="A219" t="s">
        <v>100</v>
      </c>
      <c r="B219" s="12">
        <v>3.7</v>
      </c>
    </row>
    <row r="220" spans="1:2" ht="15" thickBot="1" x14ac:dyDescent="0.35">
      <c r="A220" t="s">
        <v>209</v>
      </c>
      <c r="B220" s="12">
        <v>4.5</v>
      </c>
    </row>
    <row r="221" spans="1:2" ht="15" thickBot="1" x14ac:dyDescent="0.35">
      <c r="A221" t="s">
        <v>234</v>
      </c>
      <c r="B221" s="12">
        <v>4.5999999999999996</v>
      </c>
    </row>
    <row r="222" spans="1:2" ht="15" thickBot="1" x14ac:dyDescent="0.35">
      <c r="A222" t="s">
        <v>609</v>
      </c>
      <c r="B222" s="12">
        <v>4.5999999999999996</v>
      </c>
    </row>
    <row r="223" spans="1:2" ht="15" thickBot="1" x14ac:dyDescent="0.35">
      <c r="A223" t="s">
        <v>14</v>
      </c>
      <c r="B223" s="12">
        <v>4.5999999999999996</v>
      </c>
    </row>
    <row r="224" spans="1:2" ht="15" thickBot="1" x14ac:dyDescent="0.35">
      <c r="A224" t="s">
        <v>99</v>
      </c>
      <c r="B224" s="12">
        <v>5</v>
      </c>
    </row>
    <row r="225" spans="1:2" ht="15" thickBot="1" x14ac:dyDescent="0.35">
      <c r="A225" t="s">
        <v>337</v>
      </c>
      <c r="B225" s="12">
        <v>5.5</v>
      </c>
    </row>
    <row r="226" spans="1:2" ht="15" thickBot="1" x14ac:dyDescent="0.35">
      <c r="A226" t="s">
        <v>612</v>
      </c>
      <c r="B226" s="12">
        <v>5.8</v>
      </c>
    </row>
    <row r="227" spans="1:2" ht="15" thickBot="1" x14ac:dyDescent="0.35">
      <c r="A227" t="s">
        <v>19</v>
      </c>
      <c r="B227" s="12">
        <v>6</v>
      </c>
    </row>
    <row r="228" spans="1:2" ht="15" thickBot="1" x14ac:dyDescent="0.35">
      <c r="A228" t="s">
        <v>98</v>
      </c>
      <c r="B228" s="12">
        <v>6</v>
      </c>
    </row>
    <row r="229" spans="1:2" ht="15" thickBot="1" x14ac:dyDescent="0.35">
      <c r="A229" t="s">
        <v>264</v>
      </c>
      <c r="B229" s="12">
        <v>6</v>
      </c>
    </row>
    <row r="230" spans="1:2" ht="15" thickBot="1" x14ac:dyDescent="0.35">
      <c r="A230" t="s">
        <v>186</v>
      </c>
      <c r="B230" s="12">
        <v>6.25</v>
      </c>
    </row>
    <row r="231" spans="1:2" ht="15" thickBot="1" x14ac:dyDescent="0.35">
      <c r="A231" t="s">
        <v>213</v>
      </c>
      <c r="B231" s="12">
        <v>6.75</v>
      </c>
    </row>
    <row r="232" spans="1:2" ht="15" thickBot="1" x14ac:dyDescent="0.35">
      <c r="A232" t="s">
        <v>203</v>
      </c>
      <c r="B232" s="12">
        <v>6.75</v>
      </c>
    </row>
    <row r="233" spans="1:2" ht="15" thickBot="1" x14ac:dyDescent="0.35">
      <c r="A233" t="s">
        <v>173</v>
      </c>
      <c r="B233" s="12">
        <v>7</v>
      </c>
    </row>
    <row r="234" spans="1:2" ht="15" thickBot="1" x14ac:dyDescent="0.35">
      <c r="A234" t="s">
        <v>20</v>
      </c>
      <c r="B234" s="12">
        <v>7.25</v>
      </c>
    </row>
    <row r="235" spans="1:2" ht="15" thickBot="1" x14ac:dyDescent="0.35">
      <c r="A235" t="s">
        <v>178</v>
      </c>
      <c r="B235" s="12">
        <v>7.25</v>
      </c>
    </row>
    <row r="236" spans="1:2" ht="15" thickBot="1" x14ac:dyDescent="0.35">
      <c r="A236" t="s">
        <v>223</v>
      </c>
      <c r="B236" s="12">
        <v>7.25</v>
      </c>
    </row>
    <row r="237" spans="1:2" ht="15" thickBot="1" x14ac:dyDescent="0.35">
      <c r="A237" t="s">
        <v>169</v>
      </c>
      <c r="B237" s="13">
        <v>8.75</v>
      </c>
    </row>
    <row r="238" spans="1:2" ht="15" thickBot="1" x14ac:dyDescent="0.35">
      <c r="A238" t="s">
        <v>248</v>
      </c>
      <c r="B238" s="12">
        <v>1.73</v>
      </c>
    </row>
    <row r="239" spans="1:2" ht="15" thickBot="1" x14ac:dyDescent="0.35">
      <c r="A239" t="s">
        <v>65</v>
      </c>
      <c r="B239" s="12">
        <v>1.93</v>
      </c>
    </row>
    <row r="240" spans="1:2" ht="15" thickBot="1" x14ac:dyDescent="0.35">
      <c r="A240" t="s">
        <v>67</v>
      </c>
      <c r="B240" s="12">
        <v>1.94</v>
      </c>
    </row>
    <row r="241" spans="1:2" ht="15" thickBot="1" x14ac:dyDescent="0.35">
      <c r="A241" t="s">
        <v>53</v>
      </c>
      <c r="B241" s="12">
        <v>2.09</v>
      </c>
    </row>
    <row r="242" spans="1:2" ht="15" thickBot="1" x14ac:dyDescent="0.35">
      <c r="A242" t="s">
        <v>142</v>
      </c>
      <c r="B242" s="12">
        <v>2.2400000000000002</v>
      </c>
    </row>
    <row r="243" spans="1:2" ht="15" thickBot="1" x14ac:dyDescent="0.35">
      <c r="A243" t="s">
        <v>69</v>
      </c>
      <c r="B243" s="12">
        <v>2.48</v>
      </c>
    </row>
    <row r="244" spans="1:2" ht="15" thickBot="1" x14ac:dyDescent="0.35">
      <c r="A244" t="s">
        <v>250</v>
      </c>
      <c r="B244" s="12">
        <v>2.86</v>
      </c>
    </row>
    <row r="245" spans="1:2" ht="15" thickBot="1" x14ac:dyDescent="0.35">
      <c r="A245" t="s">
        <v>328</v>
      </c>
      <c r="B245" s="12">
        <v>2.93</v>
      </c>
    </row>
    <row r="246" spans="1:2" ht="15" thickBot="1" x14ac:dyDescent="0.35">
      <c r="A246" t="s">
        <v>75</v>
      </c>
      <c r="B246" s="12">
        <v>3.15</v>
      </c>
    </row>
    <row r="247" spans="1:2" ht="15" thickBot="1" x14ac:dyDescent="0.35">
      <c r="A247" t="s">
        <v>152</v>
      </c>
      <c r="B247" s="12">
        <v>3.15</v>
      </c>
    </row>
    <row r="248" spans="1:2" ht="15" thickBot="1" x14ac:dyDescent="0.35">
      <c r="A248" t="s">
        <v>259</v>
      </c>
      <c r="B248" s="12">
        <v>3.2</v>
      </c>
    </row>
    <row r="249" spans="1:2" ht="15" thickBot="1" x14ac:dyDescent="0.35">
      <c r="A249" t="s">
        <v>76</v>
      </c>
      <c r="B249" s="12">
        <v>3.35</v>
      </c>
    </row>
    <row r="250" spans="1:2" ht="15" thickBot="1" x14ac:dyDescent="0.35">
      <c r="A250" t="s">
        <v>195</v>
      </c>
      <c r="B250" s="12">
        <v>3.45</v>
      </c>
    </row>
    <row r="251" spans="1:2" ht="15" thickBot="1" x14ac:dyDescent="0.35">
      <c r="A251" t="s">
        <v>225</v>
      </c>
      <c r="B251" s="12">
        <v>3.45</v>
      </c>
    </row>
    <row r="252" spans="1:2" ht="15" thickBot="1" x14ac:dyDescent="0.35">
      <c r="A252" t="s">
        <v>71</v>
      </c>
      <c r="B252" s="12">
        <v>3.5</v>
      </c>
    </row>
    <row r="253" spans="1:2" ht="15" thickBot="1" x14ac:dyDescent="0.35">
      <c r="A253" t="s">
        <v>182</v>
      </c>
      <c r="B253" s="12">
        <v>3.95</v>
      </c>
    </row>
    <row r="254" spans="1:2" ht="15" thickBot="1" x14ac:dyDescent="0.35">
      <c r="A254" t="s">
        <v>57</v>
      </c>
      <c r="B254" s="12">
        <v>4.0999999999999996</v>
      </c>
    </row>
    <row r="255" spans="1:2" ht="15" thickBot="1" x14ac:dyDescent="0.35">
      <c r="A255" t="s">
        <v>262</v>
      </c>
      <c r="B255" s="12">
        <v>4.3</v>
      </c>
    </row>
    <row r="256" spans="1:2" ht="15" thickBot="1" x14ac:dyDescent="0.35">
      <c r="A256" t="s">
        <v>17</v>
      </c>
      <c r="B256" s="12">
        <v>4.5999999999999996</v>
      </c>
    </row>
    <row r="257" spans="1:2" ht="15" thickBot="1" x14ac:dyDescent="0.35">
      <c r="A257" t="s">
        <v>150</v>
      </c>
      <c r="B257" s="12">
        <v>4.5999999999999996</v>
      </c>
    </row>
    <row r="258" spans="1:2" ht="15" thickBot="1" x14ac:dyDescent="0.35">
      <c r="A258" t="s">
        <v>56</v>
      </c>
      <c r="B258" s="12">
        <v>4.8</v>
      </c>
    </row>
    <row r="259" spans="1:2" ht="15" thickBot="1" x14ac:dyDescent="0.35">
      <c r="A259" t="s">
        <v>227</v>
      </c>
      <c r="B259" s="12">
        <v>5</v>
      </c>
    </row>
    <row r="260" spans="1:2" ht="15" thickBot="1" x14ac:dyDescent="0.35">
      <c r="A260" t="s">
        <v>263</v>
      </c>
      <c r="B260" s="12">
        <v>5.2</v>
      </c>
    </row>
    <row r="261" spans="1:2" ht="15" thickBot="1" x14ac:dyDescent="0.35">
      <c r="A261" t="s">
        <v>613</v>
      </c>
      <c r="B261" s="12">
        <v>5.3</v>
      </c>
    </row>
    <row r="262" spans="1:2" ht="15" thickBot="1" x14ac:dyDescent="0.35">
      <c r="A262" t="s">
        <v>614</v>
      </c>
      <c r="B262" s="12">
        <v>5.6</v>
      </c>
    </row>
    <row r="263" spans="1:2" ht="15" thickBot="1" x14ac:dyDescent="0.35">
      <c r="A263" t="s">
        <v>63</v>
      </c>
      <c r="B263" s="12">
        <v>5.8</v>
      </c>
    </row>
    <row r="264" spans="1:2" ht="15" thickBot="1" x14ac:dyDescent="0.35">
      <c r="A264" t="s">
        <v>79</v>
      </c>
      <c r="B264" s="12">
        <v>6.25</v>
      </c>
    </row>
    <row r="265" spans="1:2" ht="15" thickBot="1" x14ac:dyDescent="0.35">
      <c r="A265" t="s">
        <v>261</v>
      </c>
      <c r="B265" s="12">
        <v>6.5</v>
      </c>
    </row>
    <row r="266" spans="1:2" ht="15" thickBot="1" x14ac:dyDescent="0.35">
      <c r="A266" t="s">
        <v>77</v>
      </c>
      <c r="B266" s="12">
        <v>6.75</v>
      </c>
    </row>
    <row r="267" spans="1:2" ht="15" thickBot="1" x14ac:dyDescent="0.35">
      <c r="A267" t="s">
        <v>192</v>
      </c>
      <c r="B267" s="12">
        <v>7</v>
      </c>
    </row>
    <row r="268" spans="1:2" ht="15" thickBot="1" x14ac:dyDescent="0.35">
      <c r="A268" t="s">
        <v>329</v>
      </c>
      <c r="B268" s="12">
        <v>7.75</v>
      </c>
    </row>
    <row r="269" spans="1:2" ht="15" thickBot="1" x14ac:dyDescent="0.35">
      <c r="A269" t="s">
        <v>80</v>
      </c>
      <c r="B269" s="12">
        <v>9</v>
      </c>
    </row>
    <row r="270" spans="1:2" ht="15" thickBot="1" x14ac:dyDescent="0.35">
      <c r="A270" t="s">
        <v>219</v>
      </c>
      <c r="B270" s="12">
        <v>12</v>
      </c>
    </row>
    <row r="271" spans="1:2" ht="15" thickBot="1" x14ac:dyDescent="0.35">
      <c r="A271" t="s">
        <v>61</v>
      </c>
      <c r="B271" s="13">
        <v>12</v>
      </c>
    </row>
    <row r="272" spans="1:2" ht="15" thickBot="1" x14ac:dyDescent="0.35">
      <c r="B272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B0B5-897E-4BED-A33E-728219C73AFD}">
  <dimension ref="A1:B273"/>
  <sheetViews>
    <sheetView workbookViewId="0">
      <selection sqref="A1:A1048576"/>
    </sheetView>
  </sheetViews>
  <sheetFormatPr defaultRowHeight="14.4" x14ac:dyDescent="0.3"/>
  <cols>
    <col min="1" max="1" width="23.6640625" customWidth="1"/>
    <col min="2" max="2" width="12.6640625" customWidth="1"/>
  </cols>
  <sheetData>
    <row r="1" spans="1:2" x14ac:dyDescent="0.3">
      <c r="A1" t="s">
        <v>117</v>
      </c>
      <c r="B1" t="s">
        <v>158</v>
      </c>
    </row>
    <row r="2" spans="1:2" x14ac:dyDescent="0.3">
      <c r="A2" t="s">
        <v>107</v>
      </c>
      <c r="B2">
        <v>2.2400000000000002</v>
      </c>
    </row>
    <row r="3" spans="1:2" x14ac:dyDescent="0.3">
      <c r="A3" t="s">
        <v>34</v>
      </c>
    </row>
    <row r="4" spans="1:2" x14ac:dyDescent="0.3">
      <c r="A4" t="s">
        <v>37</v>
      </c>
      <c r="B4">
        <v>2.59</v>
      </c>
    </row>
    <row r="5" spans="1:2" x14ac:dyDescent="0.3">
      <c r="A5" t="s">
        <v>38</v>
      </c>
      <c r="B5">
        <v>3.5</v>
      </c>
    </row>
    <row r="6" spans="1:2" x14ac:dyDescent="0.3">
      <c r="A6" t="s">
        <v>35</v>
      </c>
      <c r="B6">
        <v>3.33</v>
      </c>
    </row>
    <row r="7" spans="1:2" x14ac:dyDescent="0.3">
      <c r="A7" t="s">
        <v>42</v>
      </c>
      <c r="B7">
        <v>5.07</v>
      </c>
    </row>
    <row r="8" spans="1:2" x14ac:dyDescent="0.3">
      <c r="A8" t="s">
        <v>198</v>
      </c>
    </row>
    <row r="9" spans="1:2" x14ac:dyDescent="0.3">
      <c r="A9" t="s">
        <v>49</v>
      </c>
      <c r="B9">
        <v>18</v>
      </c>
    </row>
    <row r="10" spans="1:2" x14ac:dyDescent="0.3">
      <c r="A10" t="s">
        <v>43</v>
      </c>
      <c r="B10">
        <v>9.8800000000000008</v>
      </c>
    </row>
    <row r="11" spans="1:2" x14ac:dyDescent="0.3">
      <c r="A11" t="s">
        <v>47</v>
      </c>
      <c r="B11">
        <v>11.09</v>
      </c>
    </row>
    <row r="12" spans="1:2" x14ac:dyDescent="0.3">
      <c r="A12" t="s">
        <v>39</v>
      </c>
      <c r="B12">
        <v>7</v>
      </c>
    </row>
    <row r="13" spans="1:2" x14ac:dyDescent="0.3">
      <c r="A13" t="s">
        <v>323</v>
      </c>
      <c r="B13">
        <v>5.04</v>
      </c>
    </row>
    <row r="14" spans="1:2" x14ac:dyDescent="0.3">
      <c r="A14" t="s">
        <v>181</v>
      </c>
      <c r="B14">
        <v>13</v>
      </c>
    </row>
    <row r="15" spans="1:2" x14ac:dyDescent="0.3">
      <c r="A15" t="s">
        <v>268</v>
      </c>
      <c r="B15">
        <v>4.5</v>
      </c>
    </row>
    <row r="16" spans="1:2" x14ac:dyDescent="0.3">
      <c r="A16" t="s">
        <v>45</v>
      </c>
      <c r="B16">
        <v>23</v>
      </c>
    </row>
    <row r="17" spans="1:2" x14ac:dyDescent="0.3">
      <c r="A17" t="s">
        <v>222</v>
      </c>
      <c r="B17">
        <v>16.329999999999998</v>
      </c>
    </row>
    <row r="18" spans="1:2" x14ac:dyDescent="0.3">
      <c r="A18" t="s">
        <v>224</v>
      </c>
    </row>
    <row r="19" spans="1:2" x14ac:dyDescent="0.3">
      <c r="A19" t="s">
        <v>320</v>
      </c>
      <c r="B19">
        <v>2.5</v>
      </c>
    </row>
    <row r="20" spans="1:2" x14ac:dyDescent="0.3">
      <c r="A20" t="s">
        <v>587</v>
      </c>
      <c r="B20">
        <v>2.02</v>
      </c>
    </row>
    <row r="21" spans="1:2" x14ac:dyDescent="0.3">
      <c r="A21" t="s">
        <v>588</v>
      </c>
      <c r="B21">
        <v>13</v>
      </c>
    </row>
    <row r="22" spans="1:2" x14ac:dyDescent="0.3">
      <c r="A22" t="s">
        <v>25</v>
      </c>
      <c r="B22">
        <v>4.1399999999999997</v>
      </c>
    </row>
    <row r="23" spans="1:2" x14ac:dyDescent="0.3">
      <c r="A23" t="s">
        <v>22</v>
      </c>
      <c r="B23">
        <v>1.88</v>
      </c>
    </row>
    <row r="24" spans="1:2" x14ac:dyDescent="0.3">
      <c r="A24" t="s">
        <v>244</v>
      </c>
      <c r="B24">
        <v>4.3</v>
      </c>
    </row>
    <row r="25" spans="1:2" x14ac:dyDescent="0.3">
      <c r="A25" t="s">
        <v>162</v>
      </c>
      <c r="B25">
        <v>3.25</v>
      </c>
    </row>
    <row r="26" spans="1:2" x14ac:dyDescent="0.3">
      <c r="A26" t="s">
        <v>247</v>
      </c>
      <c r="B26">
        <v>8.57</v>
      </c>
    </row>
    <row r="27" spans="1:2" x14ac:dyDescent="0.3">
      <c r="A27" t="s">
        <v>26</v>
      </c>
      <c r="B27">
        <v>7.86</v>
      </c>
    </row>
    <row r="28" spans="1:2" x14ac:dyDescent="0.3">
      <c r="A28" t="s">
        <v>32</v>
      </c>
      <c r="B28">
        <v>29.33</v>
      </c>
    </row>
    <row r="29" spans="1:2" x14ac:dyDescent="0.3">
      <c r="A29" t="s">
        <v>29</v>
      </c>
      <c r="B29">
        <v>6.47</v>
      </c>
    </row>
    <row r="30" spans="1:2" x14ac:dyDescent="0.3">
      <c r="A30" t="s">
        <v>105</v>
      </c>
      <c r="B30">
        <v>9.06</v>
      </c>
    </row>
    <row r="31" spans="1:2" x14ac:dyDescent="0.3">
      <c r="A31" t="s">
        <v>119</v>
      </c>
      <c r="B31">
        <v>15.23</v>
      </c>
    </row>
    <row r="32" spans="1:2" x14ac:dyDescent="0.3">
      <c r="A32" t="s">
        <v>241</v>
      </c>
      <c r="B32">
        <v>4</v>
      </c>
    </row>
    <row r="33" spans="1:2" x14ac:dyDescent="0.3">
      <c r="A33" t="s">
        <v>226</v>
      </c>
      <c r="B33">
        <v>6</v>
      </c>
    </row>
    <row r="34" spans="1:2" x14ac:dyDescent="0.3">
      <c r="A34" t="s">
        <v>201</v>
      </c>
      <c r="B34">
        <v>17</v>
      </c>
    </row>
    <row r="35" spans="1:2" x14ac:dyDescent="0.3">
      <c r="A35" t="s">
        <v>146</v>
      </c>
      <c r="B35">
        <v>7.25</v>
      </c>
    </row>
    <row r="36" spans="1:2" x14ac:dyDescent="0.3">
      <c r="A36" t="s">
        <v>589</v>
      </c>
      <c r="B36">
        <v>4</v>
      </c>
    </row>
    <row r="37" spans="1:2" x14ac:dyDescent="0.3">
      <c r="A37" t="s">
        <v>8</v>
      </c>
      <c r="B37">
        <v>3.17</v>
      </c>
    </row>
    <row r="38" spans="1:2" x14ac:dyDescent="0.3">
      <c r="A38" t="s">
        <v>177</v>
      </c>
      <c r="B38">
        <v>3.67</v>
      </c>
    </row>
    <row r="39" spans="1:2" x14ac:dyDescent="0.3">
      <c r="A39" t="s">
        <v>11</v>
      </c>
      <c r="B39">
        <v>3.61</v>
      </c>
    </row>
    <row r="40" spans="1:2" x14ac:dyDescent="0.3">
      <c r="A40" t="s">
        <v>175</v>
      </c>
      <c r="B40">
        <v>2.5</v>
      </c>
    </row>
    <row r="41" spans="1:2" x14ac:dyDescent="0.3">
      <c r="A41" t="s">
        <v>13</v>
      </c>
      <c r="B41">
        <v>4.4800000000000004</v>
      </c>
    </row>
    <row r="42" spans="1:2" x14ac:dyDescent="0.3">
      <c r="A42" t="s">
        <v>143</v>
      </c>
      <c r="B42">
        <v>20</v>
      </c>
    </row>
    <row r="43" spans="1:2" x14ac:dyDescent="0.3">
      <c r="A43" t="s">
        <v>21</v>
      </c>
      <c r="B43">
        <v>13</v>
      </c>
    </row>
    <row r="44" spans="1:2" x14ac:dyDescent="0.3">
      <c r="A44" t="s">
        <v>271</v>
      </c>
      <c r="B44">
        <v>5.57</v>
      </c>
    </row>
    <row r="45" spans="1:2" x14ac:dyDescent="0.3">
      <c r="A45" t="s">
        <v>18</v>
      </c>
      <c r="B45">
        <v>27</v>
      </c>
    </row>
    <row r="46" spans="1:2" x14ac:dyDescent="0.3">
      <c r="A46" t="s">
        <v>10</v>
      </c>
      <c r="B46">
        <v>2.5</v>
      </c>
    </row>
    <row r="47" spans="1:2" x14ac:dyDescent="0.3">
      <c r="A47" t="s">
        <v>15</v>
      </c>
      <c r="B47">
        <v>7.62</v>
      </c>
    </row>
    <row r="48" spans="1:2" x14ac:dyDescent="0.3">
      <c r="A48" t="s">
        <v>104</v>
      </c>
      <c r="B48">
        <v>15.5</v>
      </c>
    </row>
    <row r="49" spans="1:2" x14ac:dyDescent="0.3">
      <c r="A49" t="s">
        <v>322</v>
      </c>
      <c r="B49">
        <v>8.1999999999999993</v>
      </c>
    </row>
    <row r="50" spans="1:2" x14ac:dyDescent="0.3">
      <c r="A50" t="s">
        <v>191</v>
      </c>
      <c r="B50">
        <v>21.36</v>
      </c>
    </row>
    <row r="51" spans="1:2" x14ac:dyDescent="0.3">
      <c r="A51" t="s">
        <v>16</v>
      </c>
      <c r="B51">
        <v>15</v>
      </c>
    </row>
    <row r="52" spans="1:2" x14ac:dyDescent="0.3">
      <c r="A52" t="s">
        <v>256</v>
      </c>
      <c r="B52">
        <v>8.14</v>
      </c>
    </row>
    <row r="53" spans="1:2" x14ac:dyDescent="0.3">
      <c r="A53" t="s">
        <v>205</v>
      </c>
    </row>
    <row r="54" spans="1:2" x14ac:dyDescent="0.3">
      <c r="A54" t="s">
        <v>160</v>
      </c>
      <c r="B54">
        <v>2.6</v>
      </c>
    </row>
    <row r="55" spans="1:2" x14ac:dyDescent="0.3">
      <c r="A55" t="s">
        <v>54</v>
      </c>
      <c r="B55">
        <v>4.17</v>
      </c>
    </row>
    <row r="56" spans="1:2" x14ac:dyDescent="0.3">
      <c r="A56" t="s">
        <v>55</v>
      </c>
      <c r="B56">
        <v>1.7</v>
      </c>
    </row>
    <row r="57" spans="1:2" x14ac:dyDescent="0.3">
      <c r="A57" t="s">
        <v>176</v>
      </c>
      <c r="B57">
        <v>1.62</v>
      </c>
    </row>
    <row r="58" spans="1:2" x14ac:dyDescent="0.3">
      <c r="A58" t="s">
        <v>267</v>
      </c>
      <c r="B58">
        <v>10.33</v>
      </c>
    </row>
    <row r="59" spans="1:2" x14ac:dyDescent="0.3">
      <c r="A59" t="s">
        <v>58</v>
      </c>
      <c r="B59">
        <v>3.46</v>
      </c>
    </row>
    <row r="60" spans="1:2" x14ac:dyDescent="0.3">
      <c r="A60" t="s">
        <v>120</v>
      </c>
      <c r="B60">
        <v>12.29</v>
      </c>
    </row>
    <row r="61" spans="1:2" x14ac:dyDescent="0.3">
      <c r="A61" t="s">
        <v>60</v>
      </c>
      <c r="B61">
        <v>7.93</v>
      </c>
    </row>
    <row r="62" spans="1:2" x14ac:dyDescent="0.3">
      <c r="A62" t="s">
        <v>64</v>
      </c>
      <c r="B62">
        <v>16.670000000000002</v>
      </c>
    </row>
    <row r="63" spans="1:2" x14ac:dyDescent="0.3">
      <c r="A63" t="s">
        <v>156</v>
      </c>
      <c r="B63">
        <v>3.76</v>
      </c>
    </row>
    <row r="64" spans="1:2" x14ac:dyDescent="0.3">
      <c r="A64" t="s">
        <v>59</v>
      </c>
      <c r="B64">
        <v>6.75</v>
      </c>
    </row>
    <row r="65" spans="1:2" x14ac:dyDescent="0.3">
      <c r="A65" t="s">
        <v>62</v>
      </c>
      <c r="B65">
        <v>7.72</v>
      </c>
    </row>
    <row r="66" spans="1:2" x14ac:dyDescent="0.3">
      <c r="A66" t="s">
        <v>190</v>
      </c>
    </row>
    <row r="67" spans="1:2" x14ac:dyDescent="0.3">
      <c r="A67" t="s">
        <v>327</v>
      </c>
    </row>
    <row r="68" spans="1:2" x14ac:dyDescent="0.3">
      <c r="A68" t="s">
        <v>206</v>
      </c>
      <c r="B68">
        <v>14.4</v>
      </c>
    </row>
    <row r="69" spans="1:2" x14ac:dyDescent="0.3">
      <c r="A69" t="s">
        <v>157</v>
      </c>
      <c r="B69">
        <v>37.33</v>
      </c>
    </row>
    <row r="70" spans="1:2" x14ac:dyDescent="0.3">
      <c r="A70" t="s">
        <v>4</v>
      </c>
      <c r="B70">
        <v>3.18</v>
      </c>
    </row>
    <row r="71" spans="1:2" x14ac:dyDescent="0.3">
      <c r="A71" t="s">
        <v>229</v>
      </c>
      <c r="B71">
        <v>1.65</v>
      </c>
    </row>
    <row r="72" spans="1:2" x14ac:dyDescent="0.3">
      <c r="A72" t="s">
        <v>199</v>
      </c>
      <c r="B72">
        <v>2.54</v>
      </c>
    </row>
    <row r="73" spans="1:2" x14ac:dyDescent="0.3">
      <c r="A73" t="s">
        <v>590</v>
      </c>
      <c r="B73">
        <v>2.97</v>
      </c>
    </row>
    <row r="74" spans="1:2" x14ac:dyDescent="0.3">
      <c r="A74" t="s">
        <v>1</v>
      </c>
      <c r="B74">
        <v>2.59</v>
      </c>
    </row>
    <row r="75" spans="1:2" x14ac:dyDescent="0.3">
      <c r="A75" t="s">
        <v>591</v>
      </c>
      <c r="B75">
        <v>4.67</v>
      </c>
    </row>
    <row r="76" spans="1:2" x14ac:dyDescent="0.3">
      <c r="A76" t="s">
        <v>200</v>
      </c>
      <c r="B76">
        <v>6.13</v>
      </c>
    </row>
    <row r="77" spans="1:2" x14ac:dyDescent="0.3">
      <c r="A77" t="s">
        <v>196</v>
      </c>
      <c r="B77">
        <v>12.7</v>
      </c>
    </row>
    <row r="78" spans="1:2" x14ac:dyDescent="0.3">
      <c r="A78" t="s">
        <v>592</v>
      </c>
      <c r="B78">
        <v>6.86</v>
      </c>
    </row>
    <row r="79" spans="1:2" x14ac:dyDescent="0.3">
      <c r="A79" t="s">
        <v>593</v>
      </c>
      <c r="B79">
        <v>17.559999999999999</v>
      </c>
    </row>
    <row r="80" spans="1:2" x14ac:dyDescent="0.3">
      <c r="A80" t="s">
        <v>236</v>
      </c>
      <c r="B80">
        <v>4.3</v>
      </c>
    </row>
    <row r="81" spans="1:2" x14ac:dyDescent="0.3">
      <c r="A81" t="s">
        <v>141</v>
      </c>
      <c r="B81">
        <v>5.53</v>
      </c>
    </row>
    <row r="82" spans="1:2" x14ac:dyDescent="0.3">
      <c r="A82" t="s">
        <v>171</v>
      </c>
      <c r="B82">
        <v>22.75</v>
      </c>
    </row>
    <row r="83" spans="1:2" x14ac:dyDescent="0.3">
      <c r="A83" t="s">
        <v>330</v>
      </c>
      <c r="B83">
        <v>13</v>
      </c>
    </row>
    <row r="84" spans="1:2" x14ac:dyDescent="0.3">
      <c r="A84" t="s">
        <v>331</v>
      </c>
      <c r="B84">
        <v>13</v>
      </c>
    </row>
    <row r="85" spans="1:2" x14ac:dyDescent="0.3">
      <c r="A85" t="s">
        <v>594</v>
      </c>
      <c r="B85">
        <v>15.43</v>
      </c>
    </row>
    <row r="86" spans="1:2" x14ac:dyDescent="0.3">
      <c r="A86" t="s">
        <v>595</v>
      </c>
      <c r="B86">
        <v>16</v>
      </c>
    </row>
    <row r="87" spans="1:2" x14ac:dyDescent="0.3">
      <c r="A87" t="s">
        <v>149</v>
      </c>
      <c r="B87">
        <v>2.5</v>
      </c>
    </row>
    <row r="88" spans="1:2" x14ac:dyDescent="0.3">
      <c r="A88" t="s">
        <v>210</v>
      </c>
      <c r="B88">
        <v>3.63</v>
      </c>
    </row>
    <row r="89" spans="1:2" x14ac:dyDescent="0.3">
      <c r="A89" t="s">
        <v>94</v>
      </c>
      <c r="B89">
        <v>3.48</v>
      </c>
    </row>
    <row r="90" spans="1:2" x14ac:dyDescent="0.3">
      <c r="A90" t="s">
        <v>110</v>
      </c>
      <c r="B90">
        <v>2.38</v>
      </c>
    </row>
    <row r="91" spans="1:2" x14ac:dyDescent="0.3">
      <c r="A91" t="s">
        <v>93</v>
      </c>
      <c r="B91">
        <v>1.82</v>
      </c>
    </row>
    <row r="92" spans="1:2" x14ac:dyDescent="0.3">
      <c r="A92" t="s">
        <v>324</v>
      </c>
      <c r="B92">
        <v>6.7</v>
      </c>
    </row>
    <row r="93" spans="1:2" x14ac:dyDescent="0.3">
      <c r="A93" t="s">
        <v>233</v>
      </c>
    </row>
    <row r="94" spans="1:2" x14ac:dyDescent="0.3">
      <c r="A94" t="s">
        <v>95</v>
      </c>
    </row>
    <row r="95" spans="1:2" x14ac:dyDescent="0.3">
      <c r="A95" t="s">
        <v>101</v>
      </c>
      <c r="B95">
        <v>5.13</v>
      </c>
    </row>
    <row r="96" spans="1:2" x14ac:dyDescent="0.3">
      <c r="A96" t="s">
        <v>103</v>
      </c>
      <c r="B96">
        <v>10</v>
      </c>
    </row>
    <row r="97" spans="1:2" x14ac:dyDescent="0.3">
      <c r="A97" t="s">
        <v>97</v>
      </c>
      <c r="B97">
        <v>8.1</v>
      </c>
    </row>
    <row r="98" spans="1:2" x14ac:dyDescent="0.3">
      <c r="A98" t="s">
        <v>148</v>
      </c>
      <c r="B98">
        <v>13.33</v>
      </c>
    </row>
    <row r="99" spans="1:2" x14ac:dyDescent="0.3">
      <c r="A99" t="s">
        <v>102</v>
      </c>
      <c r="B99">
        <v>8.1999999999999993</v>
      </c>
    </row>
    <row r="100" spans="1:2" x14ac:dyDescent="0.3">
      <c r="A100" t="s">
        <v>326</v>
      </c>
      <c r="B100">
        <v>5</v>
      </c>
    </row>
    <row r="101" spans="1:2" x14ac:dyDescent="0.3">
      <c r="A101" t="s">
        <v>317</v>
      </c>
    </row>
    <row r="102" spans="1:2" x14ac:dyDescent="0.3">
      <c r="A102" t="s">
        <v>325</v>
      </c>
      <c r="B102">
        <v>8.18</v>
      </c>
    </row>
    <row r="103" spans="1:2" x14ac:dyDescent="0.3">
      <c r="A103" t="s">
        <v>596</v>
      </c>
      <c r="B103">
        <v>16.329999999999998</v>
      </c>
    </row>
    <row r="104" spans="1:2" x14ac:dyDescent="0.3">
      <c r="A104" t="s">
        <v>272</v>
      </c>
      <c r="B104">
        <v>3.67</v>
      </c>
    </row>
    <row r="105" spans="1:2" x14ac:dyDescent="0.3">
      <c r="A105" t="s">
        <v>145</v>
      </c>
      <c r="B105">
        <v>2.23</v>
      </c>
    </row>
    <row r="106" spans="1:2" x14ac:dyDescent="0.3">
      <c r="A106" t="s">
        <v>185</v>
      </c>
      <c r="B106">
        <v>3.28</v>
      </c>
    </row>
    <row r="107" spans="1:2" x14ac:dyDescent="0.3">
      <c r="A107" t="s">
        <v>597</v>
      </c>
      <c r="B107">
        <v>3.12</v>
      </c>
    </row>
    <row r="108" spans="1:2" x14ac:dyDescent="0.3">
      <c r="A108" t="s">
        <v>184</v>
      </c>
      <c r="B108">
        <v>2</v>
      </c>
    </row>
    <row r="109" spans="1:2" x14ac:dyDescent="0.3">
      <c r="A109" t="s">
        <v>109</v>
      </c>
      <c r="B109">
        <v>4.8099999999999996</v>
      </c>
    </row>
    <row r="110" spans="1:2" x14ac:dyDescent="0.3">
      <c r="A110" t="s">
        <v>86</v>
      </c>
      <c r="B110">
        <v>3.22</v>
      </c>
    </row>
    <row r="111" spans="1:2" x14ac:dyDescent="0.3">
      <c r="A111" t="s">
        <v>163</v>
      </c>
      <c r="B111">
        <v>4.5</v>
      </c>
    </row>
    <row r="112" spans="1:2" x14ac:dyDescent="0.3">
      <c r="A112" t="s">
        <v>215</v>
      </c>
      <c r="B112">
        <v>5.6</v>
      </c>
    </row>
    <row r="113" spans="1:2" x14ac:dyDescent="0.3">
      <c r="A113" t="s">
        <v>90</v>
      </c>
      <c r="B113">
        <v>14.36</v>
      </c>
    </row>
    <row r="114" spans="1:2" x14ac:dyDescent="0.3">
      <c r="A114" t="s">
        <v>208</v>
      </c>
      <c r="B114">
        <v>6.67</v>
      </c>
    </row>
    <row r="115" spans="1:2" x14ac:dyDescent="0.3">
      <c r="A115" t="s">
        <v>85</v>
      </c>
      <c r="B115">
        <v>5.9</v>
      </c>
    </row>
    <row r="116" spans="1:2" x14ac:dyDescent="0.3">
      <c r="A116" t="s">
        <v>91</v>
      </c>
    </row>
    <row r="117" spans="1:2" x14ac:dyDescent="0.3">
      <c r="A117" t="s">
        <v>83</v>
      </c>
      <c r="B117">
        <v>10</v>
      </c>
    </row>
    <row r="118" spans="1:2" x14ac:dyDescent="0.3">
      <c r="A118" t="s">
        <v>89</v>
      </c>
      <c r="B118">
        <v>32</v>
      </c>
    </row>
    <row r="119" spans="1:2" x14ac:dyDescent="0.3">
      <c r="A119" t="s">
        <v>598</v>
      </c>
      <c r="B119">
        <v>9.75</v>
      </c>
    </row>
    <row r="120" spans="1:2" x14ac:dyDescent="0.3">
      <c r="A120" t="s">
        <v>599</v>
      </c>
      <c r="B120">
        <v>9</v>
      </c>
    </row>
    <row r="121" spans="1:2" x14ac:dyDescent="0.3">
      <c r="A121" t="s">
        <v>253</v>
      </c>
      <c r="B121">
        <v>3.45</v>
      </c>
    </row>
    <row r="122" spans="1:2" x14ac:dyDescent="0.3">
      <c r="A122" t="s">
        <v>179</v>
      </c>
      <c r="B122">
        <v>1.93</v>
      </c>
    </row>
    <row r="123" spans="1:2" x14ac:dyDescent="0.3">
      <c r="A123" t="s">
        <v>68</v>
      </c>
      <c r="B123">
        <v>3.38</v>
      </c>
    </row>
    <row r="124" spans="1:2" x14ac:dyDescent="0.3">
      <c r="A124" t="s">
        <v>216</v>
      </c>
      <c r="B124">
        <v>3.09</v>
      </c>
    </row>
    <row r="125" spans="1:2" x14ac:dyDescent="0.3">
      <c r="A125" t="s">
        <v>66</v>
      </c>
      <c r="B125">
        <v>2.7</v>
      </c>
    </row>
    <row r="126" spans="1:2" x14ac:dyDescent="0.3">
      <c r="A126" t="s">
        <v>70</v>
      </c>
      <c r="B126">
        <v>7.15</v>
      </c>
    </row>
    <row r="127" spans="1:2" x14ac:dyDescent="0.3">
      <c r="A127" t="s">
        <v>73</v>
      </c>
      <c r="B127">
        <v>13</v>
      </c>
    </row>
    <row r="128" spans="1:2" x14ac:dyDescent="0.3">
      <c r="A128" t="s">
        <v>74</v>
      </c>
      <c r="B128">
        <v>24.5</v>
      </c>
    </row>
    <row r="129" spans="1:2" x14ac:dyDescent="0.3">
      <c r="A129" t="s">
        <v>78</v>
      </c>
      <c r="B129">
        <v>12.15</v>
      </c>
    </row>
    <row r="130" spans="1:2" x14ac:dyDescent="0.3">
      <c r="A130" t="s">
        <v>180</v>
      </c>
    </row>
    <row r="131" spans="1:2" x14ac:dyDescent="0.3">
      <c r="A131" t="s">
        <v>218</v>
      </c>
      <c r="B131">
        <v>6.92</v>
      </c>
    </row>
    <row r="132" spans="1:2" x14ac:dyDescent="0.3">
      <c r="A132" t="s">
        <v>72</v>
      </c>
      <c r="B132">
        <v>37</v>
      </c>
    </row>
    <row r="133" spans="1:2" x14ac:dyDescent="0.3">
      <c r="A133" t="s">
        <v>155</v>
      </c>
      <c r="B133">
        <v>18.75</v>
      </c>
    </row>
    <row r="134" spans="1:2" x14ac:dyDescent="0.3">
      <c r="A134" t="s">
        <v>194</v>
      </c>
      <c r="B134">
        <v>12</v>
      </c>
    </row>
    <row r="135" spans="1:2" x14ac:dyDescent="0.3">
      <c r="A135" t="s">
        <v>108</v>
      </c>
      <c r="B135">
        <v>4.29</v>
      </c>
    </row>
    <row r="136" spans="1:2" x14ac:dyDescent="0.3">
      <c r="A136" t="s">
        <v>151</v>
      </c>
      <c r="B136">
        <v>14.8</v>
      </c>
    </row>
    <row r="137" spans="1:2" x14ac:dyDescent="0.3">
      <c r="A137" t="s">
        <v>217</v>
      </c>
      <c r="B137">
        <v>24.25</v>
      </c>
    </row>
    <row r="138" spans="1:2" x14ac:dyDescent="0.3">
      <c r="A138" t="s">
        <v>82</v>
      </c>
      <c r="B138">
        <v>3.33</v>
      </c>
    </row>
    <row r="139" spans="1:2" x14ac:dyDescent="0.3">
      <c r="A139" t="s">
        <v>81</v>
      </c>
      <c r="B139">
        <v>2.0499999999999998</v>
      </c>
    </row>
    <row r="140" spans="1:2" x14ac:dyDescent="0.3">
      <c r="A140" t="s">
        <v>269</v>
      </c>
      <c r="B140">
        <v>3.91</v>
      </c>
    </row>
    <row r="141" spans="1:2" x14ac:dyDescent="0.3">
      <c r="A141" t="s">
        <v>84</v>
      </c>
    </row>
    <row r="142" spans="1:2" x14ac:dyDescent="0.3">
      <c r="A142" t="s">
        <v>167</v>
      </c>
      <c r="B142">
        <v>4</v>
      </c>
    </row>
    <row r="143" spans="1:2" x14ac:dyDescent="0.3">
      <c r="A143" t="s">
        <v>88</v>
      </c>
      <c r="B143">
        <v>6.12</v>
      </c>
    </row>
    <row r="144" spans="1:2" x14ac:dyDescent="0.3">
      <c r="A144" t="s">
        <v>183</v>
      </c>
      <c r="B144">
        <v>3.62</v>
      </c>
    </row>
    <row r="145" spans="1:2" x14ac:dyDescent="0.3">
      <c r="A145" t="s">
        <v>92</v>
      </c>
      <c r="B145">
        <v>20.18</v>
      </c>
    </row>
    <row r="146" spans="1:2" x14ac:dyDescent="0.3">
      <c r="A146" t="s">
        <v>333</v>
      </c>
      <c r="B146">
        <v>7.33</v>
      </c>
    </row>
    <row r="147" spans="1:2" x14ac:dyDescent="0.3">
      <c r="A147" t="s">
        <v>252</v>
      </c>
      <c r="B147">
        <v>18</v>
      </c>
    </row>
    <row r="148" spans="1:2" x14ac:dyDescent="0.3">
      <c r="A148" t="s">
        <v>334</v>
      </c>
    </row>
    <row r="149" spans="1:2" x14ac:dyDescent="0.3">
      <c r="A149" t="s">
        <v>87</v>
      </c>
      <c r="B149">
        <v>3.72</v>
      </c>
    </row>
    <row r="150" spans="1:2" x14ac:dyDescent="0.3">
      <c r="A150" t="s">
        <v>270</v>
      </c>
      <c r="B150">
        <v>6.4</v>
      </c>
    </row>
    <row r="151" spans="1:2" x14ac:dyDescent="0.3">
      <c r="A151" t="s">
        <v>154</v>
      </c>
      <c r="B151">
        <v>7.78</v>
      </c>
    </row>
    <row r="152" spans="1:2" x14ac:dyDescent="0.3">
      <c r="A152" t="s">
        <v>600</v>
      </c>
      <c r="B152">
        <v>30.5</v>
      </c>
    </row>
    <row r="153" spans="1:2" x14ac:dyDescent="0.3">
      <c r="A153" t="s">
        <v>335</v>
      </c>
    </row>
    <row r="154" spans="1:2" x14ac:dyDescent="0.3">
      <c r="A154" t="s">
        <v>601</v>
      </c>
      <c r="B154">
        <v>12.5</v>
      </c>
    </row>
    <row r="155" spans="1:2" x14ac:dyDescent="0.3">
      <c r="A155" t="s">
        <v>0</v>
      </c>
      <c r="B155">
        <v>2.1</v>
      </c>
    </row>
    <row r="156" spans="1:2" x14ac:dyDescent="0.3">
      <c r="A156" t="s">
        <v>193</v>
      </c>
      <c r="B156">
        <v>2.08</v>
      </c>
    </row>
    <row r="157" spans="1:2" x14ac:dyDescent="0.3">
      <c r="A157" t="s">
        <v>2</v>
      </c>
      <c r="B157">
        <v>3</v>
      </c>
    </row>
    <row r="158" spans="1:2" x14ac:dyDescent="0.3">
      <c r="A158" t="s">
        <v>3</v>
      </c>
      <c r="B158">
        <v>4.38</v>
      </c>
    </row>
    <row r="159" spans="1:2" x14ac:dyDescent="0.3">
      <c r="A159" t="s">
        <v>602</v>
      </c>
    </row>
    <row r="160" spans="1:2" x14ac:dyDescent="0.3">
      <c r="A160" t="s">
        <v>232</v>
      </c>
      <c r="B160">
        <v>2.61</v>
      </c>
    </row>
    <row r="161" spans="1:2" x14ac:dyDescent="0.3">
      <c r="A161" t="s">
        <v>603</v>
      </c>
      <c r="B161">
        <v>6.76</v>
      </c>
    </row>
    <row r="162" spans="1:2" x14ac:dyDescent="0.3">
      <c r="A162" t="s">
        <v>604</v>
      </c>
      <c r="B162">
        <v>32</v>
      </c>
    </row>
    <row r="163" spans="1:2" x14ac:dyDescent="0.3">
      <c r="A163" t="s">
        <v>6</v>
      </c>
      <c r="B163">
        <v>7.53</v>
      </c>
    </row>
    <row r="164" spans="1:2" x14ac:dyDescent="0.3">
      <c r="A164" t="s">
        <v>147</v>
      </c>
      <c r="B164">
        <v>15.2</v>
      </c>
    </row>
    <row r="165" spans="1:2" x14ac:dyDescent="0.3">
      <c r="A165" t="s">
        <v>170</v>
      </c>
      <c r="B165">
        <v>25.5</v>
      </c>
    </row>
    <row r="166" spans="1:2" x14ac:dyDescent="0.3">
      <c r="A166" t="s">
        <v>5</v>
      </c>
      <c r="B166">
        <v>14</v>
      </c>
    </row>
    <row r="167" spans="1:2" x14ac:dyDescent="0.3">
      <c r="A167" t="s">
        <v>204</v>
      </c>
      <c r="B167">
        <v>5.62</v>
      </c>
    </row>
    <row r="168" spans="1:2" x14ac:dyDescent="0.3">
      <c r="A168" t="s">
        <v>605</v>
      </c>
      <c r="B168">
        <v>24.33</v>
      </c>
    </row>
    <row r="169" spans="1:2" x14ac:dyDescent="0.3">
      <c r="A169" t="s">
        <v>214</v>
      </c>
      <c r="B169">
        <v>14.67</v>
      </c>
    </row>
    <row r="170" spans="1:2" x14ac:dyDescent="0.3">
      <c r="A170" t="s">
        <v>318</v>
      </c>
    </row>
    <row r="171" spans="1:2" x14ac:dyDescent="0.3">
      <c r="A171" t="s">
        <v>7</v>
      </c>
    </row>
    <row r="172" spans="1:2" x14ac:dyDescent="0.3">
      <c r="A172" t="s">
        <v>211</v>
      </c>
      <c r="B172">
        <v>2.65</v>
      </c>
    </row>
    <row r="173" spans="1:2" x14ac:dyDescent="0.3">
      <c r="A173" t="s">
        <v>23</v>
      </c>
      <c r="B173">
        <v>2.37</v>
      </c>
    </row>
    <row r="174" spans="1:2" x14ac:dyDescent="0.3">
      <c r="A174" t="s">
        <v>207</v>
      </c>
      <c r="B174">
        <v>2.5499999999999998</v>
      </c>
    </row>
    <row r="175" spans="1:2" x14ac:dyDescent="0.3">
      <c r="A175" t="s">
        <v>24</v>
      </c>
      <c r="B175">
        <v>3.41</v>
      </c>
    </row>
    <row r="176" spans="1:2" x14ac:dyDescent="0.3">
      <c r="A176" t="s">
        <v>187</v>
      </c>
      <c r="B176">
        <v>2.44</v>
      </c>
    </row>
    <row r="177" spans="1:2" x14ac:dyDescent="0.3">
      <c r="A177" t="s">
        <v>144</v>
      </c>
      <c r="B177">
        <v>3.84</v>
      </c>
    </row>
    <row r="178" spans="1:2" x14ac:dyDescent="0.3">
      <c r="A178" t="s">
        <v>31</v>
      </c>
      <c r="B178">
        <v>4.33</v>
      </c>
    </row>
    <row r="179" spans="1:2" x14ac:dyDescent="0.3">
      <c r="A179" t="s">
        <v>33</v>
      </c>
      <c r="B179">
        <v>4.47</v>
      </c>
    </row>
    <row r="180" spans="1:2" x14ac:dyDescent="0.3">
      <c r="A180" t="s">
        <v>30</v>
      </c>
      <c r="B180">
        <v>17</v>
      </c>
    </row>
    <row r="181" spans="1:2" x14ac:dyDescent="0.3">
      <c r="A181" t="s">
        <v>106</v>
      </c>
      <c r="B181">
        <v>37.25</v>
      </c>
    </row>
    <row r="182" spans="1:2" x14ac:dyDescent="0.3">
      <c r="A182" t="s">
        <v>118</v>
      </c>
      <c r="B182">
        <v>5</v>
      </c>
    </row>
    <row r="183" spans="1:2" x14ac:dyDescent="0.3">
      <c r="A183" t="s">
        <v>28</v>
      </c>
      <c r="B183">
        <v>4.5599999999999996</v>
      </c>
    </row>
    <row r="184" spans="1:2" x14ac:dyDescent="0.3">
      <c r="A184" t="s">
        <v>27</v>
      </c>
      <c r="B184">
        <v>20</v>
      </c>
    </row>
    <row r="185" spans="1:2" x14ac:dyDescent="0.3">
      <c r="A185" t="s">
        <v>188</v>
      </c>
    </row>
    <row r="186" spans="1:2" x14ac:dyDescent="0.3">
      <c r="A186" t="s">
        <v>228</v>
      </c>
      <c r="B186">
        <v>8</v>
      </c>
    </row>
    <row r="187" spans="1:2" x14ac:dyDescent="0.3">
      <c r="A187" t="s">
        <v>174</v>
      </c>
      <c r="B187">
        <v>29</v>
      </c>
    </row>
    <row r="188" spans="1:2" x14ac:dyDescent="0.3">
      <c r="A188" t="s">
        <v>606</v>
      </c>
      <c r="B188">
        <v>4.5999999999999996</v>
      </c>
    </row>
    <row r="189" spans="1:2" x14ac:dyDescent="0.3">
      <c r="A189" t="s">
        <v>36</v>
      </c>
      <c r="B189">
        <v>4.75</v>
      </c>
    </row>
    <row r="190" spans="1:2" x14ac:dyDescent="0.3">
      <c r="A190" t="s">
        <v>164</v>
      </c>
      <c r="B190">
        <v>3.14</v>
      </c>
    </row>
    <row r="191" spans="1:2" x14ac:dyDescent="0.3">
      <c r="A191" t="s">
        <v>332</v>
      </c>
      <c r="B191">
        <v>3</v>
      </c>
    </row>
    <row r="192" spans="1:2" x14ac:dyDescent="0.3">
      <c r="A192" t="s">
        <v>172</v>
      </c>
      <c r="B192">
        <v>3.5</v>
      </c>
    </row>
    <row r="193" spans="1:2" x14ac:dyDescent="0.3">
      <c r="A193" t="s">
        <v>607</v>
      </c>
      <c r="B193">
        <v>2.4</v>
      </c>
    </row>
    <row r="194" spans="1:2" x14ac:dyDescent="0.3">
      <c r="A194" t="s">
        <v>165</v>
      </c>
      <c r="B194">
        <v>4.6399999999999997</v>
      </c>
    </row>
    <row r="195" spans="1:2" x14ac:dyDescent="0.3">
      <c r="A195" t="s">
        <v>44</v>
      </c>
    </row>
    <row r="196" spans="1:2" x14ac:dyDescent="0.3">
      <c r="A196" t="s">
        <v>51</v>
      </c>
      <c r="B196">
        <v>35</v>
      </c>
    </row>
    <row r="197" spans="1:2" x14ac:dyDescent="0.3">
      <c r="A197" t="s">
        <v>50</v>
      </c>
      <c r="B197">
        <v>5.5</v>
      </c>
    </row>
    <row r="198" spans="1:2" x14ac:dyDescent="0.3">
      <c r="A198" t="s">
        <v>166</v>
      </c>
      <c r="B198">
        <v>9.25</v>
      </c>
    </row>
    <row r="199" spans="1:2" x14ac:dyDescent="0.3">
      <c r="A199" t="s">
        <v>41</v>
      </c>
      <c r="B199">
        <v>3.8</v>
      </c>
    </row>
    <row r="200" spans="1:2" x14ac:dyDescent="0.3">
      <c r="A200" t="s">
        <v>40</v>
      </c>
      <c r="B200">
        <v>4.29</v>
      </c>
    </row>
    <row r="201" spans="1:2" x14ac:dyDescent="0.3">
      <c r="A201" t="s">
        <v>48</v>
      </c>
    </row>
    <row r="202" spans="1:2" x14ac:dyDescent="0.3">
      <c r="A202" t="s">
        <v>46</v>
      </c>
    </row>
    <row r="203" spans="1:2" x14ac:dyDescent="0.3">
      <c r="A203" t="s">
        <v>220</v>
      </c>
    </row>
    <row r="204" spans="1:2" x14ac:dyDescent="0.3">
      <c r="A204" t="s">
        <v>52</v>
      </c>
      <c r="B204">
        <v>16.670000000000002</v>
      </c>
    </row>
    <row r="205" spans="1:2" x14ac:dyDescent="0.3">
      <c r="A205" t="s">
        <v>319</v>
      </c>
      <c r="B205">
        <v>16.25</v>
      </c>
    </row>
    <row r="206" spans="1:2" x14ac:dyDescent="0.3">
      <c r="A206" t="s">
        <v>608</v>
      </c>
      <c r="B206">
        <v>2.77</v>
      </c>
    </row>
    <row r="207" spans="1:2" x14ac:dyDescent="0.3">
      <c r="A207" t="s">
        <v>168</v>
      </c>
      <c r="B207">
        <v>1</v>
      </c>
    </row>
    <row r="208" spans="1:2" x14ac:dyDescent="0.3">
      <c r="A208" t="s">
        <v>221</v>
      </c>
      <c r="B208">
        <v>5</v>
      </c>
    </row>
    <row r="209" spans="1:2" x14ac:dyDescent="0.3">
      <c r="A209" t="s">
        <v>336</v>
      </c>
      <c r="B209">
        <v>9.5</v>
      </c>
    </row>
    <row r="210" spans="1:2" x14ac:dyDescent="0.3">
      <c r="A210" t="s">
        <v>242</v>
      </c>
      <c r="B210">
        <v>3.52</v>
      </c>
    </row>
    <row r="211" spans="1:2" x14ac:dyDescent="0.3">
      <c r="A211" t="s">
        <v>100</v>
      </c>
      <c r="B211">
        <v>9.82</v>
      </c>
    </row>
    <row r="212" spans="1:2" x14ac:dyDescent="0.3">
      <c r="A212" t="s">
        <v>337</v>
      </c>
      <c r="B212">
        <v>4.32</v>
      </c>
    </row>
    <row r="213" spans="1:2" x14ac:dyDescent="0.3">
      <c r="A213" t="s">
        <v>186</v>
      </c>
      <c r="B213">
        <v>36.75</v>
      </c>
    </row>
    <row r="214" spans="1:2" x14ac:dyDescent="0.3">
      <c r="A214" t="s">
        <v>98</v>
      </c>
      <c r="B214">
        <v>4.21</v>
      </c>
    </row>
    <row r="215" spans="1:2" x14ac:dyDescent="0.3">
      <c r="A215" t="s">
        <v>169</v>
      </c>
      <c r="B215">
        <v>11.75</v>
      </c>
    </row>
    <row r="216" spans="1:2" x14ac:dyDescent="0.3">
      <c r="A216" t="s">
        <v>609</v>
      </c>
      <c r="B216">
        <v>3.43</v>
      </c>
    </row>
    <row r="217" spans="1:2" x14ac:dyDescent="0.3">
      <c r="A217" t="s">
        <v>96</v>
      </c>
      <c r="B217">
        <v>4.6100000000000003</v>
      </c>
    </row>
    <row r="218" spans="1:2" x14ac:dyDescent="0.3">
      <c r="A218" t="s">
        <v>99</v>
      </c>
      <c r="B218">
        <v>5.93</v>
      </c>
    </row>
    <row r="219" spans="1:2" x14ac:dyDescent="0.3">
      <c r="A219" t="s">
        <v>197</v>
      </c>
      <c r="B219">
        <v>3</v>
      </c>
    </row>
    <row r="220" spans="1:2" x14ac:dyDescent="0.3">
      <c r="A220" t="s">
        <v>178</v>
      </c>
      <c r="B220">
        <v>13.4</v>
      </c>
    </row>
    <row r="221" spans="1:2" x14ac:dyDescent="0.3">
      <c r="A221" t="s">
        <v>223</v>
      </c>
      <c r="B221">
        <v>14.17</v>
      </c>
    </row>
    <row r="222" spans="1:2" x14ac:dyDescent="0.3">
      <c r="A222" t="s">
        <v>610</v>
      </c>
    </row>
    <row r="223" spans="1:2" x14ac:dyDescent="0.3">
      <c r="A223" t="s">
        <v>9</v>
      </c>
      <c r="B223">
        <v>3.82</v>
      </c>
    </row>
    <row r="224" spans="1:2" x14ac:dyDescent="0.3">
      <c r="A224" t="s">
        <v>202</v>
      </c>
      <c r="B224">
        <v>2.35</v>
      </c>
    </row>
    <row r="225" spans="1:2" x14ac:dyDescent="0.3">
      <c r="A225" t="s">
        <v>611</v>
      </c>
      <c r="B225">
        <v>5.18</v>
      </c>
    </row>
    <row r="226" spans="1:2" x14ac:dyDescent="0.3">
      <c r="A226" t="s">
        <v>153</v>
      </c>
      <c r="B226">
        <v>5.82</v>
      </c>
    </row>
    <row r="227" spans="1:2" x14ac:dyDescent="0.3">
      <c r="A227" t="s">
        <v>212</v>
      </c>
      <c r="B227">
        <v>3.25</v>
      </c>
    </row>
    <row r="228" spans="1:2" x14ac:dyDescent="0.3">
      <c r="A228" t="s">
        <v>189</v>
      </c>
      <c r="B228">
        <v>2.17</v>
      </c>
    </row>
    <row r="229" spans="1:2" x14ac:dyDescent="0.3">
      <c r="A229" t="s">
        <v>234</v>
      </c>
      <c r="B229">
        <v>4.24</v>
      </c>
    </row>
    <row r="230" spans="1:2" x14ac:dyDescent="0.3">
      <c r="A230" t="s">
        <v>19</v>
      </c>
      <c r="B230">
        <v>38</v>
      </c>
    </row>
    <row r="231" spans="1:2" x14ac:dyDescent="0.3">
      <c r="A231" t="s">
        <v>12</v>
      </c>
      <c r="B231">
        <v>13.71</v>
      </c>
    </row>
    <row r="232" spans="1:2" x14ac:dyDescent="0.3">
      <c r="A232" t="s">
        <v>203</v>
      </c>
      <c r="B232">
        <v>12.14</v>
      </c>
    </row>
    <row r="233" spans="1:2" x14ac:dyDescent="0.3">
      <c r="A233" t="s">
        <v>321</v>
      </c>
      <c r="B233">
        <v>4.07</v>
      </c>
    </row>
    <row r="234" spans="1:2" x14ac:dyDescent="0.3">
      <c r="A234" t="s">
        <v>14</v>
      </c>
      <c r="B234">
        <v>5.9</v>
      </c>
    </row>
    <row r="235" spans="1:2" x14ac:dyDescent="0.3">
      <c r="A235" t="s">
        <v>173</v>
      </c>
      <c r="B235">
        <v>5.74</v>
      </c>
    </row>
    <row r="236" spans="1:2" x14ac:dyDescent="0.3">
      <c r="A236" t="s">
        <v>209</v>
      </c>
      <c r="B236">
        <v>13.5</v>
      </c>
    </row>
    <row r="237" spans="1:2" x14ac:dyDescent="0.3">
      <c r="A237" t="s">
        <v>20</v>
      </c>
      <c r="B237">
        <v>30</v>
      </c>
    </row>
    <row r="238" spans="1:2" x14ac:dyDescent="0.3">
      <c r="A238" t="s">
        <v>213</v>
      </c>
    </row>
    <row r="239" spans="1:2" x14ac:dyDescent="0.3">
      <c r="A239" t="s">
        <v>612</v>
      </c>
      <c r="B239">
        <v>5</v>
      </c>
    </row>
    <row r="240" spans="1:2" x14ac:dyDescent="0.3">
      <c r="A240" t="s">
        <v>67</v>
      </c>
      <c r="B240">
        <v>11.5</v>
      </c>
    </row>
    <row r="241" spans="1:2" x14ac:dyDescent="0.3">
      <c r="A241" t="s">
        <v>248</v>
      </c>
      <c r="B241">
        <v>2.4</v>
      </c>
    </row>
    <row r="242" spans="1:2" x14ac:dyDescent="0.3">
      <c r="A242" t="s">
        <v>69</v>
      </c>
      <c r="B242">
        <v>3</v>
      </c>
    </row>
    <row r="243" spans="1:2" x14ac:dyDescent="0.3">
      <c r="A243" t="s">
        <v>250</v>
      </c>
      <c r="B243">
        <v>6.24</v>
      </c>
    </row>
    <row r="244" spans="1:2" x14ac:dyDescent="0.3">
      <c r="A244" t="s">
        <v>65</v>
      </c>
      <c r="B244">
        <v>2</v>
      </c>
    </row>
    <row r="245" spans="1:2" x14ac:dyDescent="0.3">
      <c r="A245" t="s">
        <v>17</v>
      </c>
      <c r="B245">
        <v>3.94</v>
      </c>
    </row>
    <row r="246" spans="1:2" x14ac:dyDescent="0.3">
      <c r="A246" t="s">
        <v>76</v>
      </c>
      <c r="B246">
        <v>4.46</v>
      </c>
    </row>
    <row r="247" spans="1:2" x14ac:dyDescent="0.3">
      <c r="A247" t="s">
        <v>80</v>
      </c>
      <c r="B247">
        <v>8.5</v>
      </c>
    </row>
    <row r="248" spans="1:2" x14ac:dyDescent="0.3">
      <c r="A248" t="s">
        <v>75</v>
      </c>
      <c r="B248">
        <v>7.6</v>
      </c>
    </row>
    <row r="249" spans="1:2" x14ac:dyDescent="0.3">
      <c r="A249" t="s">
        <v>79</v>
      </c>
      <c r="B249">
        <v>22.38</v>
      </c>
    </row>
    <row r="250" spans="1:2" x14ac:dyDescent="0.3">
      <c r="A250" t="s">
        <v>152</v>
      </c>
      <c r="B250">
        <v>4.38</v>
      </c>
    </row>
    <row r="251" spans="1:2" x14ac:dyDescent="0.3">
      <c r="A251" t="s">
        <v>71</v>
      </c>
      <c r="B251">
        <v>3.33</v>
      </c>
    </row>
    <row r="252" spans="1:2" x14ac:dyDescent="0.3">
      <c r="A252" t="s">
        <v>195</v>
      </c>
      <c r="B252">
        <v>15.75</v>
      </c>
    </row>
    <row r="253" spans="1:2" x14ac:dyDescent="0.3">
      <c r="A253" t="s">
        <v>225</v>
      </c>
    </row>
    <row r="254" spans="1:2" x14ac:dyDescent="0.3">
      <c r="A254" t="s">
        <v>77</v>
      </c>
      <c r="B254">
        <v>3.83</v>
      </c>
    </row>
    <row r="255" spans="1:2" x14ac:dyDescent="0.3">
      <c r="A255" t="s">
        <v>227</v>
      </c>
      <c r="B255">
        <v>3.5</v>
      </c>
    </row>
    <row r="256" spans="1:2" x14ac:dyDescent="0.3">
      <c r="A256" t="s">
        <v>613</v>
      </c>
      <c r="B256">
        <v>3.9</v>
      </c>
    </row>
    <row r="257" spans="1:2" x14ac:dyDescent="0.3">
      <c r="A257" t="s">
        <v>328</v>
      </c>
      <c r="B257">
        <v>4.22</v>
      </c>
    </row>
    <row r="258" spans="1:2" x14ac:dyDescent="0.3">
      <c r="A258" t="s">
        <v>53</v>
      </c>
      <c r="B258">
        <v>3.49</v>
      </c>
    </row>
    <row r="259" spans="1:2" x14ac:dyDescent="0.3">
      <c r="A259" t="s">
        <v>259</v>
      </c>
    </row>
    <row r="260" spans="1:2" x14ac:dyDescent="0.3">
      <c r="A260" t="s">
        <v>182</v>
      </c>
      <c r="B260">
        <v>4.8600000000000003</v>
      </c>
    </row>
    <row r="261" spans="1:2" x14ac:dyDescent="0.3">
      <c r="A261" t="s">
        <v>142</v>
      </c>
      <c r="B261">
        <v>3.25</v>
      </c>
    </row>
    <row r="262" spans="1:2" x14ac:dyDescent="0.3">
      <c r="A262" t="s">
        <v>262</v>
      </c>
      <c r="B262">
        <v>5.23</v>
      </c>
    </row>
    <row r="263" spans="1:2" x14ac:dyDescent="0.3">
      <c r="A263" t="s">
        <v>263</v>
      </c>
      <c r="B263">
        <v>10.75</v>
      </c>
    </row>
    <row r="264" spans="1:2" x14ac:dyDescent="0.3">
      <c r="A264" t="s">
        <v>61</v>
      </c>
      <c r="B264">
        <v>14.5</v>
      </c>
    </row>
    <row r="265" spans="1:2" x14ac:dyDescent="0.3">
      <c r="A265" t="s">
        <v>57</v>
      </c>
    </row>
    <row r="266" spans="1:2" x14ac:dyDescent="0.3">
      <c r="A266" t="s">
        <v>219</v>
      </c>
      <c r="B266">
        <v>38.75</v>
      </c>
    </row>
    <row r="267" spans="1:2" x14ac:dyDescent="0.3">
      <c r="A267" t="s">
        <v>192</v>
      </c>
      <c r="B267">
        <v>9.24</v>
      </c>
    </row>
    <row r="268" spans="1:2" x14ac:dyDescent="0.3">
      <c r="A268" t="s">
        <v>56</v>
      </c>
      <c r="B268">
        <v>7.9</v>
      </c>
    </row>
    <row r="269" spans="1:2" x14ac:dyDescent="0.3">
      <c r="A269" t="s">
        <v>150</v>
      </c>
    </row>
    <row r="270" spans="1:2" x14ac:dyDescent="0.3">
      <c r="A270" t="s">
        <v>614</v>
      </c>
      <c r="B270">
        <v>15</v>
      </c>
    </row>
    <row r="271" spans="1:2" x14ac:dyDescent="0.3">
      <c r="A271" t="s">
        <v>329</v>
      </c>
      <c r="B271">
        <v>20.69</v>
      </c>
    </row>
    <row r="272" spans="1:2" x14ac:dyDescent="0.3">
      <c r="A272" t="s">
        <v>261</v>
      </c>
      <c r="B272">
        <v>13.7</v>
      </c>
    </row>
    <row r="273" spans="1:2" x14ac:dyDescent="0.3">
      <c r="A273" t="s">
        <v>63</v>
      </c>
      <c r="B273">
        <v>2.3199999999999998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3B9A-D604-4CC2-B612-5DEC4FC28A61}">
  <dimension ref="A1:B273"/>
  <sheetViews>
    <sheetView topLeftCell="A53" workbookViewId="0">
      <selection activeCell="A53" sqref="A1:A1048576"/>
    </sheetView>
  </sheetViews>
  <sheetFormatPr defaultRowHeight="14.4" x14ac:dyDescent="0.3"/>
  <cols>
    <col min="1" max="1" width="23.6640625" customWidth="1"/>
    <col min="2" max="2" width="8.6640625" customWidth="1"/>
  </cols>
  <sheetData>
    <row r="1" spans="1:2" x14ac:dyDescent="0.3">
      <c r="A1" t="s">
        <v>117</v>
      </c>
      <c r="B1" t="s">
        <v>159</v>
      </c>
    </row>
    <row r="2" spans="1:2" x14ac:dyDescent="0.3">
      <c r="A2" t="s">
        <v>107</v>
      </c>
      <c r="B2">
        <v>2.35</v>
      </c>
    </row>
    <row r="3" spans="1:2" x14ac:dyDescent="0.3">
      <c r="A3" t="s">
        <v>34</v>
      </c>
      <c r="B3">
        <v>3.1</v>
      </c>
    </row>
    <row r="4" spans="1:2" x14ac:dyDescent="0.3">
      <c r="A4" t="s">
        <v>37</v>
      </c>
      <c r="B4">
        <v>2.98</v>
      </c>
    </row>
    <row r="5" spans="1:2" x14ac:dyDescent="0.3">
      <c r="A5" t="s">
        <v>38</v>
      </c>
      <c r="B5">
        <v>3.28</v>
      </c>
    </row>
    <row r="6" spans="1:2" x14ac:dyDescent="0.3">
      <c r="A6" t="s">
        <v>35</v>
      </c>
      <c r="B6">
        <v>2.42</v>
      </c>
    </row>
    <row r="7" spans="1:2" x14ac:dyDescent="0.3">
      <c r="A7" t="s">
        <v>42</v>
      </c>
      <c r="B7">
        <v>5.29</v>
      </c>
    </row>
    <row r="8" spans="1:2" x14ac:dyDescent="0.3">
      <c r="A8" t="s">
        <v>198</v>
      </c>
      <c r="B8">
        <v>5.59</v>
      </c>
    </row>
    <row r="9" spans="1:2" x14ac:dyDescent="0.3">
      <c r="A9" t="s">
        <v>49</v>
      </c>
      <c r="B9">
        <v>19.82</v>
      </c>
    </row>
    <row r="10" spans="1:2" x14ac:dyDescent="0.3">
      <c r="A10" t="s">
        <v>43</v>
      </c>
      <c r="B10">
        <v>10.130000000000001</v>
      </c>
    </row>
    <row r="11" spans="1:2" x14ac:dyDescent="0.3">
      <c r="A11" t="s">
        <v>47</v>
      </c>
      <c r="B11">
        <v>16.579999999999998</v>
      </c>
    </row>
    <row r="12" spans="1:2" x14ac:dyDescent="0.3">
      <c r="A12" t="s">
        <v>39</v>
      </c>
      <c r="B12">
        <v>5.64</v>
      </c>
    </row>
    <row r="13" spans="1:2" x14ac:dyDescent="0.3">
      <c r="A13" t="s">
        <v>323</v>
      </c>
      <c r="B13">
        <v>4.88</v>
      </c>
    </row>
    <row r="14" spans="1:2" x14ac:dyDescent="0.3">
      <c r="A14" t="s">
        <v>181</v>
      </c>
      <c r="B14">
        <v>16.350000000000001</v>
      </c>
    </row>
    <row r="15" spans="1:2" x14ac:dyDescent="0.3">
      <c r="A15" t="s">
        <v>268</v>
      </c>
      <c r="B15">
        <v>12.5</v>
      </c>
    </row>
    <row r="16" spans="1:2" x14ac:dyDescent="0.3">
      <c r="A16" t="s">
        <v>45</v>
      </c>
      <c r="B16">
        <v>24.35</v>
      </c>
    </row>
    <row r="17" spans="1:2" x14ac:dyDescent="0.3">
      <c r="A17" t="s">
        <v>222</v>
      </c>
      <c r="B17">
        <v>20.94</v>
      </c>
    </row>
    <row r="18" spans="1:2" x14ac:dyDescent="0.3">
      <c r="A18" t="s">
        <v>224</v>
      </c>
      <c r="B18">
        <v>14.62</v>
      </c>
    </row>
    <row r="19" spans="1:2" x14ac:dyDescent="0.3">
      <c r="A19" t="s">
        <v>320</v>
      </c>
      <c r="B19">
        <v>3.91</v>
      </c>
    </row>
    <row r="20" spans="1:2" x14ac:dyDescent="0.3">
      <c r="A20" t="s">
        <v>587</v>
      </c>
      <c r="B20">
        <v>2.39</v>
      </c>
    </row>
    <row r="21" spans="1:2" x14ac:dyDescent="0.3">
      <c r="A21" t="s">
        <v>588</v>
      </c>
      <c r="B21">
        <v>6.29</v>
      </c>
    </row>
    <row r="22" spans="1:2" x14ac:dyDescent="0.3">
      <c r="A22" t="s">
        <v>25</v>
      </c>
      <c r="B22">
        <v>5.05</v>
      </c>
    </row>
    <row r="23" spans="1:2" x14ac:dyDescent="0.3">
      <c r="A23" t="s">
        <v>22</v>
      </c>
      <c r="B23">
        <v>2.3199999999999998</v>
      </c>
    </row>
    <row r="24" spans="1:2" x14ac:dyDescent="0.3">
      <c r="A24" t="s">
        <v>244</v>
      </c>
      <c r="B24">
        <v>7.69</v>
      </c>
    </row>
    <row r="25" spans="1:2" x14ac:dyDescent="0.3">
      <c r="A25" t="s">
        <v>162</v>
      </c>
      <c r="B25">
        <v>5.68</v>
      </c>
    </row>
    <row r="26" spans="1:2" x14ac:dyDescent="0.3">
      <c r="A26" t="s">
        <v>247</v>
      </c>
      <c r="B26">
        <v>21.98</v>
      </c>
    </row>
    <row r="27" spans="1:2" x14ac:dyDescent="0.3">
      <c r="A27" t="s">
        <v>26</v>
      </c>
      <c r="B27">
        <v>10.32</v>
      </c>
    </row>
    <row r="28" spans="1:2" x14ac:dyDescent="0.3">
      <c r="A28" t="s">
        <v>32</v>
      </c>
      <c r="B28">
        <v>29.08</v>
      </c>
    </row>
    <row r="29" spans="1:2" x14ac:dyDescent="0.3">
      <c r="A29" t="s">
        <v>29</v>
      </c>
      <c r="B29">
        <v>8.61</v>
      </c>
    </row>
    <row r="30" spans="1:2" x14ac:dyDescent="0.3">
      <c r="A30" t="s">
        <v>105</v>
      </c>
      <c r="B30">
        <v>7.59</v>
      </c>
    </row>
    <row r="31" spans="1:2" x14ac:dyDescent="0.3">
      <c r="A31" t="s">
        <v>119</v>
      </c>
      <c r="B31">
        <v>18.440000000000001</v>
      </c>
    </row>
    <row r="32" spans="1:2" x14ac:dyDescent="0.3">
      <c r="A32" t="s">
        <v>241</v>
      </c>
      <c r="B32">
        <v>13.29</v>
      </c>
    </row>
    <row r="33" spans="1:2" x14ac:dyDescent="0.3">
      <c r="A33" t="s">
        <v>226</v>
      </c>
      <c r="B33">
        <v>17.43</v>
      </c>
    </row>
    <row r="34" spans="1:2" x14ac:dyDescent="0.3">
      <c r="A34" t="s">
        <v>201</v>
      </c>
      <c r="B34">
        <v>46.61</v>
      </c>
    </row>
    <row r="35" spans="1:2" x14ac:dyDescent="0.3">
      <c r="A35" t="s">
        <v>146</v>
      </c>
      <c r="B35">
        <v>18.72</v>
      </c>
    </row>
    <row r="36" spans="1:2" x14ac:dyDescent="0.3">
      <c r="A36" t="s">
        <v>589</v>
      </c>
      <c r="B36">
        <v>6.31</v>
      </c>
    </row>
    <row r="37" spans="1:2" x14ac:dyDescent="0.3">
      <c r="A37" t="s">
        <v>8</v>
      </c>
      <c r="B37">
        <v>3.73</v>
      </c>
    </row>
    <row r="38" spans="1:2" x14ac:dyDescent="0.3">
      <c r="A38" t="s">
        <v>177</v>
      </c>
      <c r="B38">
        <v>5.45</v>
      </c>
    </row>
    <row r="39" spans="1:2" x14ac:dyDescent="0.3">
      <c r="A39" t="s">
        <v>11</v>
      </c>
      <c r="B39">
        <v>5.4</v>
      </c>
    </row>
    <row r="40" spans="1:2" x14ac:dyDescent="0.3">
      <c r="A40" t="s">
        <v>175</v>
      </c>
      <c r="B40">
        <v>3.49</v>
      </c>
    </row>
    <row r="41" spans="1:2" x14ac:dyDescent="0.3">
      <c r="A41" t="s">
        <v>13</v>
      </c>
      <c r="B41">
        <v>8.0399999999999991</v>
      </c>
    </row>
    <row r="42" spans="1:2" x14ac:dyDescent="0.3">
      <c r="A42" t="s">
        <v>143</v>
      </c>
      <c r="B42">
        <v>10.4</v>
      </c>
    </row>
    <row r="43" spans="1:2" x14ac:dyDescent="0.3">
      <c r="A43" t="s">
        <v>21</v>
      </c>
      <c r="B43">
        <v>38.43</v>
      </c>
    </row>
    <row r="44" spans="1:2" x14ac:dyDescent="0.3">
      <c r="A44" t="s">
        <v>271</v>
      </c>
      <c r="B44">
        <v>14.11</v>
      </c>
    </row>
    <row r="45" spans="1:2" x14ac:dyDescent="0.3">
      <c r="A45" t="s">
        <v>18</v>
      </c>
      <c r="B45">
        <v>32.67</v>
      </c>
    </row>
    <row r="46" spans="1:2" x14ac:dyDescent="0.3">
      <c r="A46" t="s">
        <v>10</v>
      </c>
      <c r="B46">
        <v>7.02</v>
      </c>
    </row>
    <row r="47" spans="1:2" x14ac:dyDescent="0.3">
      <c r="A47" t="s">
        <v>15</v>
      </c>
      <c r="B47">
        <v>10.02</v>
      </c>
    </row>
    <row r="48" spans="1:2" x14ac:dyDescent="0.3">
      <c r="A48" t="s">
        <v>104</v>
      </c>
      <c r="B48">
        <v>19.149999999999999</v>
      </c>
    </row>
    <row r="49" spans="1:2" x14ac:dyDescent="0.3">
      <c r="A49" t="s">
        <v>322</v>
      </c>
      <c r="B49">
        <v>32.86</v>
      </c>
    </row>
    <row r="50" spans="1:2" x14ac:dyDescent="0.3">
      <c r="A50" t="s">
        <v>191</v>
      </c>
      <c r="B50">
        <v>29.58</v>
      </c>
    </row>
    <row r="51" spans="1:2" x14ac:dyDescent="0.3">
      <c r="A51" t="s">
        <v>16</v>
      </c>
      <c r="B51">
        <v>35.5</v>
      </c>
    </row>
    <row r="52" spans="1:2" x14ac:dyDescent="0.3">
      <c r="A52" t="s">
        <v>256</v>
      </c>
      <c r="B52">
        <v>33.74</v>
      </c>
    </row>
    <row r="53" spans="1:2" x14ac:dyDescent="0.3">
      <c r="A53" t="s">
        <v>205</v>
      </c>
      <c r="B53">
        <v>3.93</v>
      </c>
    </row>
    <row r="54" spans="1:2" x14ac:dyDescent="0.3">
      <c r="A54" t="s">
        <v>160</v>
      </c>
      <c r="B54">
        <v>1.88</v>
      </c>
    </row>
    <row r="55" spans="1:2" x14ac:dyDescent="0.3">
      <c r="A55" t="s">
        <v>54</v>
      </c>
      <c r="B55">
        <v>3.27</v>
      </c>
    </row>
    <row r="56" spans="1:2" x14ac:dyDescent="0.3">
      <c r="A56" t="s">
        <v>55</v>
      </c>
      <c r="B56">
        <v>2.0299999999999998</v>
      </c>
    </row>
    <row r="57" spans="1:2" x14ac:dyDescent="0.3">
      <c r="A57" t="s">
        <v>176</v>
      </c>
      <c r="B57">
        <v>1.73</v>
      </c>
    </row>
    <row r="58" spans="1:2" x14ac:dyDescent="0.3">
      <c r="A58" t="s">
        <v>267</v>
      </c>
      <c r="B58">
        <v>4.42</v>
      </c>
    </row>
    <row r="59" spans="1:2" x14ac:dyDescent="0.3">
      <c r="A59" t="s">
        <v>58</v>
      </c>
      <c r="B59">
        <v>3.1</v>
      </c>
    </row>
    <row r="60" spans="1:2" x14ac:dyDescent="0.3">
      <c r="A60" t="s">
        <v>120</v>
      </c>
      <c r="B60">
        <v>12.46</v>
      </c>
    </row>
    <row r="61" spans="1:2" x14ac:dyDescent="0.3">
      <c r="A61" t="s">
        <v>60</v>
      </c>
      <c r="B61">
        <v>6.23</v>
      </c>
    </row>
    <row r="62" spans="1:2" x14ac:dyDescent="0.3">
      <c r="A62" t="s">
        <v>64</v>
      </c>
      <c r="B62">
        <v>9.74</v>
      </c>
    </row>
    <row r="63" spans="1:2" x14ac:dyDescent="0.3">
      <c r="A63" t="s">
        <v>156</v>
      </c>
      <c r="B63">
        <v>3.19</v>
      </c>
    </row>
    <row r="64" spans="1:2" x14ac:dyDescent="0.3">
      <c r="A64" t="s">
        <v>59</v>
      </c>
      <c r="B64">
        <v>3.96</v>
      </c>
    </row>
    <row r="65" spans="1:2" x14ac:dyDescent="0.3">
      <c r="A65" t="s">
        <v>62</v>
      </c>
      <c r="B65">
        <v>5.0599999999999996</v>
      </c>
    </row>
    <row r="66" spans="1:2" x14ac:dyDescent="0.3">
      <c r="A66" t="s">
        <v>190</v>
      </c>
      <c r="B66">
        <v>14.5</v>
      </c>
    </row>
    <row r="67" spans="1:2" x14ac:dyDescent="0.3">
      <c r="A67" t="s">
        <v>327</v>
      </c>
      <c r="B67">
        <v>24.02</v>
      </c>
    </row>
    <row r="68" spans="1:2" x14ac:dyDescent="0.3">
      <c r="A68" t="s">
        <v>206</v>
      </c>
      <c r="B68">
        <v>13.96</v>
      </c>
    </row>
    <row r="69" spans="1:2" x14ac:dyDescent="0.3">
      <c r="A69" t="s">
        <v>157</v>
      </c>
      <c r="B69">
        <v>15.17</v>
      </c>
    </row>
    <row r="70" spans="1:2" x14ac:dyDescent="0.3">
      <c r="A70" t="s">
        <v>4</v>
      </c>
      <c r="B70">
        <v>3.32</v>
      </c>
    </row>
    <row r="71" spans="1:2" x14ac:dyDescent="0.3">
      <c r="A71" t="s">
        <v>229</v>
      </c>
      <c r="B71">
        <v>1.74</v>
      </c>
    </row>
    <row r="72" spans="1:2" x14ac:dyDescent="0.3">
      <c r="A72" t="s">
        <v>199</v>
      </c>
      <c r="B72">
        <v>2.4900000000000002</v>
      </c>
    </row>
    <row r="73" spans="1:2" x14ac:dyDescent="0.3">
      <c r="A73" t="s">
        <v>590</v>
      </c>
      <c r="B73">
        <v>3.01</v>
      </c>
    </row>
    <row r="74" spans="1:2" x14ac:dyDescent="0.3">
      <c r="A74" t="s">
        <v>1</v>
      </c>
      <c r="B74">
        <v>2.57</v>
      </c>
    </row>
    <row r="75" spans="1:2" x14ac:dyDescent="0.3">
      <c r="A75" t="s">
        <v>591</v>
      </c>
      <c r="B75">
        <v>3.72</v>
      </c>
    </row>
    <row r="76" spans="1:2" x14ac:dyDescent="0.3">
      <c r="A76" t="s">
        <v>200</v>
      </c>
      <c r="B76">
        <v>4.9800000000000004</v>
      </c>
    </row>
    <row r="77" spans="1:2" x14ac:dyDescent="0.3">
      <c r="A77" t="s">
        <v>196</v>
      </c>
      <c r="B77">
        <v>13.74</v>
      </c>
    </row>
    <row r="78" spans="1:2" x14ac:dyDescent="0.3">
      <c r="A78" t="s">
        <v>592</v>
      </c>
      <c r="B78">
        <v>6.77</v>
      </c>
    </row>
    <row r="79" spans="1:2" x14ac:dyDescent="0.3">
      <c r="A79" t="s">
        <v>593</v>
      </c>
      <c r="B79">
        <v>13.65</v>
      </c>
    </row>
    <row r="80" spans="1:2" x14ac:dyDescent="0.3">
      <c r="A80" t="s">
        <v>236</v>
      </c>
      <c r="B80">
        <v>4.3899999999999997</v>
      </c>
    </row>
    <row r="81" spans="1:2" x14ac:dyDescent="0.3">
      <c r="A81" t="s">
        <v>141</v>
      </c>
      <c r="B81">
        <v>4.51</v>
      </c>
    </row>
    <row r="82" spans="1:2" x14ac:dyDescent="0.3">
      <c r="A82" t="s">
        <v>171</v>
      </c>
      <c r="B82">
        <v>10.220000000000001</v>
      </c>
    </row>
    <row r="83" spans="1:2" x14ac:dyDescent="0.3">
      <c r="A83" t="s">
        <v>330</v>
      </c>
      <c r="B83">
        <v>29.09</v>
      </c>
    </row>
    <row r="84" spans="1:2" x14ac:dyDescent="0.3">
      <c r="A84" t="s">
        <v>331</v>
      </c>
      <c r="B84">
        <v>16.18</v>
      </c>
    </row>
    <row r="85" spans="1:2" x14ac:dyDescent="0.3">
      <c r="A85" t="s">
        <v>594</v>
      </c>
      <c r="B85">
        <v>16</v>
      </c>
    </row>
    <row r="86" spans="1:2" x14ac:dyDescent="0.3">
      <c r="A86" t="s">
        <v>595</v>
      </c>
      <c r="B86">
        <v>24.08</v>
      </c>
    </row>
    <row r="87" spans="1:2" x14ac:dyDescent="0.3">
      <c r="A87" t="s">
        <v>149</v>
      </c>
      <c r="B87">
        <v>3.68</v>
      </c>
    </row>
    <row r="88" spans="1:2" x14ac:dyDescent="0.3">
      <c r="A88" t="s">
        <v>210</v>
      </c>
      <c r="B88">
        <v>3.42</v>
      </c>
    </row>
    <row r="89" spans="1:2" x14ac:dyDescent="0.3">
      <c r="A89" t="s">
        <v>94</v>
      </c>
      <c r="B89">
        <v>4.51</v>
      </c>
    </row>
    <row r="90" spans="1:2" x14ac:dyDescent="0.3">
      <c r="A90" t="s">
        <v>110</v>
      </c>
      <c r="B90">
        <v>3.94</v>
      </c>
    </row>
    <row r="91" spans="1:2" x14ac:dyDescent="0.3">
      <c r="A91" t="s">
        <v>93</v>
      </c>
      <c r="B91">
        <v>2.5299999999999998</v>
      </c>
    </row>
    <row r="92" spans="1:2" x14ac:dyDescent="0.3">
      <c r="A92" t="s">
        <v>324</v>
      </c>
      <c r="B92">
        <v>8.5500000000000007</v>
      </c>
    </row>
    <row r="93" spans="1:2" x14ac:dyDescent="0.3">
      <c r="A93" t="s">
        <v>233</v>
      </c>
      <c r="B93">
        <v>5.59</v>
      </c>
    </row>
    <row r="94" spans="1:2" x14ac:dyDescent="0.3">
      <c r="A94" t="s">
        <v>95</v>
      </c>
      <c r="B94">
        <v>33.479999999999997</v>
      </c>
    </row>
    <row r="95" spans="1:2" x14ac:dyDescent="0.3">
      <c r="A95" t="s">
        <v>101</v>
      </c>
      <c r="B95">
        <v>9.07</v>
      </c>
    </row>
    <row r="96" spans="1:2" x14ac:dyDescent="0.3">
      <c r="A96" t="s">
        <v>103</v>
      </c>
      <c r="B96">
        <v>27.6</v>
      </c>
    </row>
    <row r="97" spans="1:2" x14ac:dyDescent="0.3">
      <c r="A97" t="s">
        <v>97</v>
      </c>
      <c r="B97">
        <v>8.7799999999999994</v>
      </c>
    </row>
    <row r="98" spans="1:2" x14ac:dyDescent="0.3">
      <c r="A98" t="s">
        <v>148</v>
      </c>
      <c r="B98">
        <v>13.48</v>
      </c>
    </row>
    <row r="99" spans="1:2" x14ac:dyDescent="0.3">
      <c r="A99" t="s">
        <v>102</v>
      </c>
      <c r="B99">
        <v>16.39</v>
      </c>
    </row>
    <row r="100" spans="1:2" x14ac:dyDescent="0.3">
      <c r="A100" t="s">
        <v>326</v>
      </c>
      <c r="B100">
        <v>13.4</v>
      </c>
    </row>
    <row r="101" spans="1:2" x14ac:dyDescent="0.3">
      <c r="A101" t="s">
        <v>317</v>
      </c>
      <c r="B101">
        <v>40.98</v>
      </c>
    </row>
    <row r="102" spans="1:2" x14ac:dyDescent="0.3">
      <c r="A102" t="s">
        <v>325</v>
      </c>
      <c r="B102">
        <v>28.04</v>
      </c>
    </row>
    <row r="103" spans="1:2" x14ac:dyDescent="0.3">
      <c r="A103" t="s">
        <v>596</v>
      </c>
      <c r="B103">
        <v>29.12</v>
      </c>
    </row>
    <row r="104" spans="1:2" x14ac:dyDescent="0.3">
      <c r="A104" t="s">
        <v>272</v>
      </c>
      <c r="B104">
        <v>3.43</v>
      </c>
    </row>
    <row r="105" spans="1:2" x14ac:dyDescent="0.3">
      <c r="A105" t="s">
        <v>145</v>
      </c>
      <c r="B105">
        <v>1.78</v>
      </c>
    </row>
    <row r="106" spans="1:2" x14ac:dyDescent="0.3">
      <c r="A106" t="s">
        <v>185</v>
      </c>
      <c r="B106">
        <v>3.12</v>
      </c>
    </row>
    <row r="107" spans="1:2" x14ac:dyDescent="0.3">
      <c r="A107" t="s">
        <v>597</v>
      </c>
      <c r="B107">
        <v>2.8</v>
      </c>
    </row>
    <row r="108" spans="1:2" x14ac:dyDescent="0.3">
      <c r="A108" t="s">
        <v>184</v>
      </c>
      <c r="B108">
        <v>1.77</v>
      </c>
    </row>
    <row r="109" spans="1:2" x14ac:dyDescent="0.3">
      <c r="A109" t="s">
        <v>109</v>
      </c>
      <c r="B109">
        <v>4.83</v>
      </c>
    </row>
    <row r="110" spans="1:2" x14ac:dyDescent="0.3">
      <c r="A110" t="s">
        <v>86</v>
      </c>
      <c r="B110">
        <v>4.0199999999999996</v>
      </c>
    </row>
    <row r="111" spans="1:2" x14ac:dyDescent="0.3">
      <c r="A111" t="s">
        <v>163</v>
      </c>
      <c r="B111">
        <v>10.44</v>
      </c>
    </row>
    <row r="112" spans="1:2" x14ac:dyDescent="0.3">
      <c r="A112" t="s">
        <v>215</v>
      </c>
      <c r="B112">
        <v>6.16</v>
      </c>
    </row>
    <row r="113" spans="1:2" x14ac:dyDescent="0.3">
      <c r="A113" t="s">
        <v>90</v>
      </c>
      <c r="B113">
        <v>12.79</v>
      </c>
    </row>
    <row r="114" spans="1:2" x14ac:dyDescent="0.3">
      <c r="A114" t="s">
        <v>208</v>
      </c>
      <c r="B114">
        <v>4.41</v>
      </c>
    </row>
    <row r="115" spans="1:2" x14ac:dyDescent="0.3">
      <c r="A115" t="s">
        <v>85</v>
      </c>
      <c r="B115">
        <v>4.8600000000000003</v>
      </c>
    </row>
    <row r="116" spans="1:2" x14ac:dyDescent="0.3">
      <c r="A116" t="s">
        <v>91</v>
      </c>
      <c r="B116">
        <v>13.11</v>
      </c>
    </row>
    <row r="117" spans="1:2" x14ac:dyDescent="0.3">
      <c r="A117" t="s">
        <v>83</v>
      </c>
      <c r="B117">
        <v>17.43</v>
      </c>
    </row>
    <row r="118" spans="1:2" x14ac:dyDescent="0.3">
      <c r="A118" t="s">
        <v>89</v>
      </c>
      <c r="B118">
        <v>28.38</v>
      </c>
    </row>
    <row r="119" spans="1:2" x14ac:dyDescent="0.3">
      <c r="A119" t="s">
        <v>598</v>
      </c>
      <c r="B119">
        <v>13.82</v>
      </c>
    </row>
    <row r="120" spans="1:2" x14ac:dyDescent="0.3">
      <c r="A120" t="s">
        <v>599</v>
      </c>
      <c r="B120">
        <v>13.82</v>
      </c>
    </row>
    <row r="121" spans="1:2" x14ac:dyDescent="0.3">
      <c r="A121" t="s">
        <v>253</v>
      </c>
      <c r="B121">
        <v>4.4400000000000004</v>
      </c>
    </row>
    <row r="122" spans="1:2" x14ac:dyDescent="0.3">
      <c r="A122" t="s">
        <v>179</v>
      </c>
      <c r="B122">
        <v>2.31</v>
      </c>
    </row>
    <row r="123" spans="1:2" x14ac:dyDescent="0.3">
      <c r="A123" t="s">
        <v>68</v>
      </c>
      <c r="B123">
        <v>4.01</v>
      </c>
    </row>
    <row r="124" spans="1:2" x14ac:dyDescent="0.3">
      <c r="A124" t="s">
        <v>216</v>
      </c>
      <c r="B124">
        <v>4.49</v>
      </c>
    </row>
    <row r="125" spans="1:2" x14ac:dyDescent="0.3">
      <c r="A125" t="s">
        <v>66</v>
      </c>
      <c r="B125">
        <v>2.78</v>
      </c>
    </row>
    <row r="126" spans="1:2" x14ac:dyDescent="0.3">
      <c r="A126" t="s">
        <v>70</v>
      </c>
      <c r="B126">
        <v>8.08</v>
      </c>
    </row>
    <row r="127" spans="1:2" x14ac:dyDescent="0.3">
      <c r="A127" t="s">
        <v>73</v>
      </c>
      <c r="B127">
        <v>7.74</v>
      </c>
    </row>
    <row r="128" spans="1:2" x14ac:dyDescent="0.3">
      <c r="A128" t="s">
        <v>74</v>
      </c>
      <c r="B128">
        <v>19.04</v>
      </c>
    </row>
    <row r="129" spans="1:2" x14ac:dyDescent="0.3">
      <c r="A129" t="s">
        <v>78</v>
      </c>
      <c r="B129">
        <v>12.76</v>
      </c>
    </row>
    <row r="130" spans="1:2" x14ac:dyDescent="0.3">
      <c r="A130" t="s">
        <v>180</v>
      </c>
      <c r="B130">
        <v>23.62</v>
      </c>
    </row>
    <row r="131" spans="1:2" x14ac:dyDescent="0.3">
      <c r="A131" t="s">
        <v>218</v>
      </c>
      <c r="B131">
        <v>8.06</v>
      </c>
    </row>
    <row r="132" spans="1:2" x14ac:dyDescent="0.3">
      <c r="A132" t="s">
        <v>72</v>
      </c>
      <c r="B132">
        <v>10.53</v>
      </c>
    </row>
    <row r="133" spans="1:2" x14ac:dyDescent="0.3">
      <c r="A133" t="s">
        <v>155</v>
      </c>
      <c r="B133">
        <v>16.14</v>
      </c>
    </row>
    <row r="134" spans="1:2" x14ac:dyDescent="0.3">
      <c r="A134" t="s">
        <v>194</v>
      </c>
      <c r="B134">
        <v>32.01</v>
      </c>
    </row>
    <row r="135" spans="1:2" x14ac:dyDescent="0.3">
      <c r="A135" t="s">
        <v>108</v>
      </c>
      <c r="B135">
        <v>10.74</v>
      </c>
    </row>
    <row r="136" spans="1:2" x14ac:dyDescent="0.3">
      <c r="A136" t="s">
        <v>151</v>
      </c>
      <c r="B136">
        <v>40.98</v>
      </c>
    </row>
    <row r="137" spans="1:2" x14ac:dyDescent="0.3">
      <c r="A137" t="s">
        <v>217</v>
      </c>
      <c r="B137">
        <v>27.74</v>
      </c>
    </row>
    <row r="138" spans="1:2" x14ac:dyDescent="0.3">
      <c r="A138" t="s">
        <v>82</v>
      </c>
      <c r="B138">
        <v>5.4</v>
      </c>
    </row>
    <row r="139" spans="1:2" x14ac:dyDescent="0.3">
      <c r="A139" t="s">
        <v>81</v>
      </c>
      <c r="B139">
        <v>2.3199999999999998</v>
      </c>
    </row>
    <row r="140" spans="1:2" x14ac:dyDescent="0.3">
      <c r="A140" t="s">
        <v>269</v>
      </c>
      <c r="B140">
        <v>4.43</v>
      </c>
    </row>
    <row r="141" spans="1:2" x14ac:dyDescent="0.3">
      <c r="A141" t="s">
        <v>84</v>
      </c>
      <c r="B141">
        <v>3.58</v>
      </c>
    </row>
    <row r="142" spans="1:2" x14ac:dyDescent="0.3">
      <c r="A142" t="s">
        <v>167</v>
      </c>
      <c r="B142">
        <v>2.56</v>
      </c>
    </row>
    <row r="143" spans="1:2" x14ac:dyDescent="0.3">
      <c r="A143" t="s">
        <v>88</v>
      </c>
      <c r="B143">
        <v>6.44</v>
      </c>
    </row>
    <row r="144" spans="1:2" x14ac:dyDescent="0.3">
      <c r="A144" t="s">
        <v>183</v>
      </c>
      <c r="B144">
        <v>5.81</v>
      </c>
    </row>
    <row r="145" spans="1:2" x14ac:dyDescent="0.3">
      <c r="A145" t="s">
        <v>92</v>
      </c>
      <c r="B145">
        <v>20.07</v>
      </c>
    </row>
    <row r="146" spans="1:2" x14ac:dyDescent="0.3">
      <c r="A146" t="s">
        <v>333</v>
      </c>
      <c r="B146">
        <v>9.35</v>
      </c>
    </row>
    <row r="147" spans="1:2" x14ac:dyDescent="0.3">
      <c r="A147" t="s">
        <v>252</v>
      </c>
      <c r="B147">
        <v>26.03</v>
      </c>
    </row>
    <row r="148" spans="1:2" x14ac:dyDescent="0.3">
      <c r="A148" t="s">
        <v>334</v>
      </c>
      <c r="B148">
        <v>8.6199999999999992</v>
      </c>
    </row>
    <row r="149" spans="1:2" x14ac:dyDescent="0.3">
      <c r="A149" t="s">
        <v>87</v>
      </c>
      <c r="B149">
        <v>5.71</v>
      </c>
    </row>
    <row r="150" spans="1:2" x14ac:dyDescent="0.3">
      <c r="A150" t="s">
        <v>270</v>
      </c>
      <c r="B150">
        <v>9.8000000000000007</v>
      </c>
    </row>
    <row r="151" spans="1:2" x14ac:dyDescent="0.3">
      <c r="A151" t="s">
        <v>154</v>
      </c>
      <c r="B151">
        <v>18.23</v>
      </c>
    </row>
    <row r="152" spans="1:2" x14ac:dyDescent="0.3">
      <c r="A152" t="s">
        <v>600</v>
      </c>
      <c r="B152">
        <v>29.77</v>
      </c>
    </row>
    <row r="153" spans="1:2" x14ac:dyDescent="0.3">
      <c r="A153" t="s">
        <v>335</v>
      </c>
      <c r="B153">
        <v>14.5</v>
      </c>
    </row>
    <row r="154" spans="1:2" x14ac:dyDescent="0.3">
      <c r="A154" t="s">
        <v>601</v>
      </c>
      <c r="B154">
        <v>41.89</v>
      </c>
    </row>
    <row r="155" spans="1:2" x14ac:dyDescent="0.3">
      <c r="A155" t="s">
        <v>0</v>
      </c>
      <c r="B155">
        <v>2.57</v>
      </c>
    </row>
    <row r="156" spans="1:2" x14ac:dyDescent="0.3">
      <c r="A156" t="s">
        <v>193</v>
      </c>
      <c r="B156">
        <v>1.87</v>
      </c>
    </row>
    <row r="157" spans="1:2" x14ac:dyDescent="0.3">
      <c r="A157" t="s">
        <v>2</v>
      </c>
      <c r="B157">
        <v>3.11</v>
      </c>
    </row>
    <row r="158" spans="1:2" x14ac:dyDescent="0.3">
      <c r="A158" t="s">
        <v>3</v>
      </c>
      <c r="B158">
        <v>2.6</v>
      </c>
    </row>
    <row r="159" spans="1:2" x14ac:dyDescent="0.3">
      <c r="A159" t="s">
        <v>602</v>
      </c>
      <c r="B159">
        <v>2.6</v>
      </c>
    </row>
    <row r="160" spans="1:2" x14ac:dyDescent="0.3">
      <c r="A160" t="s">
        <v>232</v>
      </c>
      <c r="B160">
        <v>2.99</v>
      </c>
    </row>
    <row r="161" spans="1:2" x14ac:dyDescent="0.3">
      <c r="A161" t="s">
        <v>603</v>
      </c>
      <c r="B161">
        <v>5.32</v>
      </c>
    </row>
    <row r="162" spans="1:2" x14ac:dyDescent="0.3">
      <c r="A162" t="s">
        <v>604</v>
      </c>
      <c r="B162">
        <v>16.53</v>
      </c>
    </row>
    <row r="163" spans="1:2" x14ac:dyDescent="0.3">
      <c r="A163" t="s">
        <v>6</v>
      </c>
      <c r="B163">
        <v>6.02</v>
      </c>
    </row>
    <row r="164" spans="1:2" x14ac:dyDescent="0.3">
      <c r="A164" t="s">
        <v>147</v>
      </c>
      <c r="B164">
        <v>14.32</v>
      </c>
    </row>
    <row r="165" spans="1:2" x14ac:dyDescent="0.3">
      <c r="A165" t="s">
        <v>170</v>
      </c>
      <c r="B165">
        <v>5.91</v>
      </c>
    </row>
    <row r="166" spans="1:2" x14ac:dyDescent="0.3">
      <c r="A166" t="s">
        <v>5</v>
      </c>
      <c r="B166">
        <v>6.52</v>
      </c>
    </row>
    <row r="167" spans="1:2" x14ac:dyDescent="0.3">
      <c r="A167" t="s">
        <v>204</v>
      </c>
      <c r="B167">
        <v>8.77</v>
      </c>
    </row>
    <row r="168" spans="1:2" x14ac:dyDescent="0.3">
      <c r="A168" t="s">
        <v>605</v>
      </c>
      <c r="B168">
        <v>19.89</v>
      </c>
    </row>
    <row r="169" spans="1:2" x14ac:dyDescent="0.3">
      <c r="A169" t="s">
        <v>214</v>
      </c>
      <c r="B169">
        <v>16.170000000000002</v>
      </c>
    </row>
    <row r="170" spans="1:2" x14ac:dyDescent="0.3">
      <c r="A170" t="s">
        <v>318</v>
      </c>
      <c r="B170">
        <v>27.39</v>
      </c>
    </row>
    <row r="171" spans="1:2" x14ac:dyDescent="0.3">
      <c r="A171" t="s">
        <v>7</v>
      </c>
      <c r="B171">
        <v>14.85</v>
      </c>
    </row>
    <row r="172" spans="1:2" x14ac:dyDescent="0.3">
      <c r="A172" t="s">
        <v>211</v>
      </c>
      <c r="B172">
        <v>2.62</v>
      </c>
    </row>
    <row r="173" spans="1:2" x14ac:dyDescent="0.3">
      <c r="A173" t="s">
        <v>23</v>
      </c>
      <c r="B173">
        <v>2.2200000000000002</v>
      </c>
    </row>
    <row r="174" spans="1:2" x14ac:dyDescent="0.3">
      <c r="A174" t="s">
        <v>207</v>
      </c>
      <c r="B174">
        <v>2.63</v>
      </c>
    </row>
    <row r="175" spans="1:2" x14ac:dyDescent="0.3">
      <c r="A175" t="s">
        <v>24</v>
      </c>
      <c r="B175">
        <v>2.96</v>
      </c>
    </row>
    <row r="176" spans="1:2" x14ac:dyDescent="0.3">
      <c r="A176" t="s">
        <v>187</v>
      </c>
      <c r="B176">
        <v>1.87</v>
      </c>
    </row>
    <row r="177" spans="1:2" x14ac:dyDescent="0.3">
      <c r="A177" t="s">
        <v>144</v>
      </c>
      <c r="B177">
        <v>3.4</v>
      </c>
    </row>
    <row r="178" spans="1:2" x14ac:dyDescent="0.3">
      <c r="A178" t="s">
        <v>31</v>
      </c>
      <c r="B178">
        <v>3.85</v>
      </c>
    </row>
    <row r="179" spans="1:2" x14ac:dyDescent="0.3">
      <c r="A179" t="s">
        <v>33</v>
      </c>
      <c r="B179">
        <v>6.46</v>
      </c>
    </row>
    <row r="180" spans="1:2" x14ac:dyDescent="0.3">
      <c r="A180" t="s">
        <v>30</v>
      </c>
      <c r="B180">
        <v>10.44</v>
      </c>
    </row>
    <row r="181" spans="1:2" x14ac:dyDescent="0.3">
      <c r="A181" t="s">
        <v>106</v>
      </c>
      <c r="B181">
        <v>15.18</v>
      </c>
    </row>
    <row r="182" spans="1:2" x14ac:dyDescent="0.3">
      <c r="A182" t="s">
        <v>118</v>
      </c>
      <c r="B182">
        <v>3.76</v>
      </c>
    </row>
    <row r="183" spans="1:2" x14ac:dyDescent="0.3">
      <c r="A183" t="s">
        <v>28</v>
      </c>
      <c r="B183">
        <v>3.81</v>
      </c>
    </row>
    <row r="184" spans="1:2" x14ac:dyDescent="0.3">
      <c r="A184" t="s">
        <v>27</v>
      </c>
      <c r="B184">
        <v>11.74</v>
      </c>
    </row>
    <row r="185" spans="1:2" x14ac:dyDescent="0.3">
      <c r="A185" t="s">
        <v>188</v>
      </c>
      <c r="B185">
        <v>15.32</v>
      </c>
    </row>
    <row r="186" spans="1:2" x14ac:dyDescent="0.3">
      <c r="A186" t="s">
        <v>228</v>
      </c>
      <c r="B186">
        <v>12.13</v>
      </c>
    </row>
    <row r="187" spans="1:2" x14ac:dyDescent="0.3">
      <c r="A187" t="s">
        <v>174</v>
      </c>
      <c r="B187">
        <v>16.91</v>
      </c>
    </row>
    <row r="188" spans="1:2" x14ac:dyDescent="0.3">
      <c r="A188" t="s">
        <v>606</v>
      </c>
      <c r="B188">
        <v>7.84</v>
      </c>
    </row>
    <row r="189" spans="1:2" x14ac:dyDescent="0.3">
      <c r="A189" t="s">
        <v>36</v>
      </c>
      <c r="B189">
        <v>8.2200000000000006</v>
      </c>
    </row>
    <row r="190" spans="1:2" x14ac:dyDescent="0.3">
      <c r="A190" t="s">
        <v>164</v>
      </c>
      <c r="B190">
        <v>3.43</v>
      </c>
    </row>
    <row r="191" spans="1:2" x14ac:dyDescent="0.3">
      <c r="A191" t="s">
        <v>332</v>
      </c>
      <c r="B191">
        <v>3.87</v>
      </c>
    </row>
    <row r="192" spans="1:2" x14ac:dyDescent="0.3">
      <c r="A192" t="s">
        <v>172</v>
      </c>
      <c r="B192">
        <v>5.14</v>
      </c>
    </row>
    <row r="193" spans="1:2" x14ac:dyDescent="0.3">
      <c r="A193" t="s">
        <v>607</v>
      </c>
      <c r="B193">
        <v>3.48</v>
      </c>
    </row>
    <row r="194" spans="1:2" x14ac:dyDescent="0.3">
      <c r="A194" t="s">
        <v>165</v>
      </c>
      <c r="B194">
        <v>9.91</v>
      </c>
    </row>
    <row r="195" spans="1:2" x14ac:dyDescent="0.3">
      <c r="A195" t="s">
        <v>44</v>
      </c>
      <c r="B195">
        <v>10.34</v>
      </c>
    </row>
    <row r="196" spans="1:2" x14ac:dyDescent="0.3">
      <c r="A196" t="s">
        <v>51</v>
      </c>
      <c r="B196">
        <v>27.49</v>
      </c>
    </row>
    <row r="197" spans="1:2" x14ac:dyDescent="0.3">
      <c r="A197" t="s">
        <v>50</v>
      </c>
      <c r="B197">
        <v>17.21</v>
      </c>
    </row>
    <row r="198" spans="1:2" x14ac:dyDescent="0.3">
      <c r="A198" t="s">
        <v>166</v>
      </c>
      <c r="B198">
        <v>18.850000000000001</v>
      </c>
    </row>
    <row r="199" spans="1:2" x14ac:dyDescent="0.3">
      <c r="A199" t="s">
        <v>41</v>
      </c>
      <c r="B199">
        <v>4.92</v>
      </c>
    </row>
    <row r="200" spans="1:2" x14ac:dyDescent="0.3">
      <c r="A200" t="s">
        <v>40</v>
      </c>
      <c r="B200">
        <v>10.130000000000001</v>
      </c>
    </row>
    <row r="201" spans="1:2" x14ac:dyDescent="0.3">
      <c r="A201" t="s">
        <v>48</v>
      </c>
      <c r="B201">
        <v>24.39</v>
      </c>
    </row>
    <row r="202" spans="1:2" x14ac:dyDescent="0.3">
      <c r="A202" t="s">
        <v>46</v>
      </c>
      <c r="B202">
        <v>15.09</v>
      </c>
    </row>
    <row r="203" spans="1:2" x14ac:dyDescent="0.3">
      <c r="A203" t="s">
        <v>220</v>
      </c>
      <c r="B203">
        <v>14.38</v>
      </c>
    </row>
    <row r="204" spans="1:2" x14ac:dyDescent="0.3">
      <c r="A204" t="s">
        <v>52</v>
      </c>
      <c r="B204">
        <v>38.54</v>
      </c>
    </row>
    <row r="205" spans="1:2" x14ac:dyDescent="0.3">
      <c r="A205" t="s">
        <v>319</v>
      </c>
      <c r="B205">
        <v>31.83</v>
      </c>
    </row>
    <row r="206" spans="1:2" x14ac:dyDescent="0.3">
      <c r="A206" t="s">
        <v>608</v>
      </c>
      <c r="B206">
        <v>2.5299999999999998</v>
      </c>
    </row>
    <row r="207" spans="1:2" x14ac:dyDescent="0.3">
      <c r="A207" t="s">
        <v>168</v>
      </c>
      <c r="B207">
        <v>2.36</v>
      </c>
    </row>
    <row r="208" spans="1:2" x14ac:dyDescent="0.3">
      <c r="A208" t="s">
        <v>221</v>
      </c>
      <c r="B208">
        <v>3.54</v>
      </c>
    </row>
    <row r="209" spans="1:2" x14ac:dyDescent="0.3">
      <c r="A209" t="s">
        <v>336</v>
      </c>
      <c r="B209">
        <v>3.61</v>
      </c>
    </row>
    <row r="210" spans="1:2" x14ac:dyDescent="0.3">
      <c r="A210" t="s">
        <v>242</v>
      </c>
      <c r="B210">
        <v>2.69</v>
      </c>
    </row>
    <row r="211" spans="1:2" x14ac:dyDescent="0.3">
      <c r="A211" t="s">
        <v>100</v>
      </c>
      <c r="B211">
        <v>7.27</v>
      </c>
    </row>
    <row r="212" spans="1:2" x14ac:dyDescent="0.3">
      <c r="A212" t="s">
        <v>337</v>
      </c>
      <c r="B212">
        <v>5.14</v>
      </c>
    </row>
    <row r="213" spans="1:2" x14ac:dyDescent="0.3">
      <c r="A213" t="s">
        <v>186</v>
      </c>
      <c r="B213">
        <v>15.65</v>
      </c>
    </row>
    <row r="214" spans="1:2" x14ac:dyDescent="0.3">
      <c r="A214" t="s">
        <v>98</v>
      </c>
      <c r="B214">
        <v>5.37</v>
      </c>
    </row>
    <row r="215" spans="1:2" x14ac:dyDescent="0.3">
      <c r="A215" t="s">
        <v>169</v>
      </c>
      <c r="B215">
        <v>13.8</v>
      </c>
    </row>
    <row r="216" spans="1:2" x14ac:dyDescent="0.3">
      <c r="A216" t="s">
        <v>609</v>
      </c>
      <c r="B216">
        <v>4.6100000000000003</v>
      </c>
    </row>
    <row r="217" spans="1:2" x14ac:dyDescent="0.3">
      <c r="A217" t="s">
        <v>96</v>
      </c>
      <c r="B217">
        <v>5.59</v>
      </c>
    </row>
    <row r="218" spans="1:2" x14ac:dyDescent="0.3">
      <c r="A218" t="s">
        <v>99</v>
      </c>
      <c r="B218">
        <v>9.6300000000000008</v>
      </c>
    </row>
    <row r="219" spans="1:2" x14ac:dyDescent="0.3">
      <c r="A219" t="s">
        <v>197</v>
      </c>
      <c r="B219">
        <v>13.19</v>
      </c>
    </row>
    <row r="220" spans="1:2" x14ac:dyDescent="0.3">
      <c r="A220" t="s">
        <v>178</v>
      </c>
      <c r="B220">
        <v>14.61</v>
      </c>
    </row>
    <row r="221" spans="1:2" x14ac:dyDescent="0.3">
      <c r="A221" t="s">
        <v>223</v>
      </c>
      <c r="B221">
        <v>17.95</v>
      </c>
    </row>
    <row r="222" spans="1:2" x14ac:dyDescent="0.3">
      <c r="A222" t="s">
        <v>610</v>
      </c>
      <c r="B222">
        <v>35.96</v>
      </c>
    </row>
    <row r="223" spans="1:2" x14ac:dyDescent="0.3">
      <c r="A223" t="s">
        <v>9</v>
      </c>
      <c r="B223">
        <v>6.01</v>
      </c>
    </row>
    <row r="224" spans="1:2" x14ac:dyDescent="0.3">
      <c r="A224" t="s">
        <v>202</v>
      </c>
      <c r="B224">
        <v>2.88</v>
      </c>
    </row>
    <row r="225" spans="1:2" x14ac:dyDescent="0.3">
      <c r="A225" t="s">
        <v>611</v>
      </c>
      <c r="B225">
        <v>5.64</v>
      </c>
    </row>
    <row r="226" spans="1:2" x14ac:dyDescent="0.3">
      <c r="A226" t="s">
        <v>153</v>
      </c>
      <c r="B226">
        <v>5.39</v>
      </c>
    </row>
    <row r="227" spans="1:2" x14ac:dyDescent="0.3">
      <c r="A227" t="s">
        <v>212</v>
      </c>
      <c r="B227">
        <v>3.55</v>
      </c>
    </row>
    <row r="228" spans="1:2" x14ac:dyDescent="0.3">
      <c r="A228" t="s">
        <v>189</v>
      </c>
      <c r="B228">
        <v>5.18</v>
      </c>
    </row>
    <row r="229" spans="1:2" x14ac:dyDescent="0.3">
      <c r="A229" t="s">
        <v>234</v>
      </c>
      <c r="B229">
        <v>5.21</v>
      </c>
    </row>
    <row r="230" spans="1:2" x14ac:dyDescent="0.3">
      <c r="A230" t="s">
        <v>19</v>
      </c>
      <c r="B230">
        <v>25.51</v>
      </c>
    </row>
    <row r="231" spans="1:2" x14ac:dyDescent="0.3">
      <c r="A231" t="s">
        <v>12</v>
      </c>
      <c r="B231">
        <v>15.52</v>
      </c>
    </row>
    <row r="232" spans="1:2" x14ac:dyDescent="0.3">
      <c r="A232" t="s">
        <v>203</v>
      </c>
      <c r="B232">
        <v>19.45</v>
      </c>
    </row>
    <row r="233" spans="1:2" x14ac:dyDescent="0.3">
      <c r="A233" t="s">
        <v>321</v>
      </c>
      <c r="B233">
        <v>6.37</v>
      </c>
    </row>
    <row r="234" spans="1:2" x14ac:dyDescent="0.3">
      <c r="A234" t="s">
        <v>14</v>
      </c>
      <c r="B234">
        <v>6.37</v>
      </c>
    </row>
    <row r="235" spans="1:2" x14ac:dyDescent="0.3">
      <c r="A235" t="s">
        <v>173</v>
      </c>
      <c r="B235">
        <v>9.6</v>
      </c>
    </row>
    <row r="236" spans="1:2" x14ac:dyDescent="0.3">
      <c r="A236" t="s">
        <v>209</v>
      </c>
      <c r="B236">
        <v>46.7</v>
      </c>
    </row>
    <row r="237" spans="1:2" x14ac:dyDescent="0.3">
      <c r="A237" t="s">
        <v>20</v>
      </c>
      <c r="B237">
        <v>25.99</v>
      </c>
    </row>
    <row r="238" spans="1:2" x14ac:dyDescent="0.3">
      <c r="A238" t="s">
        <v>213</v>
      </c>
      <c r="B238">
        <v>32.270000000000003</v>
      </c>
    </row>
    <row r="239" spans="1:2" x14ac:dyDescent="0.3">
      <c r="A239" t="s">
        <v>612</v>
      </c>
      <c r="B239">
        <v>13.4</v>
      </c>
    </row>
    <row r="240" spans="1:2" x14ac:dyDescent="0.3">
      <c r="A240" t="s">
        <v>67</v>
      </c>
      <c r="B240">
        <v>4.6399999999999997</v>
      </c>
    </row>
    <row r="241" spans="1:2" x14ac:dyDescent="0.3">
      <c r="A241" t="s">
        <v>248</v>
      </c>
      <c r="B241">
        <v>1.84</v>
      </c>
    </row>
    <row r="242" spans="1:2" x14ac:dyDescent="0.3">
      <c r="A242" t="s">
        <v>69</v>
      </c>
      <c r="B242">
        <v>2.97</v>
      </c>
    </row>
    <row r="243" spans="1:2" x14ac:dyDescent="0.3">
      <c r="A243" t="s">
        <v>250</v>
      </c>
      <c r="B243">
        <v>4.6900000000000004</v>
      </c>
    </row>
    <row r="244" spans="1:2" x14ac:dyDescent="0.3">
      <c r="A244" t="s">
        <v>65</v>
      </c>
      <c r="B244">
        <v>2.4</v>
      </c>
    </row>
    <row r="245" spans="1:2" x14ac:dyDescent="0.3">
      <c r="A245" t="s">
        <v>17</v>
      </c>
      <c r="B245">
        <v>4.38</v>
      </c>
    </row>
    <row r="246" spans="1:2" x14ac:dyDescent="0.3">
      <c r="A246" t="s">
        <v>76</v>
      </c>
      <c r="B246">
        <v>4.88</v>
      </c>
    </row>
    <row r="247" spans="1:2" x14ac:dyDescent="0.3">
      <c r="A247" t="s">
        <v>80</v>
      </c>
      <c r="B247">
        <v>14.01</v>
      </c>
    </row>
    <row r="248" spans="1:2" x14ac:dyDescent="0.3">
      <c r="A248" t="s">
        <v>75</v>
      </c>
      <c r="B248">
        <v>9.94</v>
      </c>
    </row>
    <row r="249" spans="1:2" x14ac:dyDescent="0.3">
      <c r="A249" t="s">
        <v>79</v>
      </c>
      <c r="B249">
        <v>20.059999999999999</v>
      </c>
    </row>
    <row r="250" spans="1:2" x14ac:dyDescent="0.3">
      <c r="A250" t="s">
        <v>152</v>
      </c>
      <c r="B250">
        <v>4.08</v>
      </c>
    </row>
    <row r="251" spans="1:2" x14ac:dyDescent="0.3">
      <c r="A251" t="s">
        <v>71</v>
      </c>
      <c r="B251">
        <v>4.76</v>
      </c>
    </row>
    <row r="252" spans="1:2" x14ac:dyDescent="0.3">
      <c r="A252" t="s">
        <v>195</v>
      </c>
      <c r="B252">
        <v>11.46</v>
      </c>
    </row>
    <row r="253" spans="1:2" x14ac:dyDescent="0.3">
      <c r="A253" t="s">
        <v>225</v>
      </c>
      <c r="B253">
        <v>32.659999999999997</v>
      </c>
    </row>
    <row r="254" spans="1:2" x14ac:dyDescent="0.3">
      <c r="A254" t="s">
        <v>77</v>
      </c>
      <c r="B254">
        <v>9.4</v>
      </c>
    </row>
    <row r="255" spans="1:2" x14ac:dyDescent="0.3">
      <c r="A255" t="s">
        <v>227</v>
      </c>
      <c r="B255">
        <v>12.31</v>
      </c>
    </row>
    <row r="256" spans="1:2" x14ac:dyDescent="0.3">
      <c r="A256" t="s">
        <v>613</v>
      </c>
      <c r="B256">
        <v>10.9</v>
      </c>
    </row>
    <row r="257" spans="1:2" x14ac:dyDescent="0.3">
      <c r="A257" t="s">
        <v>328</v>
      </c>
      <c r="B257">
        <v>4.8099999999999996</v>
      </c>
    </row>
    <row r="258" spans="1:2" x14ac:dyDescent="0.3">
      <c r="A258" t="s">
        <v>53</v>
      </c>
      <c r="B258">
        <v>4.07</v>
      </c>
    </row>
    <row r="259" spans="1:2" x14ac:dyDescent="0.3">
      <c r="A259" t="s">
        <v>259</v>
      </c>
      <c r="B259">
        <v>3.34</v>
      </c>
    </row>
    <row r="260" spans="1:2" x14ac:dyDescent="0.3">
      <c r="A260" t="s">
        <v>182</v>
      </c>
      <c r="B260">
        <v>6.27</v>
      </c>
    </row>
    <row r="261" spans="1:2" x14ac:dyDescent="0.3">
      <c r="A261" t="s">
        <v>142</v>
      </c>
      <c r="B261">
        <v>3.87</v>
      </c>
    </row>
    <row r="262" spans="1:2" x14ac:dyDescent="0.3">
      <c r="A262" t="s">
        <v>262</v>
      </c>
      <c r="B262">
        <v>7.78</v>
      </c>
    </row>
    <row r="263" spans="1:2" x14ac:dyDescent="0.3">
      <c r="A263" t="s">
        <v>263</v>
      </c>
      <c r="B263">
        <v>8.52</v>
      </c>
    </row>
    <row r="264" spans="1:2" x14ac:dyDescent="0.3">
      <c r="A264" t="s">
        <v>61</v>
      </c>
      <c r="B264">
        <v>22.33</v>
      </c>
    </row>
    <row r="265" spans="1:2" x14ac:dyDescent="0.3">
      <c r="A265" t="s">
        <v>57</v>
      </c>
      <c r="B265">
        <v>18.37</v>
      </c>
    </row>
    <row r="266" spans="1:2" x14ac:dyDescent="0.3">
      <c r="A266" t="s">
        <v>219</v>
      </c>
      <c r="B266">
        <v>25.94</v>
      </c>
    </row>
    <row r="267" spans="1:2" x14ac:dyDescent="0.3">
      <c r="A267" t="s">
        <v>192</v>
      </c>
      <c r="B267">
        <v>9.3000000000000007</v>
      </c>
    </row>
    <row r="268" spans="1:2" x14ac:dyDescent="0.3">
      <c r="A268" t="s">
        <v>56</v>
      </c>
      <c r="B268">
        <v>6.88</v>
      </c>
    </row>
    <row r="269" spans="1:2" x14ac:dyDescent="0.3">
      <c r="A269" t="s">
        <v>150</v>
      </c>
      <c r="B269">
        <v>9.77</v>
      </c>
    </row>
    <row r="270" spans="1:2" x14ac:dyDescent="0.3">
      <c r="A270" t="s">
        <v>614</v>
      </c>
      <c r="B270">
        <v>41.97</v>
      </c>
    </row>
    <row r="271" spans="1:2" x14ac:dyDescent="0.3">
      <c r="A271" t="s">
        <v>329</v>
      </c>
      <c r="B271">
        <v>23.66</v>
      </c>
    </row>
    <row r="272" spans="1:2" x14ac:dyDescent="0.3">
      <c r="A272" t="s">
        <v>261</v>
      </c>
      <c r="B272">
        <v>32.659999999999997</v>
      </c>
    </row>
    <row r="273" spans="1:2" x14ac:dyDescent="0.3">
      <c r="A273" t="s">
        <v>63</v>
      </c>
      <c r="B273">
        <v>17.399999999999999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SB</vt:lpstr>
      <vt:lpstr>BetEasy</vt:lpstr>
      <vt:lpstr>Neds</vt:lpstr>
      <vt:lpstr>PointsBet</vt:lpstr>
      <vt:lpstr>TopSport</vt:lpstr>
      <vt:lpstr>Empirical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Pednekar</dc:creator>
  <cp:lastModifiedBy>Nakul Pednekar</cp:lastModifiedBy>
  <dcterms:created xsi:type="dcterms:W3CDTF">2020-06-02T07:52:49Z</dcterms:created>
  <dcterms:modified xsi:type="dcterms:W3CDTF">2020-08-19T05:10:52Z</dcterms:modified>
</cp:coreProperties>
</file>