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101 Vitus Team\[個人]\Connie\For張簡事務\各組報表彙整\A104-107\"/>
    </mc:Choice>
  </mc:AlternateContent>
  <bookViews>
    <workbookView xWindow="0" yWindow="0" windowWidth="19200" windowHeight="8258" tabRatio="729"/>
  </bookViews>
  <sheets>
    <sheet name="總表" sheetId="4" r:id="rId1"/>
    <sheet name="Media Daily Summary" sheetId="5" r:id="rId2"/>
    <sheet name="ADgeek" sheetId="7" state="hidden" r:id="rId3"/>
    <sheet name="Google" sheetId="16" state="hidden" r:id="rId4"/>
    <sheet name="FB-Link" sheetId="27" state="hidden" r:id="rId5"/>
    <sheet name="FB+IG_Photo" sheetId="19" state="hidden" r:id="rId6"/>
    <sheet name="Youtube" sheetId="28" state="hidden" r:id="rId7"/>
    <sheet name="PPS" sheetId="29" state="hidden" r:id="rId8"/>
    <sheet name="Yahoo" sheetId="10" state="hidden" r:id="rId9"/>
    <sheet name="Facebook" sheetId="15" state="hidden" r:id="rId10"/>
    <sheet name="台灣女生日常" sheetId="30" r:id="rId11"/>
    <sheet name="ELLE" sheetId="21" r:id="rId12"/>
    <sheet name="JAG" sheetId="23" state="hidden" r:id="rId13"/>
    <sheet name="廣編彙整" sheetId="25" r:id="rId14"/>
  </sheets>
  <definedNames>
    <definedName name="_xlnm._FilterDatabase" localSheetId="13" hidden="1">廣編彙整!$B$2:$D$2</definedName>
  </definedNames>
  <calcPr calcId="152511"/>
</workbook>
</file>

<file path=xl/calcChain.xml><?xml version="1.0" encoding="utf-8"?>
<calcChain xmlns="http://schemas.openxmlformats.org/spreadsheetml/2006/main">
  <c r="H200" i="5" l="1"/>
  <c r="AQ174" i="30"/>
  <c r="F174" i="5" s="1"/>
  <c r="AR174" i="30"/>
  <c r="AS174" i="30"/>
  <c r="AT174" i="30"/>
  <c r="AU174" i="30"/>
  <c r="E174" i="5" s="1"/>
  <c r="AV174" i="30"/>
  <c r="C174" i="5" s="1"/>
  <c r="AW174" i="30"/>
  <c r="AQ175" i="30"/>
  <c r="F175" i="5" s="1"/>
  <c r="AR175" i="30"/>
  <c r="AS175" i="30"/>
  <c r="AT175" i="30"/>
  <c r="AU175" i="30"/>
  <c r="E175" i="5" s="1"/>
  <c r="AV175" i="30"/>
  <c r="C175" i="5" s="1"/>
  <c r="AW175" i="30"/>
  <c r="AX175" i="30" s="1"/>
  <c r="AP174" i="30"/>
  <c r="AP175" i="30"/>
  <c r="AX174" i="30" l="1"/>
  <c r="D175" i="5"/>
  <c r="D174" i="5"/>
  <c r="AP145" i="30"/>
  <c r="AQ145" i="30"/>
  <c r="F145" i="5" s="1"/>
  <c r="AR145" i="30"/>
  <c r="AS145" i="30"/>
  <c r="AT145" i="30"/>
  <c r="AU145" i="30"/>
  <c r="E145" i="5" s="1"/>
  <c r="AV145" i="30"/>
  <c r="C145" i="5" s="1"/>
  <c r="AW145" i="30"/>
  <c r="AP146" i="30"/>
  <c r="AQ146" i="30"/>
  <c r="F146" i="5" s="1"/>
  <c r="M146" i="5" s="1"/>
  <c r="AR146" i="30"/>
  <c r="AS146" i="30"/>
  <c r="AT146" i="30"/>
  <c r="AU146" i="30"/>
  <c r="E146" i="5" s="1"/>
  <c r="AV146" i="30"/>
  <c r="C146" i="5" s="1"/>
  <c r="AW146" i="30"/>
  <c r="AP147" i="30"/>
  <c r="AQ147" i="30"/>
  <c r="F147" i="5" s="1"/>
  <c r="AR147" i="30"/>
  <c r="AS147" i="30"/>
  <c r="AT147" i="30"/>
  <c r="AU147" i="30"/>
  <c r="E147" i="5" s="1"/>
  <c r="AV147" i="30"/>
  <c r="C147" i="5" s="1"/>
  <c r="AW147" i="30"/>
  <c r="AP148" i="30"/>
  <c r="AQ148" i="30"/>
  <c r="F148" i="5" s="1"/>
  <c r="M148" i="5" s="1"/>
  <c r="AR148" i="30"/>
  <c r="AS148" i="30"/>
  <c r="AT148" i="30"/>
  <c r="AU148" i="30"/>
  <c r="E148" i="5" s="1"/>
  <c r="L148" i="5" s="1"/>
  <c r="AV148" i="30"/>
  <c r="C148" i="5" s="1"/>
  <c r="AW148" i="30"/>
  <c r="AP149" i="30"/>
  <c r="AQ149" i="30"/>
  <c r="F149" i="5" s="1"/>
  <c r="M149" i="5" s="1"/>
  <c r="AR149" i="30"/>
  <c r="AS149" i="30"/>
  <c r="AT149" i="30"/>
  <c r="AU149" i="30"/>
  <c r="E149" i="5" s="1"/>
  <c r="AV149" i="30"/>
  <c r="C149" i="5" s="1"/>
  <c r="AW149" i="30"/>
  <c r="AP150" i="30"/>
  <c r="AQ150" i="30"/>
  <c r="F150" i="5" s="1"/>
  <c r="AR150" i="30"/>
  <c r="AS150" i="30"/>
  <c r="AT150" i="30"/>
  <c r="AU150" i="30"/>
  <c r="E150" i="5" s="1"/>
  <c r="AV150" i="30"/>
  <c r="C150" i="5" s="1"/>
  <c r="AW150" i="30"/>
  <c r="D150" i="5" s="1"/>
  <c r="AP151" i="30"/>
  <c r="AQ151" i="30"/>
  <c r="F151" i="5" s="1"/>
  <c r="AR151" i="30"/>
  <c r="AS151" i="30"/>
  <c r="AT151" i="30"/>
  <c r="AU151" i="30"/>
  <c r="E151" i="5" s="1"/>
  <c r="AV151" i="30"/>
  <c r="C151" i="5" s="1"/>
  <c r="AW151" i="30"/>
  <c r="D151" i="5" s="1"/>
  <c r="AP152" i="30"/>
  <c r="AQ152" i="30"/>
  <c r="F152" i="5" s="1"/>
  <c r="AR152" i="30"/>
  <c r="AS152" i="30"/>
  <c r="AT152" i="30"/>
  <c r="AU152" i="30"/>
  <c r="E152" i="5" s="1"/>
  <c r="L152" i="5" s="1"/>
  <c r="AV152" i="30"/>
  <c r="C152" i="5" s="1"/>
  <c r="J152" i="5" s="1"/>
  <c r="AW152" i="30"/>
  <c r="D152" i="5" s="1"/>
  <c r="K152" i="5" s="1"/>
  <c r="AP153" i="30"/>
  <c r="AQ153" i="30"/>
  <c r="F153" i="5" s="1"/>
  <c r="M153" i="5" s="1"/>
  <c r="AR153" i="30"/>
  <c r="AS153" i="30"/>
  <c r="AT153" i="30"/>
  <c r="AU153" i="30"/>
  <c r="E153" i="5" s="1"/>
  <c r="L153" i="5" s="1"/>
  <c r="AV153" i="30"/>
  <c r="C153" i="5" s="1"/>
  <c r="AW153" i="30"/>
  <c r="AP154" i="30"/>
  <c r="AQ154" i="30"/>
  <c r="F154" i="5" s="1"/>
  <c r="M154" i="5" s="1"/>
  <c r="AR154" i="30"/>
  <c r="AS154" i="30"/>
  <c r="AT154" i="30"/>
  <c r="AU154" i="30"/>
  <c r="E154" i="5" s="1"/>
  <c r="L154" i="5" s="1"/>
  <c r="AV154" i="30"/>
  <c r="C154" i="5" s="1"/>
  <c r="AW154" i="30"/>
  <c r="D154" i="5" s="1"/>
  <c r="AP155" i="30"/>
  <c r="AQ155" i="30"/>
  <c r="F155" i="5" s="1"/>
  <c r="M155" i="5" s="1"/>
  <c r="AR155" i="30"/>
  <c r="AS155" i="30"/>
  <c r="AT155" i="30"/>
  <c r="AU155" i="30"/>
  <c r="E155" i="5" s="1"/>
  <c r="L155" i="5" s="1"/>
  <c r="AV155" i="30"/>
  <c r="C155" i="5" s="1"/>
  <c r="AW155" i="30"/>
  <c r="AP156" i="30"/>
  <c r="AQ156" i="30"/>
  <c r="F156" i="5" s="1"/>
  <c r="M156" i="5" s="1"/>
  <c r="AR156" i="30"/>
  <c r="AS156" i="30"/>
  <c r="AT156" i="30"/>
  <c r="AU156" i="30"/>
  <c r="E156" i="5" s="1"/>
  <c r="L156" i="5" s="1"/>
  <c r="AV156" i="30"/>
  <c r="C156" i="5" s="1"/>
  <c r="AW156" i="30"/>
  <c r="D156" i="5" s="1"/>
  <c r="K156" i="5" s="1"/>
  <c r="AP157" i="30"/>
  <c r="AQ157" i="30"/>
  <c r="F157" i="5" s="1"/>
  <c r="M157" i="5" s="1"/>
  <c r="AR157" i="30"/>
  <c r="AS157" i="30"/>
  <c r="AT157" i="30"/>
  <c r="AU157" i="30"/>
  <c r="E157" i="5" s="1"/>
  <c r="L157" i="5" s="1"/>
  <c r="AV157" i="30"/>
  <c r="C157" i="5" s="1"/>
  <c r="AW157" i="30"/>
  <c r="AP158" i="30"/>
  <c r="AQ158" i="30"/>
  <c r="F158" i="5" s="1"/>
  <c r="M158" i="5" s="1"/>
  <c r="AR158" i="30"/>
  <c r="AS158" i="30"/>
  <c r="AT158" i="30"/>
  <c r="AU158" i="30"/>
  <c r="E158" i="5" s="1"/>
  <c r="L158" i="5" s="1"/>
  <c r="AV158" i="30"/>
  <c r="C158" i="5" s="1"/>
  <c r="AW158" i="30"/>
  <c r="D158" i="5" s="1"/>
  <c r="AP159" i="30"/>
  <c r="AQ159" i="30"/>
  <c r="F159" i="5" s="1"/>
  <c r="M159" i="5" s="1"/>
  <c r="AR159" i="30"/>
  <c r="AS159" i="30"/>
  <c r="AT159" i="30"/>
  <c r="AU159" i="30"/>
  <c r="E159" i="5" s="1"/>
  <c r="L159" i="5" s="1"/>
  <c r="AV159" i="30"/>
  <c r="C159" i="5" s="1"/>
  <c r="AW159" i="30"/>
  <c r="AP160" i="30"/>
  <c r="AQ160" i="30"/>
  <c r="F160" i="5" s="1"/>
  <c r="M160" i="5" s="1"/>
  <c r="AR160" i="30"/>
  <c r="AS160" i="30"/>
  <c r="AT160" i="30"/>
  <c r="AU160" i="30"/>
  <c r="E160" i="5" s="1"/>
  <c r="L160" i="5" s="1"/>
  <c r="AV160" i="30"/>
  <c r="C160" i="5" s="1"/>
  <c r="AW160" i="30"/>
  <c r="AP161" i="30"/>
  <c r="AQ161" i="30"/>
  <c r="F161" i="5" s="1"/>
  <c r="M161" i="5" s="1"/>
  <c r="AR161" i="30"/>
  <c r="AS161" i="30"/>
  <c r="AT161" i="30"/>
  <c r="AU161" i="30"/>
  <c r="E161" i="5" s="1"/>
  <c r="L161" i="5" s="1"/>
  <c r="AV161" i="30"/>
  <c r="C161" i="5" s="1"/>
  <c r="J161" i="5" s="1"/>
  <c r="AW161" i="30"/>
  <c r="D161" i="5" s="1"/>
  <c r="AP162" i="30"/>
  <c r="AQ162" i="30"/>
  <c r="F162" i="5" s="1"/>
  <c r="M162" i="5" s="1"/>
  <c r="AR162" i="30"/>
  <c r="AS162" i="30"/>
  <c r="AT162" i="30"/>
  <c r="AU162" i="30"/>
  <c r="E162" i="5" s="1"/>
  <c r="L162" i="5" s="1"/>
  <c r="AV162" i="30"/>
  <c r="C162" i="5" s="1"/>
  <c r="AW162" i="30"/>
  <c r="D162" i="5" s="1"/>
  <c r="AP163" i="30"/>
  <c r="AQ163" i="30"/>
  <c r="F163" i="5" s="1"/>
  <c r="M163" i="5" s="1"/>
  <c r="AR163" i="30"/>
  <c r="AS163" i="30"/>
  <c r="AT163" i="30"/>
  <c r="AU163" i="30"/>
  <c r="E163" i="5" s="1"/>
  <c r="L163" i="5" s="1"/>
  <c r="AV163" i="30"/>
  <c r="C163" i="5" s="1"/>
  <c r="J163" i="5" s="1"/>
  <c r="AW163" i="30"/>
  <c r="D163" i="5" s="1"/>
  <c r="AP164" i="30"/>
  <c r="AQ164" i="30"/>
  <c r="F164" i="5" s="1"/>
  <c r="M164" i="5" s="1"/>
  <c r="AR164" i="30"/>
  <c r="AS164" i="30"/>
  <c r="AT164" i="30"/>
  <c r="AU164" i="30"/>
  <c r="E164" i="5" s="1"/>
  <c r="L164" i="5" s="1"/>
  <c r="AV164" i="30"/>
  <c r="AW164" i="30"/>
  <c r="D164" i="5" s="1"/>
  <c r="K164" i="5" s="1"/>
  <c r="AP165" i="30"/>
  <c r="AQ165" i="30"/>
  <c r="F165" i="5" s="1"/>
  <c r="M165" i="5" s="1"/>
  <c r="AR165" i="30"/>
  <c r="AS165" i="30"/>
  <c r="AT165" i="30"/>
  <c r="AU165" i="30"/>
  <c r="E165" i="5" s="1"/>
  <c r="L165" i="5" s="1"/>
  <c r="AV165" i="30"/>
  <c r="C165" i="5" s="1"/>
  <c r="AW165" i="30"/>
  <c r="D165" i="5" s="1"/>
  <c r="K165" i="5" s="1"/>
  <c r="AP166" i="30"/>
  <c r="AQ166" i="30"/>
  <c r="F166" i="5" s="1"/>
  <c r="M166" i="5" s="1"/>
  <c r="AR166" i="30"/>
  <c r="AS166" i="30"/>
  <c r="AT166" i="30"/>
  <c r="AU166" i="30"/>
  <c r="E166" i="5" s="1"/>
  <c r="L166" i="5" s="1"/>
  <c r="AV166" i="30"/>
  <c r="C166" i="5" s="1"/>
  <c r="AW166" i="30"/>
  <c r="D166" i="5" s="1"/>
  <c r="K166" i="5" s="1"/>
  <c r="AP167" i="30"/>
  <c r="AQ167" i="30"/>
  <c r="F167" i="5" s="1"/>
  <c r="M167" i="5" s="1"/>
  <c r="AR167" i="30"/>
  <c r="AS167" i="30"/>
  <c r="AT167" i="30"/>
  <c r="AU167" i="30"/>
  <c r="E167" i="5" s="1"/>
  <c r="L167" i="5" s="1"/>
  <c r="AV167" i="30"/>
  <c r="C167" i="5" s="1"/>
  <c r="J167" i="5" s="1"/>
  <c r="AW167" i="30"/>
  <c r="D167" i="5" s="1"/>
  <c r="K167" i="5" s="1"/>
  <c r="AP168" i="30"/>
  <c r="AQ168" i="30"/>
  <c r="F168" i="5" s="1"/>
  <c r="M168" i="5" s="1"/>
  <c r="AR168" i="30"/>
  <c r="AS168" i="30"/>
  <c r="AT168" i="30"/>
  <c r="AU168" i="30"/>
  <c r="E168" i="5" s="1"/>
  <c r="L168" i="5" s="1"/>
  <c r="AV168" i="30"/>
  <c r="AW168" i="30"/>
  <c r="D168" i="5" s="1"/>
  <c r="AP169" i="30"/>
  <c r="AQ169" i="30"/>
  <c r="F169" i="5" s="1"/>
  <c r="M169" i="5" s="1"/>
  <c r="AR169" i="30"/>
  <c r="AS169" i="30"/>
  <c r="AT169" i="30"/>
  <c r="AU169" i="30"/>
  <c r="E169" i="5" s="1"/>
  <c r="L169" i="5" s="1"/>
  <c r="AV169" i="30"/>
  <c r="C169" i="5" s="1"/>
  <c r="AW169" i="30"/>
  <c r="AP170" i="30"/>
  <c r="AQ170" i="30"/>
  <c r="F170" i="5" s="1"/>
  <c r="M170" i="5" s="1"/>
  <c r="AR170" i="30"/>
  <c r="AS170" i="30"/>
  <c r="AT170" i="30"/>
  <c r="AU170" i="30"/>
  <c r="E170" i="5" s="1"/>
  <c r="L170" i="5" s="1"/>
  <c r="AV170" i="30"/>
  <c r="C170" i="5" s="1"/>
  <c r="AW170" i="30"/>
  <c r="AP171" i="30"/>
  <c r="AQ171" i="30"/>
  <c r="F171" i="5" s="1"/>
  <c r="M171" i="5" s="1"/>
  <c r="AR171" i="30"/>
  <c r="AS171" i="30"/>
  <c r="AT171" i="30"/>
  <c r="AU171" i="30"/>
  <c r="E171" i="5" s="1"/>
  <c r="L171" i="5" s="1"/>
  <c r="AV171" i="30"/>
  <c r="C171" i="5" s="1"/>
  <c r="J171" i="5" s="1"/>
  <c r="AW171" i="30"/>
  <c r="AP172" i="30"/>
  <c r="AQ172" i="30"/>
  <c r="F172" i="5" s="1"/>
  <c r="M172" i="5" s="1"/>
  <c r="AR172" i="30"/>
  <c r="AS172" i="30"/>
  <c r="AT172" i="30"/>
  <c r="AU172" i="30"/>
  <c r="E172" i="5" s="1"/>
  <c r="L172" i="5" s="1"/>
  <c r="AV172" i="30"/>
  <c r="C172" i="5" s="1"/>
  <c r="J172" i="5" s="1"/>
  <c r="AW172" i="30"/>
  <c r="D172" i="5" s="1"/>
  <c r="K172" i="5" s="1"/>
  <c r="AQ173" i="30"/>
  <c r="F173" i="5" s="1"/>
  <c r="M173" i="5" s="1"/>
  <c r="AR173" i="30"/>
  <c r="AS173" i="30"/>
  <c r="AT173" i="30"/>
  <c r="AU173" i="30"/>
  <c r="E173" i="5" s="1"/>
  <c r="L173" i="5" s="1"/>
  <c r="AW173" i="30"/>
  <c r="AH145" i="30"/>
  <c r="AH146" i="30"/>
  <c r="AH147" i="30"/>
  <c r="AH148" i="30"/>
  <c r="AH149" i="30"/>
  <c r="AH150" i="30"/>
  <c r="AH151" i="30"/>
  <c r="AH152" i="30"/>
  <c r="AH153" i="30"/>
  <c r="AH154" i="30"/>
  <c r="AH155" i="30"/>
  <c r="AH156" i="30"/>
  <c r="AH157" i="30"/>
  <c r="AH158" i="30"/>
  <c r="AH159" i="30"/>
  <c r="AH160" i="30"/>
  <c r="AH161" i="30"/>
  <c r="AH162" i="30"/>
  <c r="AH163" i="30"/>
  <c r="AH164" i="30"/>
  <c r="AH165" i="30"/>
  <c r="AH166" i="30"/>
  <c r="AH167" i="30"/>
  <c r="AH168" i="30"/>
  <c r="AH169" i="30"/>
  <c r="AH170" i="30"/>
  <c r="AH171" i="30"/>
  <c r="AH172" i="30"/>
  <c r="J151" i="5"/>
  <c r="K151" i="5"/>
  <c r="N151" i="5" s="1"/>
  <c r="L151" i="5"/>
  <c r="M151" i="5"/>
  <c r="M152" i="5"/>
  <c r="J153" i="5"/>
  <c r="J154" i="5"/>
  <c r="K154" i="5"/>
  <c r="J155" i="5"/>
  <c r="J156" i="5"/>
  <c r="J157" i="5"/>
  <c r="J158" i="5"/>
  <c r="K158" i="5"/>
  <c r="J159" i="5"/>
  <c r="J160" i="5"/>
  <c r="K161" i="5"/>
  <c r="J162" i="5"/>
  <c r="K162" i="5"/>
  <c r="K163" i="5"/>
  <c r="J165" i="5"/>
  <c r="J166" i="5"/>
  <c r="K168" i="5"/>
  <c r="J169" i="5"/>
  <c r="J170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L145" i="5" s="1"/>
  <c r="I145" i="5"/>
  <c r="M145" i="5" s="1"/>
  <c r="J145" i="5"/>
  <c r="H146" i="5"/>
  <c r="L146" i="5" s="1"/>
  <c r="I146" i="5"/>
  <c r="J146" i="5"/>
  <c r="H147" i="5"/>
  <c r="L147" i="5" s="1"/>
  <c r="I147" i="5"/>
  <c r="M147" i="5" s="1"/>
  <c r="J147" i="5"/>
  <c r="H148" i="5"/>
  <c r="I148" i="5"/>
  <c r="J148" i="5"/>
  <c r="H149" i="5"/>
  <c r="L149" i="5" s="1"/>
  <c r="I149" i="5"/>
  <c r="J149" i="5"/>
  <c r="H150" i="5"/>
  <c r="L150" i="5" s="1"/>
  <c r="I150" i="5"/>
  <c r="M150" i="5" s="1"/>
  <c r="J150" i="5"/>
  <c r="K150" i="5"/>
  <c r="G151" i="5" l="1"/>
  <c r="G150" i="5"/>
  <c r="AX149" i="30"/>
  <c r="D149" i="5"/>
  <c r="AX148" i="30"/>
  <c r="D148" i="5"/>
  <c r="AX145" i="30"/>
  <c r="D145" i="5"/>
  <c r="AX147" i="30"/>
  <c r="D147" i="5"/>
  <c r="AX146" i="30"/>
  <c r="D146" i="5"/>
  <c r="G172" i="5"/>
  <c r="AX171" i="30"/>
  <c r="D171" i="5"/>
  <c r="AX170" i="30"/>
  <c r="D170" i="5"/>
  <c r="AX169" i="30"/>
  <c r="D169" i="5"/>
  <c r="G167" i="5"/>
  <c r="G166" i="5"/>
  <c r="G165" i="5"/>
  <c r="G163" i="5"/>
  <c r="G162" i="5"/>
  <c r="G161" i="5"/>
  <c r="AX160" i="30"/>
  <c r="D160" i="5"/>
  <c r="AX159" i="30"/>
  <c r="D159" i="5"/>
  <c r="G158" i="5"/>
  <c r="AX157" i="30"/>
  <c r="D157" i="5"/>
  <c r="G156" i="5"/>
  <c r="AX155" i="30"/>
  <c r="D155" i="5"/>
  <c r="G154" i="5"/>
  <c r="AX153" i="30"/>
  <c r="D153" i="5"/>
  <c r="AX152" i="30"/>
  <c r="AX168" i="30"/>
  <c r="C168" i="5"/>
  <c r="J168" i="5" s="1"/>
  <c r="N168" i="5" s="1"/>
  <c r="AX164" i="30"/>
  <c r="C164" i="5"/>
  <c r="J164" i="5" s="1"/>
  <c r="N164" i="5" s="1"/>
  <c r="G152" i="5"/>
  <c r="AX151" i="30"/>
  <c r="D173" i="5"/>
  <c r="N158" i="5"/>
  <c r="N154" i="5"/>
  <c r="N167" i="5"/>
  <c r="N165" i="5"/>
  <c r="N163" i="5"/>
  <c r="N161" i="5"/>
  <c r="N166" i="5"/>
  <c r="N172" i="5"/>
  <c r="N162" i="5"/>
  <c r="N156" i="5"/>
  <c r="N152" i="5"/>
  <c r="AX156" i="30"/>
  <c r="AX172" i="30"/>
  <c r="AX167" i="30"/>
  <c r="AX166" i="30"/>
  <c r="AX165" i="30"/>
  <c r="AX163" i="30"/>
  <c r="AX161" i="30"/>
  <c r="AX162" i="30"/>
  <c r="AX154" i="30"/>
  <c r="AX158" i="30"/>
  <c r="AX150" i="30"/>
  <c r="N15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AH112" i="21"/>
  <c r="AJ112" i="21"/>
  <c r="AK112" i="21"/>
  <c r="AL112" i="21"/>
  <c r="AM112" i="21"/>
  <c r="AN112" i="21"/>
  <c r="AO112" i="21"/>
  <c r="AH113" i="21"/>
  <c r="AJ113" i="21"/>
  <c r="AK113" i="21"/>
  <c r="AL113" i="21"/>
  <c r="AM113" i="21"/>
  <c r="AN113" i="21"/>
  <c r="AO113" i="21"/>
  <c r="AH114" i="21"/>
  <c r="AJ114" i="21"/>
  <c r="AK114" i="21"/>
  <c r="AL114" i="21"/>
  <c r="AM114" i="21"/>
  <c r="AN114" i="21"/>
  <c r="AO114" i="21"/>
  <c r="AH115" i="21"/>
  <c r="AJ115" i="21"/>
  <c r="AK115" i="21"/>
  <c r="AL115" i="21"/>
  <c r="AM115" i="21"/>
  <c r="AN115" i="21"/>
  <c r="AO115" i="21"/>
  <c r="AH116" i="21"/>
  <c r="AJ116" i="21"/>
  <c r="AK116" i="21"/>
  <c r="AL116" i="21"/>
  <c r="AM116" i="21"/>
  <c r="AN116" i="21"/>
  <c r="AO116" i="21"/>
  <c r="AH117" i="21"/>
  <c r="AJ117" i="21"/>
  <c r="AK117" i="21"/>
  <c r="AL117" i="21"/>
  <c r="AM117" i="21"/>
  <c r="AN117" i="21"/>
  <c r="AO117" i="21"/>
  <c r="AH118" i="21"/>
  <c r="AJ118" i="21"/>
  <c r="AK118" i="21"/>
  <c r="AL118" i="21"/>
  <c r="AM118" i="21"/>
  <c r="AN118" i="21"/>
  <c r="AO118" i="21"/>
  <c r="AH119" i="21"/>
  <c r="AJ119" i="21"/>
  <c r="AK119" i="21"/>
  <c r="AL119" i="21"/>
  <c r="AM119" i="21"/>
  <c r="AN119" i="21"/>
  <c r="AO119" i="21"/>
  <c r="AH120" i="21"/>
  <c r="AJ120" i="21"/>
  <c r="AK120" i="21"/>
  <c r="AL120" i="21"/>
  <c r="AM120" i="21"/>
  <c r="AN120" i="21"/>
  <c r="AO120" i="21"/>
  <c r="AH121" i="21"/>
  <c r="AJ121" i="21"/>
  <c r="AK121" i="21"/>
  <c r="AL121" i="21"/>
  <c r="AM121" i="21"/>
  <c r="AN121" i="21"/>
  <c r="AO121" i="21"/>
  <c r="AH122" i="21"/>
  <c r="AJ122" i="21"/>
  <c r="AK122" i="21"/>
  <c r="AL122" i="21"/>
  <c r="AM122" i="21"/>
  <c r="AN122" i="21"/>
  <c r="AO122" i="21"/>
  <c r="AH123" i="21"/>
  <c r="AJ123" i="21"/>
  <c r="AK123" i="21"/>
  <c r="AL123" i="21"/>
  <c r="AM123" i="21"/>
  <c r="AN123" i="21"/>
  <c r="AO123" i="21"/>
  <c r="AH124" i="21"/>
  <c r="AJ124" i="21"/>
  <c r="AK124" i="21"/>
  <c r="I138" i="5" s="1"/>
  <c r="AL124" i="21"/>
  <c r="AM124" i="21"/>
  <c r="AN124" i="21"/>
  <c r="AO124" i="21"/>
  <c r="H138" i="5" s="1"/>
  <c r="AH125" i="21"/>
  <c r="AJ125" i="21"/>
  <c r="AK125" i="21"/>
  <c r="AL125" i="21"/>
  <c r="AM125" i="21"/>
  <c r="AN125" i="21"/>
  <c r="AO125" i="21"/>
  <c r="AH126" i="21"/>
  <c r="AJ126" i="21"/>
  <c r="AK126" i="21"/>
  <c r="AL126" i="21"/>
  <c r="AM126" i="21"/>
  <c r="AN126" i="21"/>
  <c r="AO126" i="21"/>
  <c r="AH127" i="21"/>
  <c r="AJ127" i="21"/>
  <c r="AK127" i="21"/>
  <c r="AL127" i="21"/>
  <c r="AM127" i="21"/>
  <c r="AN127" i="21"/>
  <c r="AO127" i="21"/>
  <c r="AH128" i="21"/>
  <c r="AJ128" i="21"/>
  <c r="AK128" i="21"/>
  <c r="AL128" i="21"/>
  <c r="AM128" i="21"/>
  <c r="AN128" i="21"/>
  <c r="AO128" i="21"/>
  <c r="AH129" i="21"/>
  <c r="AJ129" i="21"/>
  <c r="AK129" i="21"/>
  <c r="AL129" i="21"/>
  <c r="AM129" i="21"/>
  <c r="AN129" i="21"/>
  <c r="AO129" i="21"/>
  <c r="AH130" i="21"/>
  <c r="AJ130" i="21"/>
  <c r="AK130" i="21"/>
  <c r="AL130" i="21"/>
  <c r="AM130" i="21"/>
  <c r="AN130" i="21"/>
  <c r="AO130" i="21"/>
  <c r="AH131" i="21"/>
  <c r="AJ131" i="21"/>
  <c r="AK131" i="21"/>
  <c r="AL131" i="21"/>
  <c r="AM131" i="21"/>
  <c r="AN131" i="21"/>
  <c r="AO131" i="21"/>
  <c r="AH132" i="21"/>
  <c r="AJ132" i="21"/>
  <c r="AK132" i="21"/>
  <c r="AL132" i="21"/>
  <c r="AM132" i="21"/>
  <c r="AN132" i="21"/>
  <c r="AO132" i="21"/>
  <c r="AH133" i="21"/>
  <c r="AJ133" i="21"/>
  <c r="AK133" i="21"/>
  <c r="AL133" i="21"/>
  <c r="AM133" i="21"/>
  <c r="AN133" i="21"/>
  <c r="AO133" i="21"/>
  <c r="AH134" i="21"/>
  <c r="AJ134" i="21"/>
  <c r="AK134" i="21"/>
  <c r="AL134" i="21"/>
  <c r="AM134" i="21"/>
  <c r="AN134" i="21"/>
  <c r="AO134" i="21"/>
  <c r="AH135" i="21"/>
  <c r="AJ135" i="21"/>
  <c r="AK135" i="21"/>
  <c r="AL135" i="21"/>
  <c r="AM135" i="21"/>
  <c r="AN135" i="21"/>
  <c r="AO135" i="21"/>
  <c r="AH136" i="21"/>
  <c r="AJ136" i="21"/>
  <c r="AK136" i="21"/>
  <c r="AL136" i="21"/>
  <c r="AM136" i="21"/>
  <c r="AN136" i="21"/>
  <c r="AO136" i="21"/>
  <c r="AH137" i="21"/>
  <c r="AJ137" i="21"/>
  <c r="AK137" i="21"/>
  <c r="AL137" i="21"/>
  <c r="AM137" i="21"/>
  <c r="AN137" i="21"/>
  <c r="AO137" i="21"/>
  <c r="AH138" i="21"/>
  <c r="AJ138" i="21"/>
  <c r="AK138" i="21"/>
  <c r="AL138" i="21"/>
  <c r="AM138" i="21"/>
  <c r="AN138" i="21"/>
  <c r="AO138" i="21"/>
  <c r="AH139" i="21"/>
  <c r="AJ139" i="21"/>
  <c r="AK139" i="21"/>
  <c r="AL139" i="21"/>
  <c r="AM139" i="21"/>
  <c r="AN139" i="21"/>
  <c r="AO139" i="21"/>
  <c r="G164" i="5" l="1"/>
  <c r="G155" i="5"/>
  <c r="K155" i="5"/>
  <c r="N155" i="5" s="1"/>
  <c r="G160" i="5"/>
  <c r="K160" i="5"/>
  <c r="N160" i="5" s="1"/>
  <c r="G170" i="5"/>
  <c r="K170" i="5"/>
  <c r="N170" i="5" s="1"/>
  <c r="G147" i="5"/>
  <c r="K147" i="5"/>
  <c r="N147" i="5" s="1"/>
  <c r="G145" i="5"/>
  <c r="K145" i="5"/>
  <c r="N145" i="5" s="1"/>
  <c r="G159" i="5"/>
  <c r="K159" i="5"/>
  <c r="N159" i="5" s="1"/>
  <c r="G169" i="5"/>
  <c r="K169" i="5"/>
  <c r="N169" i="5" s="1"/>
  <c r="G171" i="5"/>
  <c r="K171" i="5"/>
  <c r="N171" i="5" s="1"/>
  <c r="G146" i="5"/>
  <c r="K146" i="5"/>
  <c r="N146" i="5" s="1"/>
  <c r="G153" i="5"/>
  <c r="K153" i="5"/>
  <c r="N153" i="5" s="1"/>
  <c r="G168" i="5"/>
  <c r="G149" i="5"/>
  <c r="K149" i="5"/>
  <c r="N149" i="5" s="1"/>
  <c r="G157" i="5"/>
  <c r="K157" i="5"/>
  <c r="N157" i="5" s="1"/>
  <c r="G148" i="5"/>
  <c r="K148" i="5"/>
  <c r="N148" i="5" s="1"/>
  <c r="K173" i="5"/>
  <c r="I94" i="5"/>
  <c r="H98" i="5"/>
  <c r="H99" i="5"/>
  <c r="H103" i="5"/>
  <c r="H107" i="5"/>
  <c r="H111" i="5"/>
  <c r="H115" i="5"/>
  <c r="H119" i="5"/>
  <c r="AH79" i="21"/>
  <c r="AJ79" i="21"/>
  <c r="AK79" i="21"/>
  <c r="I93" i="5" s="1"/>
  <c r="AL79" i="21"/>
  <c r="AM79" i="21"/>
  <c r="AN79" i="21"/>
  <c r="AO79" i="21"/>
  <c r="H93" i="5" s="1"/>
  <c r="AH80" i="21"/>
  <c r="AJ80" i="21"/>
  <c r="AK80" i="21"/>
  <c r="AL80" i="21"/>
  <c r="AM80" i="21"/>
  <c r="AN80" i="21"/>
  <c r="AO80" i="21"/>
  <c r="H94" i="5" s="1"/>
  <c r="AH81" i="21"/>
  <c r="AJ81" i="21"/>
  <c r="AK81" i="21"/>
  <c r="I95" i="5" s="1"/>
  <c r="AL81" i="21"/>
  <c r="AM81" i="21"/>
  <c r="AN81" i="21"/>
  <c r="AO81" i="21"/>
  <c r="H95" i="5" s="1"/>
  <c r="AH82" i="21"/>
  <c r="AJ82" i="21"/>
  <c r="AK82" i="21"/>
  <c r="I96" i="5" s="1"/>
  <c r="AL82" i="21"/>
  <c r="AM82" i="21"/>
  <c r="AN82" i="21"/>
  <c r="AO82" i="21"/>
  <c r="H96" i="5" s="1"/>
  <c r="AH83" i="21"/>
  <c r="AJ83" i="21"/>
  <c r="AK83" i="21"/>
  <c r="I97" i="5" s="1"/>
  <c r="AL83" i="21"/>
  <c r="AM83" i="21"/>
  <c r="AN83" i="21"/>
  <c r="AO83" i="21"/>
  <c r="H97" i="5" s="1"/>
  <c r="AH84" i="21"/>
  <c r="AJ84" i="21"/>
  <c r="AK84" i="21"/>
  <c r="I98" i="5" s="1"/>
  <c r="AL84" i="21"/>
  <c r="AM84" i="21"/>
  <c r="AN84" i="21"/>
  <c r="AO84" i="21"/>
  <c r="AH85" i="21"/>
  <c r="AJ85" i="21"/>
  <c r="AK85" i="21"/>
  <c r="I99" i="5" s="1"/>
  <c r="AL85" i="21"/>
  <c r="AM85" i="21"/>
  <c r="AN85" i="21"/>
  <c r="AO85" i="21"/>
  <c r="AH86" i="21"/>
  <c r="AJ86" i="21"/>
  <c r="AK86" i="21"/>
  <c r="I100" i="5" s="1"/>
  <c r="AL86" i="21"/>
  <c r="AM86" i="21"/>
  <c r="AN86" i="21"/>
  <c r="AO86" i="21"/>
  <c r="H100" i="5" s="1"/>
  <c r="AH87" i="21"/>
  <c r="AJ87" i="21"/>
  <c r="AK87" i="21"/>
  <c r="I101" i="5" s="1"/>
  <c r="AL87" i="21"/>
  <c r="AM87" i="21"/>
  <c r="AN87" i="21"/>
  <c r="AO87" i="21"/>
  <c r="H101" i="5" s="1"/>
  <c r="AH88" i="21"/>
  <c r="AJ88" i="21"/>
  <c r="AK88" i="21"/>
  <c r="I102" i="5" s="1"/>
  <c r="AL88" i="21"/>
  <c r="AM88" i="21"/>
  <c r="AN88" i="21"/>
  <c r="AO88" i="21"/>
  <c r="H102" i="5" s="1"/>
  <c r="AH89" i="21"/>
  <c r="AJ89" i="21"/>
  <c r="AK89" i="21"/>
  <c r="I103" i="5" s="1"/>
  <c r="AL89" i="21"/>
  <c r="AM89" i="21"/>
  <c r="AN89" i="21"/>
  <c r="AO89" i="21"/>
  <c r="AH90" i="21"/>
  <c r="AJ90" i="21"/>
  <c r="AK90" i="21"/>
  <c r="I104" i="5" s="1"/>
  <c r="AL90" i="21"/>
  <c r="AM90" i="21"/>
  <c r="AN90" i="21"/>
  <c r="AO90" i="21"/>
  <c r="H104" i="5" s="1"/>
  <c r="AH91" i="21"/>
  <c r="AJ91" i="21"/>
  <c r="AK91" i="21"/>
  <c r="I105" i="5" s="1"/>
  <c r="AL91" i="21"/>
  <c r="AM91" i="21"/>
  <c r="AN91" i="21"/>
  <c r="AO91" i="21"/>
  <c r="H105" i="5" s="1"/>
  <c r="AH92" i="21"/>
  <c r="AJ92" i="21"/>
  <c r="AK92" i="21"/>
  <c r="I106" i="5" s="1"/>
  <c r="AL92" i="21"/>
  <c r="AM92" i="21"/>
  <c r="AN92" i="21"/>
  <c r="AO92" i="21"/>
  <c r="H106" i="5" s="1"/>
  <c r="AH93" i="21"/>
  <c r="AJ93" i="21"/>
  <c r="AK93" i="21"/>
  <c r="I107" i="5" s="1"/>
  <c r="AL93" i="21"/>
  <c r="AM93" i="21"/>
  <c r="AN93" i="21"/>
  <c r="AO93" i="21"/>
  <c r="AH94" i="21"/>
  <c r="AJ94" i="21"/>
  <c r="AK94" i="21"/>
  <c r="I108" i="5" s="1"/>
  <c r="AL94" i="21"/>
  <c r="AM94" i="21"/>
  <c r="AN94" i="21"/>
  <c r="AO94" i="21"/>
  <c r="H108" i="5" s="1"/>
  <c r="AH95" i="21"/>
  <c r="AJ95" i="21"/>
  <c r="AK95" i="21"/>
  <c r="I109" i="5" s="1"/>
  <c r="AL95" i="21"/>
  <c r="AM95" i="21"/>
  <c r="AN95" i="21"/>
  <c r="AO95" i="21"/>
  <c r="H109" i="5" s="1"/>
  <c r="AH96" i="21"/>
  <c r="AJ96" i="21"/>
  <c r="AK96" i="21"/>
  <c r="I110" i="5" s="1"/>
  <c r="AL96" i="21"/>
  <c r="AM96" i="21"/>
  <c r="AN96" i="21"/>
  <c r="AO96" i="21"/>
  <c r="H110" i="5" s="1"/>
  <c r="AH97" i="21"/>
  <c r="AJ97" i="21"/>
  <c r="AK97" i="21"/>
  <c r="I111" i="5" s="1"/>
  <c r="AL97" i="21"/>
  <c r="AM97" i="21"/>
  <c r="AN97" i="21"/>
  <c r="AO97" i="21"/>
  <c r="AH98" i="21"/>
  <c r="AJ98" i="21"/>
  <c r="AK98" i="21"/>
  <c r="I112" i="5" s="1"/>
  <c r="AL98" i="21"/>
  <c r="AM98" i="21"/>
  <c r="AN98" i="21"/>
  <c r="AO98" i="21"/>
  <c r="H112" i="5" s="1"/>
  <c r="AH99" i="21"/>
  <c r="AJ99" i="21"/>
  <c r="AK99" i="21"/>
  <c r="I113" i="5" s="1"/>
  <c r="AL99" i="21"/>
  <c r="AM99" i="21"/>
  <c r="AN99" i="21"/>
  <c r="AO99" i="21"/>
  <c r="H113" i="5" s="1"/>
  <c r="AH100" i="21"/>
  <c r="AJ100" i="21"/>
  <c r="AK100" i="21"/>
  <c r="I114" i="5" s="1"/>
  <c r="AL100" i="21"/>
  <c r="AM100" i="21"/>
  <c r="AN100" i="21"/>
  <c r="AO100" i="21"/>
  <c r="H114" i="5" s="1"/>
  <c r="AH101" i="21"/>
  <c r="AJ101" i="21"/>
  <c r="AK101" i="21"/>
  <c r="I115" i="5" s="1"/>
  <c r="AL101" i="21"/>
  <c r="AM101" i="21"/>
  <c r="AN101" i="21"/>
  <c r="AO101" i="21"/>
  <c r="AH102" i="21"/>
  <c r="AJ102" i="21"/>
  <c r="AK102" i="21"/>
  <c r="I116" i="5" s="1"/>
  <c r="AL102" i="21"/>
  <c r="AM102" i="21"/>
  <c r="AN102" i="21"/>
  <c r="AO102" i="21"/>
  <c r="H116" i="5" s="1"/>
  <c r="AH103" i="21"/>
  <c r="AJ103" i="21"/>
  <c r="AK103" i="21"/>
  <c r="I117" i="5" s="1"/>
  <c r="AL103" i="21"/>
  <c r="AM103" i="21"/>
  <c r="AN103" i="21"/>
  <c r="AO103" i="21"/>
  <c r="H117" i="5" s="1"/>
  <c r="AH104" i="21"/>
  <c r="AJ104" i="21"/>
  <c r="AK104" i="21"/>
  <c r="I118" i="5" s="1"/>
  <c r="AL104" i="21"/>
  <c r="AM104" i="21"/>
  <c r="AN104" i="21"/>
  <c r="AO104" i="21"/>
  <c r="H118" i="5" s="1"/>
  <c r="AH105" i="21"/>
  <c r="AJ105" i="21"/>
  <c r="AK105" i="21"/>
  <c r="I119" i="5" s="1"/>
  <c r="AL105" i="21"/>
  <c r="AM105" i="21"/>
  <c r="AN105" i="21"/>
  <c r="AO105" i="21"/>
  <c r="AH106" i="21"/>
  <c r="AJ106" i="21"/>
  <c r="AK106" i="21"/>
  <c r="I120" i="5" s="1"/>
  <c r="AL106" i="21"/>
  <c r="AM106" i="21"/>
  <c r="AN106" i="21"/>
  <c r="AO106" i="21"/>
  <c r="H120" i="5" s="1"/>
  <c r="AH107" i="21"/>
  <c r="AJ107" i="21"/>
  <c r="AK107" i="21"/>
  <c r="AL107" i="21"/>
  <c r="AM107" i="21"/>
  <c r="AN107" i="21"/>
  <c r="AO107" i="21"/>
  <c r="AH108" i="21"/>
  <c r="AJ108" i="21"/>
  <c r="AK108" i="21"/>
  <c r="AL108" i="21"/>
  <c r="AM108" i="21"/>
  <c r="AN108" i="21"/>
  <c r="AO108" i="21"/>
  <c r="AH109" i="21"/>
  <c r="AJ109" i="21"/>
  <c r="AK109" i="21"/>
  <c r="AL109" i="21"/>
  <c r="AM109" i="21"/>
  <c r="AN109" i="21"/>
  <c r="AO109" i="21"/>
  <c r="AH110" i="21"/>
  <c r="AJ110" i="21"/>
  <c r="AK110" i="21"/>
  <c r="AL110" i="21"/>
  <c r="AM110" i="21"/>
  <c r="AN110" i="21"/>
  <c r="AO110" i="21"/>
  <c r="AH111" i="21"/>
  <c r="AJ111" i="21"/>
  <c r="AK111" i="21"/>
  <c r="AL111" i="21"/>
  <c r="AM111" i="21"/>
  <c r="AN111" i="21"/>
  <c r="AO111" i="21"/>
  <c r="AK7" i="21" l="1"/>
  <c r="I7" i="5" s="1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N14" i="5" s="1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AQ7" i="30"/>
  <c r="F7" i="5" s="1"/>
  <c r="F15" i="4" s="1"/>
  <c r="R176" i="30"/>
  <c r="Q176" i="30"/>
  <c r="P176" i="30"/>
  <c r="O176" i="30"/>
  <c r="N176" i="30"/>
  <c r="M176" i="30"/>
  <c r="L176" i="30"/>
  <c r="K176" i="30"/>
  <c r="R9" i="30"/>
  <c r="Q9" i="30"/>
  <c r="P9" i="30"/>
  <c r="O9" i="30"/>
  <c r="O177" i="30" s="1"/>
  <c r="N9" i="30"/>
  <c r="N177" i="30" s="1"/>
  <c r="M9" i="30"/>
  <c r="M177" i="30" s="1"/>
  <c r="L9" i="30"/>
  <c r="L177" i="30" s="1"/>
  <c r="K9" i="30"/>
  <c r="K177" i="30" s="1"/>
  <c r="Q5" i="30"/>
  <c r="R8" i="30" s="1"/>
  <c r="M5" i="30"/>
  <c r="N8" i="30" s="1"/>
  <c r="Z176" i="30"/>
  <c r="Y176" i="30"/>
  <c r="X176" i="30"/>
  <c r="W176" i="30"/>
  <c r="V176" i="30"/>
  <c r="U176" i="30"/>
  <c r="T176" i="30"/>
  <c r="S176" i="30"/>
  <c r="Z9" i="30"/>
  <c r="Y9" i="30"/>
  <c r="X9" i="30"/>
  <c r="W9" i="30"/>
  <c r="W177" i="30" s="1"/>
  <c r="V9" i="30"/>
  <c r="V177" i="30" s="1"/>
  <c r="U9" i="30"/>
  <c r="U177" i="30" s="1"/>
  <c r="T9" i="30"/>
  <c r="T177" i="30" s="1"/>
  <c r="S9" i="30"/>
  <c r="S177" i="30" s="1"/>
  <c r="Y5" i="30"/>
  <c r="Z8" i="30" s="1"/>
  <c r="U5" i="30"/>
  <c r="V8" i="30" s="1"/>
  <c r="J176" i="30"/>
  <c r="I176" i="30"/>
  <c r="H176" i="30"/>
  <c r="G176" i="30"/>
  <c r="J9" i="30"/>
  <c r="J177" i="30" s="1"/>
  <c r="I9" i="30"/>
  <c r="I177" i="30" s="1"/>
  <c r="H9" i="30"/>
  <c r="H177" i="30" s="1"/>
  <c r="G9" i="30"/>
  <c r="G177" i="30" s="1"/>
  <c r="I5" i="30"/>
  <c r="J8" i="30" s="1"/>
  <c r="AD176" i="30"/>
  <c r="AC176" i="30"/>
  <c r="AB176" i="30"/>
  <c r="AA176" i="30"/>
  <c r="AD9" i="30"/>
  <c r="AC9" i="30"/>
  <c r="AB9" i="30"/>
  <c r="AA9" i="30"/>
  <c r="AA177" i="30" s="1"/>
  <c r="AC5" i="30"/>
  <c r="AD8" i="30" s="1"/>
  <c r="AG176" i="30"/>
  <c r="AF176" i="30"/>
  <c r="AH173" i="30"/>
  <c r="AH144" i="30"/>
  <c r="AH143" i="30"/>
  <c r="AH142" i="30"/>
  <c r="AH141" i="30"/>
  <c r="AH140" i="30"/>
  <c r="AH139" i="30"/>
  <c r="AH138" i="30"/>
  <c r="AH137" i="30"/>
  <c r="AH136" i="30"/>
  <c r="AH135" i="30"/>
  <c r="AH134" i="30"/>
  <c r="AH133" i="30"/>
  <c r="AH132" i="30"/>
  <c r="AH131" i="30"/>
  <c r="AH130" i="30"/>
  <c r="AH129" i="30"/>
  <c r="AH128" i="30"/>
  <c r="AH127" i="30"/>
  <c r="AH126" i="30"/>
  <c r="AH125" i="30"/>
  <c r="AH124" i="30"/>
  <c r="AH123" i="30"/>
  <c r="AH122" i="30"/>
  <c r="AH121" i="30"/>
  <c r="AH120" i="30"/>
  <c r="AH119" i="30"/>
  <c r="AH118" i="30"/>
  <c r="AH117" i="30"/>
  <c r="AH116" i="30"/>
  <c r="AH115" i="30"/>
  <c r="AH114" i="30"/>
  <c r="AH113" i="30"/>
  <c r="AH112" i="30"/>
  <c r="AH111" i="30"/>
  <c r="AH110" i="30"/>
  <c r="AH109" i="30"/>
  <c r="AH108" i="30"/>
  <c r="AH107" i="30"/>
  <c r="AH106" i="30"/>
  <c r="AH105" i="30"/>
  <c r="AH104" i="30"/>
  <c r="AH103" i="30"/>
  <c r="AH102" i="30"/>
  <c r="AH101" i="30"/>
  <c r="AH100" i="30"/>
  <c r="AH99" i="30"/>
  <c r="AH98" i="30"/>
  <c r="AH97" i="30"/>
  <c r="AH96" i="30"/>
  <c r="AH95" i="30"/>
  <c r="AH94" i="30"/>
  <c r="AH93" i="30"/>
  <c r="AH92" i="30"/>
  <c r="AH91" i="30"/>
  <c r="AH90" i="30"/>
  <c r="AH89" i="30"/>
  <c r="AH88" i="30"/>
  <c r="AH87" i="30"/>
  <c r="AH86" i="30"/>
  <c r="AH85" i="30"/>
  <c r="AH84" i="30"/>
  <c r="AH83" i="30"/>
  <c r="AH82" i="30"/>
  <c r="AH81" i="30"/>
  <c r="AH80" i="30"/>
  <c r="AH79" i="30"/>
  <c r="AH78" i="30"/>
  <c r="AH77" i="30"/>
  <c r="AH76" i="30"/>
  <c r="AH75" i="30"/>
  <c r="AH74" i="30"/>
  <c r="AH73" i="30"/>
  <c r="AH72" i="30"/>
  <c r="AH71" i="30"/>
  <c r="AH70" i="30"/>
  <c r="AH69" i="30"/>
  <c r="AH68" i="30"/>
  <c r="AH67" i="30"/>
  <c r="AH66" i="30"/>
  <c r="AH65" i="30"/>
  <c r="AH64" i="30"/>
  <c r="AH63" i="30"/>
  <c r="AH62" i="30"/>
  <c r="AH61" i="30"/>
  <c r="AH60" i="30"/>
  <c r="AH59" i="30"/>
  <c r="AH58" i="30"/>
  <c r="AH57" i="30"/>
  <c r="AH56" i="30"/>
  <c r="AH55" i="30"/>
  <c r="AH54" i="30"/>
  <c r="AH53" i="30"/>
  <c r="AH52" i="30"/>
  <c r="AH51" i="30"/>
  <c r="AH50" i="30"/>
  <c r="AH49" i="30"/>
  <c r="AH48" i="30"/>
  <c r="AH47" i="30"/>
  <c r="AH46" i="30"/>
  <c r="AH45" i="30"/>
  <c r="AH44" i="30"/>
  <c r="AH43" i="30"/>
  <c r="AH42" i="30"/>
  <c r="AH41" i="30"/>
  <c r="AH40" i="30"/>
  <c r="AH39" i="30"/>
  <c r="AH38" i="30"/>
  <c r="AH37" i="30"/>
  <c r="AH36" i="30"/>
  <c r="AH35" i="30"/>
  <c r="AH34" i="30"/>
  <c r="AH33" i="30"/>
  <c r="AH32" i="30"/>
  <c r="AH31" i="30"/>
  <c r="AH30" i="30"/>
  <c r="AH29" i="30"/>
  <c r="AH28" i="30"/>
  <c r="AH27" i="30"/>
  <c r="AH26" i="30"/>
  <c r="AH25" i="30"/>
  <c r="AH24" i="30"/>
  <c r="AH23" i="30"/>
  <c r="AH22" i="30"/>
  <c r="AH21" i="30"/>
  <c r="AH20" i="30"/>
  <c r="AH19" i="30"/>
  <c r="AH18" i="30"/>
  <c r="AH17" i="30"/>
  <c r="AH16" i="30"/>
  <c r="AH15" i="30"/>
  <c r="AH14" i="30"/>
  <c r="AH13" i="30"/>
  <c r="AH12" i="30"/>
  <c r="AH11" i="30"/>
  <c r="AH10" i="30"/>
  <c r="AG9" i="30"/>
  <c r="AF9" i="30"/>
  <c r="AF177" i="30" s="1"/>
  <c r="AH5" i="30"/>
  <c r="AF8" i="30" s="1"/>
  <c r="AL176" i="30"/>
  <c r="AK176" i="30"/>
  <c r="AJ176" i="30"/>
  <c r="AI176" i="30"/>
  <c r="AL9" i="30"/>
  <c r="AK9" i="30"/>
  <c r="AJ9" i="30"/>
  <c r="AI9" i="30"/>
  <c r="AI177" i="30" s="1"/>
  <c r="AK5" i="30"/>
  <c r="AL8" i="30" s="1"/>
  <c r="AE176" i="30"/>
  <c r="AE9" i="30"/>
  <c r="AE177" i="30" s="1"/>
  <c r="AE8" i="30"/>
  <c r="AP11" i="30"/>
  <c r="AQ11" i="30"/>
  <c r="AR11" i="30"/>
  <c r="AS11" i="30"/>
  <c r="AT11" i="30"/>
  <c r="AU11" i="30"/>
  <c r="AV11" i="30"/>
  <c r="AW11" i="30"/>
  <c r="AP12" i="30"/>
  <c r="AQ12" i="30"/>
  <c r="AR12" i="30"/>
  <c r="AS12" i="30"/>
  <c r="AT12" i="30"/>
  <c r="AU12" i="30"/>
  <c r="AV12" i="30"/>
  <c r="AW12" i="30"/>
  <c r="AP13" i="30"/>
  <c r="AQ13" i="30"/>
  <c r="AR13" i="30"/>
  <c r="AS13" i="30"/>
  <c r="AT13" i="30"/>
  <c r="AU13" i="30"/>
  <c r="AV13" i="30"/>
  <c r="AW13" i="30"/>
  <c r="AP14" i="30"/>
  <c r="AQ14" i="30"/>
  <c r="AR14" i="30"/>
  <c r="AS14" i="30"/>
  <c r="AT14" i="30"/>
  <c r="AU14" i="30"/>
  <c r="AV14" i="30"/>
  <c r="AW14" i="30"/>
  <c r="AP15" i="30"/>
  <c r="AQ15" i="30"/>
  <c r="AR15" i="30"/>
  <c r="AS15" i="30"/>
  <c r="AT15" i="30"/>
  <c r="AU15" i="30"/>
  <c r="AV15" i="30"/>
  <c r="AW15" i="30"/>
  <c r="AP16" i="30"/>
  <c r="AQ16" i="30"/>
  <c r="AR16" i="30"/>
  <c r="AS16" i="30"/>
  <c r="AT16" i="30"/>
  <c r="AU16" i="30"/>
  <c r="AV16" i="30"/>
  <c r="AW16" i="30"/>
  <c r="AP17" i="30"/>
  <c r="AQ17" i="30"/>
  <c r="AR17" i="30"/>
  <c r="AS17" i="30"/>
  <c r="AT17" i="30"/>
  <c r="AU17" i="30"/>
  <c r="AV17" i="30"/>
  <c r="AW17" i="30"/>
  <c r="AP18" i="30"/>
  <c r="AQ18" i="30"/>
  <c r="AR18" i="30"/>
  <c r="AS18" i="30"/>
  <c r="AT18" i="30"/>
  <c r="AU18" i="30"/>
  <c r="AV18" i="30"/>
  <c r="AW18" i="30"/>
  <c r="AP19" i="30"/>
  <c r="AQ19" i="30"/>
  <c r="AR19" i="30"/>
  <c r="AS19" i="30"/>
  <c r="AT19" i="30"/>
  <c r="AU19" i="30"/>
  <c r="AV19" i="30"/>
  <c r="AW19" i="30"/>
  <c r="AP20" i="30"/>
  <c r="AQ20" i="30"/>
  <c r="AR20" i="30"/>
  <c r="AS20" i="30"/>
  <c r="AT20" i="30"/>
  <c r="AU20" i="30"/>
  <c r="AV20" i="30"/>
  <c r="AW20" i="30"/>
  <c r="AP21" i="30"/>
  <c r="AQ21" i="30"/>
  <c r="AR21" i="30"/>
  <c r="AS21" i="30"/>
  <c r="AT21" i="30"/>
  <c r="AU21" i="30"/>
  <c r="AV21" i="30"/>
  <c r="AW21" i="30"/>
  <c r="AP22" i="30"/>
  <c r="AQ22" i="30"/>
  <c r="AR22" i="30"/>
  <c r="AS22" i="30"/>
  <c r="AT22" i="30"/>
  <c r="AU22" i="30"/>
  <c r="AV22" i="30"/>
  <c r="AW22" i="30"/>
  <c r="AP23" i="30"/>
  <c r="AQ23" i="30"/>
  <c r="AR23" i="30"/>
  <c r="AS23" i="30"/>
  <c r="AT23" i="30"/>
  <c r="AU23" i="30"/>
  <c r="AV23" i="30"/>
  <c r="AW23" i="30"/>
  <c r="AP24" i="30"/>
  <c r="AQ24" i="30"/>
  <c r="AR24" i="30"/>
  <c r="AS24" i="30"/>
  <c r="AT24" i="30"/>
  <c r="AU24" i="30"/>
  <c r="AV24" i="30"/>
  <c r="AW24" i="30"/>
  <c r="AP25" i="30"/>
  <c r="AQ25" i="30"/>
  <c r="AR25" i="30"/>
  <c r="AS25" i="30"/>
  <c r="AT25" i="30"/>
  <c r="AU25" i="30"/>
  <c r="AV25" i="30"/>
  <c r="AW25" i="30"/>
  <c r="AP26" i="30"/>
  <c r="AQ26" i="30"/>
  <c r="AR26" i="30"/>
  <c r="AS26" i="30"/>
  <c r="AT26" i="30"/>
  <c r="AU26" i="30"/>
  <c r="AV26" i="30"/>
  <c r="AW26" i="30"/>
  <c r="AP27" i="30"/>
  <c r="AQ27" i="30"/>
  <c r="AR27" i="30"/>
  <c r="AS27" i="30"/>
  <c r="AT27" i="30"/>
  <c r="AU27" i="30"/>
  <c r="AV27" i="30"/>
  <c r="AW27" i="30"/>
  <c r="AP28" i="30"/>
  <c r="AQ28" i="30"/>
  <c r="AR28" i="30"/>
  <c r="AS28" i="30"/>
  <c r="AT28" i="30"/>
  <c r="AU28" i="30"/>
  <c r="AV28" i="30"/>
  <c r="AW28" i="30"/>
  <c r="AP29" i="30"/>
  <c r="AQ29" i="30"/>
  <c r="AR29" i="30"/>
  <c r="AS29" i="30"/>
  <c r="AT29" i="30"/>
  <c r="AU29" i="30"/>
  <c r="AV29" i="30"/>
  <c r="AW29" i="30"/>
  <c r="AP30" i="30"/>
  <c r="AQ30" i="30"/>
  <c r="AR30" i="30"/>
  <c r="AS30" i="30"/>
  <c r="AT30" i="30"/>
  <c r="AU30" i="30"/>
  <c r="AV30" i="30"/>
  <c r="AW30" i="30"/>
  <c r="AP31" i="30"/>
  <c r="AQ31" i="30"/>
  <c r="AR31" i="30"/>
  <c r="AS31" i="30"/>
  <c r="AT31" i="30"/>
  <c r="AU31" i="30"/>
  <c r="AV31" i="30"/>
  <c r="AW31" i="30"/>
  <c r="AP32" i="30"/>
  <c r="AQ32" i="30"/>
  <c r="AR32" i="30"/>
  <c r="AS32" i="30"/>
  <c r="AT32" i="30"/>
  <c r="AU32" i="30"/>
  <c r="AV32" i="30"/>
  <c r="AW32" i="30"/>
  <c r="AP33" i="30"/>
  <c r="AQ33" i="30"/>
  <c r="AR33" i="30"/>
  <c r="AS33" i="30"/>
  <c r="AT33" i="30"/>
  <c r="AU33" i="30"/>
  <c r="AV33" i="30"/>
  <c r="AW33" i="30"/>
  <c r="AP34" i="30"/>
  <c r="AQ34" i="30"/>
  <c r="AR34" i="30"/>
  <c r="AS34" i="30"/>
  <c r="AT34" i="30"/>
  <c r="AU34" i="30"/>
  <c r="AV34" i="30"/>
  <c r="AW34" i="30"/>
  <c r="AP35" i="30"/>
  <c r="AQ35" i="30"/>
  <c r="AR35" i="30"/>
  <c r="AS35" i="30"/>
  <c r="AT35" i="30"/>
  <c r="AU35" i="30"/>
  <c r="AV35" i="30"/>
  <c r="AW35" i="30"/>
  <c r="AP36" i="30"/>
  <c r="AQ36" i="30"/>
  <c r="AR36" i="30"/>
  <c r="AS36" i="30"/>
  <c r="AT36" i="30"/>
  <c r="AU36" i="30"/>
  <c r="AV36" i="30"/>
  <c r="AW36" i="30"/>
  <c r="AP37" i="30"/>
  <c r="AQ37" i="30"/>
  <c r="AR37" i="30"/>
  <c r="AS37" i="30"/>
  <c r="AT37" i="30"/>
  <c r="AU37" i="30"/>
  <c r="AV37" i="30"/>
  <c r="AW37" i="30"/>
  <c r="AP38" i="30"/>
  <c r="AQ38" i="30"/>
  <c r="AR38" i="30"/>
  <c r="AS38" i="30"/>
  <c r="AT38" i="30"/>
  <c r="AU38" i="30"/>
  <c r="AV38" i="30"/>
  <c r="AW38" i="30"/>
  <c r="AP39" i="30"/>
  <c r="AQ39" i="30"/>
  <c r="F39" i="5" s="1"/>
  <c r="AR39" i="30"/>
  <c r="AS39" i="30"/>
  <c r="AT39" i="30"/>
  <c r="AU39" i="30"/>
  <c r="E39" i="5" s="1"/>
  <c r="AV39" i="30"/>
  <c r="C39" i="5" s="1"/>
  <c r="J39" i="5" s="1"/>
  <c r="AW39" i="30"/>
  <c r="D39" i="5" s="1"/>
  <c r="AP40" i="30"/>
  <c r="AQ40" i="30"/>
  <c r="F40" i="5" s="1"/>
  <c r="AR40" i="30"/>
  <c r="AS40" i="30"/>
  <c r="AT40" i="30"/>
  <c r="AU40" i="30"/>
  <c r="E40" i="5" s="1"/>
  <c r="AV40" i="30"/>
  <c r="C40" i="5" s="1"/>
  <c r="J40" i="5" s="1"/>
  <c r="AW40" i="30"/>
  <c r="D40" i="5" s="1"/>
  <c r="K40" i="5" s="1"/>
  <c r="AP41" i="30"/>
  <c r="AQ41" i="30"/>
  <c r="F41" i="5" s="1"/>
  <c r="AR41" i="30"/>
  <c r="AS41" i="30"/>
  <c r="AT41" i="30"/>
  <c r="AU41" i="30"/>
  <c r="E41" i="5" s="1"/>
  <c r="AV41" i="30"/>
  <c r="C41" i="5" s="1"/>
  <c r="J41" i="5" s="1"/>
  <c r="AW41" i="30"/>
  <c r="D41" i="5" s="1"/>
  <c r="AP42" i="30"/>
  <c r="AQ42" i="30"/>
  <c r="F42" i="5" s="1"/>
  <c r="AR42" i="30"/>
  <c r="AS42" i="30"/>
  <c r="AT42" i="30"/>
  <c r="AU42" i="30"/>
  <c r="E42" i="5" s="1"/>
  <c r="AV42" i="30"/>
  <c r="C42" i="5" s="1"/>
  <c r="J42" i="5" s="1"/>
  <c r="AW42" i="30"/>
  <c r="D42" i="5" s="1"/>
  <c r="K42" i="5" s="1"/>
  <c r="AP43" i="30"/>
  <c r="AQ43" i="30"/>
  <c r="F43" i="5" s="1"/>
  <c r="AR43" i="30"/>
  <c r="AS43" i="30"/>
  <c r="AT43" i="30"/>
  <c r="AU43" i="30"/>
  <c r="E43" i="5" s="1"/>
  <c r="AV43" i="30"/>
  <c r="C43" i="5" s="1"/>
  <c r="J43" i="5" s="1"/>
  <c r="AW43" i="30"/>
  <c r="D43" i="5" s="1"/>
  <c r="AP44" i="30"/>
  <c r="AQ44" i="30"/>
  <c r="F44" i="5" s="1"/>
  <c r="AR44" i="30"/>
  <c r="AS44" i="30"/>
  <c r="AT44" i="30"/>
  <c r="AU44" i="30"/>
  <c r="E44" i="5" s="1"/>
  <c r="AV44" i="30"/>
  <c r="C44" i="5" s="1"/>
  <c r="J44" i="5" s="1"/>
  <c r="AW44" i="30"/>
  <c r="D44" i="5" s="1"/>
  <c r="K44" i="5" s="1"/>
  <c r="AP45" i="30"/>
  <c r="AQ45" i="30"/>
  <c r="F45" i="5" s="1"/>
  <c r="AR45" i="30"/>
  <c r="AS45" i="30"/>
  <c r="AT45" i="30"/>
  <c r="AU45" i="30"/>
  <c r="E45" i="5" s="1"/>
  <c r="AV45" i="30"/>
  <c r="C45" i="5" s="1"/>
  <c r="J45" i="5" s="1"/>
  <c r="AW45" i="30"/>
  <c r="D45" i="5" s="1"/>
  <c r="AP46" i="30"/>
  <c r="AQ46" i="30"/>
  <c r="F46" i="5" s="1"/>
  <c r="AR46" i="30"/>
  <c r="AS46" i="30"/>
  <c r="AT46" i="30"/>
  <c r="AU46" i="30"/>
  <c r="E46" i="5" s="1"/>
  <c r="AV46" i="30"/>
  <c r="C46" i="5" s="1"/>
  <c r="J46" i="5" s="1"/>
  <c r="AW46" i="30"/>
  <c r="D46" i="5" s="1"/>
  <c r="K46" i="5" s="1"/>
  <c r="AP47" i="30"/>
  <c r="AQ47" i="30"/>
  <c r="F47" i="5" s="1"/>
  <c r="AR47" i="30"/>
  <c r="AS47" i="30"/>
  <c r="AT47" i="30"/>
  <c r="AU47" i="30"/>
  <c r="E47" i="5" s="1"/>
  <c r="AV47" i="30"/>
  <c r="C47" i="5" s="1"/>
  <c r="J47" i="5" s="1"/>
  <c r="AW47" i="30"/>
  <c r="D47" i="5" s="1"/>
  <c r="AP48" i="30"/>
  <c r="AQ48" i="30"/>
  <c r="F48" i="5" s="1"/>
  <c r="AR48" i="30"/>
  <c r="AS48" i="30"/>
  <c r="AT48" i="30"/>
  <c r="AU48" i="30"/>
  <c r="E48" i="5" s="1"/>
  <c r="AV48" i="30"/>
  <c r="C48" i="5" s="1"/>
  <c r="J48" i="5" s="1"/>
  <c r="AW48" i="30"/>
  <c r="D48" i="5" s="1"/>
  <c r="AP49" i="30"/>
  <c r="AQ49" i="30"/>
  <c r="F49" i="5" s="1"/>
  <c r="AR49" i="30"/>
  <c r="AS49" i="30"/>
  <c r="AT49" i="30"/>
  <c r="AU49" i="30"/>
  <c r="E49" i="5" s="1"/>
  <c r="AV49" i="30"/>
  <c r="C49" i="5" s="1"/>
  <c r="J49" i="5" s="1"/>
  <c r="AW49" i="30"/>
  <c r="D49" i="5" s="1"/>
  <c r="AP50" i="30"/>
  <c r="AQ50" i="30"/>
  <c r="F50" i="5" s="1"/>
  <c r="AR50" i="30"/>
  <c r="AS50" i="30"/>
  <c r="AT50" i="30"/>
  <c r="AU50" i="30"/>
  <c r="E50" i="5" s="1"/>
  <c r="AV50" i="30"/>
  <c r="C50" i="5" s="1"/>
  <c r="J50" i="5" s="1"/>
  <c r="AW50" i="30"/>
  <c r="D50" i="5" s="1"/>
  <c r="AP51" i="30"/>
  <c r="AQ51" i="30"/>
  <c r="F51" i="5" s="1"/>
  <c r="AR51" i="30"/>
  <c r="AS51" i="30"/>
  <c r="AT51" i="30"/>
  <c r="AU51" i="30"/>
  <c r="E51" i="5" s="1"/>
  <c r="AV51" i="30"/>
  <c r="C51" i="5" s="1"/>
  <c r="J51" i="5" s="1"/>
  <c r="AW51" i="30"/>
  <c r="D51" i="5" s="1"/>
  <c r="K51" i="5" s="1"/>
  <c r="AP52" i="30"/>
  <c r="AQ52" i="30"/>
  <c r="F52" i="5" s="1"/>
  <c r="AR52" i="30"/>
  <c r="AS52" i="30"/>
  <c r="AT52" i="30"/>
  <c r="AU52" i="30"/>
  <c r="E52" i="5" s="1"/>
  <c r="AV52" i="30"/>
  <c r="C52" i="5" s="1"/>
  <c r="J52" i="5" s="1"/>
  <c r="AW52" i="30"/>
  <c r="D52" i="5" s="1"/>
  <c r="AP53" i="30"/>
  <c r="AQ53" i="30"/>
  <c r="F53" i="5" s="1"/>
  <c r="AR53" i="30"/>
  <c r="AS53" i="30"/>
  <c r="AT53" i="30"/>
  <c r="AU53" i="30"/>
  <c r="E53" i="5" s="1"/>
  <c r="AV53" i="30"/>
  <c r="C53" i="5" s="1"/>
  <c r="J53" i="5" s="1"/>
  <c r="AW53" i="30"/>
  <c r="D53" i="5" s="1"/>
  <c r="AP54" i="30"/>
  <c r="AQ54" i="30"/>
  <c r="F54" i="5" s="1"/>
  <c r="AR54" i="30"/>
  <c r="AS54" i="30"/>
  <c r="AT54" i="30"/>
  <c r="AU54" i="30"/>
  <c r="E54" i="5" s="1"/>
  <c r="AV54" i="30"/>
  <c r="C54" i="5" s="1"/>
  <c r="J54" i="5" s="1"/>
  <c r="AW54" i="30"/>
  <c r="D54" i="5" s="1"/>
  <c r="AP55" i="30"/>
  <c r="AQ55" i="30"/>
  <c r="F55" i="5" s="1"/>
  <c r="AR55" i="30"/>
  <c r="AS55" i="30"/>
  <c r="AT55" i="30"/>
  <c r="AU55" i="30"/>
  <c r="E55" i="5" s="1"/>
  <c r="AV55" i="30"/>
  <c r="C55" i="5" s="1"/>
  <c r="J55" i="5" s="1"/>
  <c r="AW55" i="30"/>
  <c r="D55" i="5" s="1"/>
  <c r="AP56" i="30"/>
  <c r="AQ56" i="30"/>
  <c r="F56" i="5" s="1"/>
  <c r="AR56" i="30"/>
  <c r="AS56" i="30"/>
  <c r="AT56" i="30"/>
  <c r="AU56" i="30"/>
  <c r="E56" i="5" s="1"/>
  <c r="AV56" i="30"/>
  <c r="C56" i="5" s="1"/>
  <c r="J56" i="5" s="1"/>
  <c r="AW56" i="30"/>
  <c r="D56" i="5" s="1"/>
  <c r="AP57" i="30"/>
  <c r="AQ57" i="30"/>
  <c r="F57" i="5" s="1"/>
  <c r="AR57" i="30"/>
  <c r="AS57" i="30"/>
  <c r="AT57" i="30"/>
  <c r="AU57" i="30"/>
  <c r="E57" i="5" s="1"/>
  <c r="AV57" i="30"/>
  <c r="C57" i="5" s="1"/>
  <c r="J57" i="5" s="1"/>
  <c r="AW57" i="30"/>
  <c r="D57" i="5" s="1"/>
  <c r="AP58" i="30"/>
  <c r="AQ58" i="30"/>
  <c r="F58" i="5" s="1"/>
  <c r="AR58" i="30"/>
  <c r="AS58" i="30"/>
  <c r="AT58" i="30"/>
  <c r="AU58" i="30"/>
  <c r="E58" i="5" s="1"/>
  <c r="AV58" i="30"/>
  <c r="C58" i="5" s="1"/>
  <c r="J58" i="5" s="1"/>
  <c r="AW58" i="30"/>
  <c r="D58" i="5" s="1"/>
  <c r="AP59" i="30"/>
  <c r="AQ59" i="30"/>
  <c r="F59" i="5" s="1"/>
  <c r="AR59" i="30"/>
  <c r="AS59" i="30"/>
  <c r="AT59" i="30"/>
  <c r="AU59" i="30"/>
  <c r="E59" i="5" s="1"/>
  <c r="AV59" i="30"/>
  <c r="C59" i="5" s="1"/>
  <c r="J59" i="5" s="1"/>
  <c r="AW59" i="30"/>
  <c r="D59" i="5" s="1"/>
  <c r="AP60" i="30"/>
  <c r="AQ60" i="30"/>
  <c r="F60" i="5" s="1"/>
  <c r="AR60" i="30"/>
  <c r="AS60" i="30"/>
  <c r="AT60" i="30"/>
  <c r="AU60" i="30"/>
  <c r="E60" i="5" s="1"/>
  <c r="AV60" i="30"/>
  <c r="C60" i="5" s="1"/>
  <c r="J60" i="5" s="1"/>
  <c r="AW60" i="30"/>
  <c r="D60" i="5" s="1"/>
  <c r="AP61" i="30"/>
  <c r="AQ61" i="30"/>
  <c r="F61" i="5" s="1"/>
  <c r="AR61" i="30"/>
  <c r="AS61" i="30"/>
  <c r="AT61" i="30"/>
  <c r="AU61" i="30"/>
  <c r="E61" i="5" s="1"/>
  <c r="AV61" i="30"/>
  <c r="C61" i="5" s="1"/>
  <c r="J61" i="5" s="1"/>
  <c r="AW61" i="30"/>
  <c r="D61" i="5" s="1"/>
  <c r="AP62" i="30"/>
  <c r="AQ62" i="30"/>
  <c r="F62" i="5" s="1"/>
  <c r="AR62" i="30"/>
  <c r="AS62" i="30"/>
  <c r="AT62" i="30"/>
  <c r="AU62" i="30"/>
  <c r="E62" i="5" s="1"/>
  <c r="AV62" i="30"/>
  <c r="C62" i="5" s="1"/>
  <c r="J62" i="5" s="1"/>
  <c r="AW62" i="30"/>
  <c r="D62" i="5" s="1"/>
  <c r="AP63" i="30"/>
  <c r="AQ63" i="30"/>
  <c r="F63" i="5" s="1"/>
  <c r="AR63" i="30"/>
  <c r="AS63" i="30"/>
  <c r="AT63" i="30"/>
  <c r="AU63" i="30"/>
  <c r="E63" i="5" s="1"/>
  <c r="AV63" i="30"/>
  <c r="C63" i="5" s="1"/>
  <c r="J63" i="5" s="1"/>
  <c r="AW63" i="30"/>
  <c r="D63" i="5" s="1"/>
  <c r="AP64" i="30"/>
  <c r="AQ64" i="30"/>
  <c r="F64" i="5" s="1"/>
  <c r="AR64" i="30"/>
  <c r="AS64" i="30"/>
  <c r="AT64" i="30"/>
  <c r="AU64" i="30"/>
  <c r="E64" i="5" s="1"/>
  <c r="AV64" i="30"/>
  <c r="C64" i="5" s="1"/>
  <c r="J64" i="5" s="1"/>
  <c r="AW64" i="30"/>
  <c r="D64" i="5" s="1"/>
  <c r="AP65" i="30"/>
  <c r="AQ65" i="30"/>
  <c r="F65" i="5" s="1"/>
  <c r="AR65" i="30"/>
  <c r="AS65" i="30"/>
  <c r="AT65" i="30"/>
  <c r="AU65" i="30"/>
  <c r="E65" i="5" s="1"/>
  <c r="AV65" i="30"/>
  <c r="C65" i="5" s="1"/>
  <c r="J65" i="5" s="1"/>
  <c r="AW65" i="30"/>
  <c r="D65" i="5" s="1"/>
  <c r="AP66" i="30"/>
  <c r="AQ66" i="30"/>
  <c r="F66" i="5" s="1"/>
  <c r="AR66" i="30"/>
  <c r="AS66" i="30"/>
  <c r="AT66" i="30"/>
  <c r="AU66" i="30"/>
  <c r="E66" i="5" s="1"/>
  <c r="AV66" i="30"/>
  <c r="C66" i="5" s="1"/>
  <c r="J66" i="5" s="1"/>
  <c r="AW66" i="30"/>
  <c r="D66" i="5" s="1"/>
  <c r="AP67" i="30"/>
  <c r="AQ67" i="30"/>
  <c r="F67" i="5" s="1"/>
  <c r="AR67" i="30"/>
  <c r="AS67" i="30"/>
  <c r="AT67" i="30"/>
  <c r="AU67" i="30"/>
  <c r="E67" i="5" s="1"/>
  <c r="AV67" i="30"/>
  <c r="C67" i="5" s="1"/>
  <c r="J67" i="5" s="1"/>
  <c r="AW67" i="30"/>
  <c r="D67" i="5" s="1"/>
  <c r="AP68" i="30"/>
  <c r="AQ68" i="30"/>
  <c r="F68" i="5" s="1"/>
  <c r="AR68" i="30"/>
  <c r="AS68" i="30"/>
  <c r="AT68" i="30"/>
  <c r="AU68" i="30"/>
  <c r="E68" i="5" s="1"/>
  <c r="AV68" i="30"/>
  <c r="C68" i="5" s="1"/>
  <c r="J68" i="5" s="1"/>
  <c r="AW68" i="30"/>
  <c r="D68" i="5" s="1"/>
  <c r="AP69" i="30"/>
  <c r="AQ69" i="30"/>
  <c r="F69" i="5" s="1"/>
  <c r="AR69" i="30"/>
  <c r="AS69" i="30"/>
  <c r="AT69" i="30"/>
  <c r="AU69" i="30"/>
  <c r="E69" i="5" s="1"/>
  <c r="AV69" i="30"/>
  <c r="C69" i="5" s="1"/>
  <c r="J69" i="5" s="1"/>
  <c r="AW69" i="30"/>
  <c r="D69" i="5" s="1"/>
  <c r="AP70" i="30"/>
  <c r="AQ70" i="30"/>
  <c r="F70" i="5" s="1"/>
  <c r="AR70" i="30"/>
  <c r="AS70" i="30"/>
  <c r="AT70" i="30"/>
  <c r="AU70" i="30"/>
  <c r="E70" i="5" s="1"/>
  <c r="AV70" i="30"/>
  <c r="C70" i="5" s="1"/>
  <c r="J70" i="5" s="1"/>
  <c r="AW70" i="30"/>
  <c r="D70" i="5" s="1"/>
  <c r="AP71" i="30"/>
  <c r="AQ71" i="30"/>
  <c r="F71" i="5" s="1"/>
  <c r="AR71" i="30"/>
  <c r="AS71" i="30"/>
  <c r="AT71" i="30"/>
  <c r="AU71" i="30"/>
  <c r="E71" i="5" s="1"/>
  <c r="AV71" i="30"/>
  <c r="C71" i="5" s="1"/>
  <c r="AW71" i="30"/>
  <c r="D71" i="5" s="1"/>
  <c r="K71" i="5" s="1"/>
  <c r="AP72" i="30"/>
  <c r="AQ72" i="30"/>
  <c r="F72" i="5" s="1"/>
  <c r="AR72" i="30"/>
  <c r="AS72" i="30"/>
  <c r="AT72" i="30"/>
  <c r="AU72" i="30"/>
  <c r="E72" i="5" s="1"/>
  <c r="AV72" i="30"/>
  <c r="C72" i="5" s="1"/>
  <c r="J72" i="5" s="1"/>
  <c r="AW72" i="30"/>
  <c r="D72" i="5" s="1"/>
  <c r="AP73" i="30"/>
  <c r="AQ73" i="30"/>
  <c r="F73" i="5" s="1"/>
  <c r="AR73" i="30"/>
  <c r="AS73" i="30"/>
  <c r="AT73" i="30"/>
  <c r="AU73" i="30"/>
  <c r="E73" i="5" s="1"/>
  <c r="AV73" i="30"/>
  <c r="C73" i="5" s="1"/>
  <c r="J73" i="5" s="1"/>
  <c r="AW73" i="30"/>
  <c r="D73" i="5" s="1"/>
  <c r="AP74" i="30"/>
  <c r="AQ74" i="30"/>
  <c r="F74" i="5" s="1"/>
  <c r="AR74" i="30"/>
  <c r="AS74" i="30"/>
  <c r="AT74" i="30"/>
  <c r="AU74" i="30"/>
  <c r="E74" i="5" s="1"/>
  <c r="AV74" i="30"/>
  <c r="C74" i="5" s="1"/>
  <c r="J74" i="5" s="1"/>
  <c r="AW74" i="30"/>
  <c r="D74" i="5" s="1"/>
  <c r="AP75" i="30"/>
  <c r="AQ75" i="30"/>
  <c r="F75" i="5" s="1"/>
  <c r="AR75" i="30"/>
  <c r="AS75" i="30"/>
  <c r="AT75" i="30"/>
  <c r="AU75" i="30"/>
  <c r="E75" i="5" s="1"/>
  <c r="AV75" i="30"/>
  <c r="C75" i="5" s="1"/>
  <c r="J75" i="5" s="1"/>
  <c r="AW75" i="30"/>
  <c r="D75" i="5" s="1"/>
  <c r="AP76" i="30"/>
  <c r="AQ76" i="30"/>
  <c r="F76" i="5" s="1"/>
  <c r="AR76" i="30"/>
  <c r="AS76" i="30"/>
  <c r="AT76" i="30"/>
  <c r="AU76" i="30"/>
  <c r="E76" i="5" s="1"/>
  <c r="AV76" i="30"/>
  <c r="C76" i="5" s="1"/>
  <c r="J76" i="5" s="1"/>
  <c r="AW76" i="30"/>
  <c r="D76" i="5" s="1"/>
  <c r="AP77" i="30"/>
  <c r="AQ77" i="30"/>
  <c r="F77" i="5" s="1"/>
  <c r="AR77" i="30"/>
  <c r="AS77" i="30"/>
  <c r="AT77" i="30"/>
  <c r="AU77" i="30"/>
  <c r="E77" i="5" s="1"/>
  <c r="AV77" i="30"/>
  <c r="C77" i="5" s="1"/>
  <c r="J77" i="5" s="1"/>
  <c r="AW77" i="30"/>
  <c r="D77" i="5" s="1"/>
  <c r="AP78" i="30"/>
  <c r="AQ78" i="30"/>
  <c r="F78" i="5" s="1"/>
  <c r="AR78" i="30"/>
  <c r="AS78" i="30"/>
  <c r="AT78" i="30"/>
  <c r="AU78" i="30"/>
  <c r="E78" i="5" s="1"/>
  <c r="AV78" i="30"/>
  <c r="C78" i="5" s="1"/>
  <c r="J78" i="5" s="1"/>
  <c r="AW78" i="30"/>
  <c r="D78" i="5" s="1"/>
  <c r="AP79" i="30"/>
  <c r="AQ79" i="30"/>
  <c r="F79" i="5" s="1"/>
  <c r="AR79" i="30"/>
  <c r="AS79" i="30"/>
  <c r="AT79" i="30"/>
  <c r="AU79" i="30"/>
  <c r="E79" i="5" s="1"/>
  <c r="AV79" i="30"/>
  <c r="C79" i="5" s="1"/>
  <c r="J79" i="5" s="1"/>
  <c r="AW79" i="30"/>
  <c r="D79" i="5" s="1"/>
  <c r="K79" i="5" s="1"/>
  <c r="AP80" i="30"/>
  <c r="AQ80" i="30"/>
  <c r="F80" i="5" s="1"/>
  <c r="AR80" i="30"/>
  <c r="AS80" i="30"/>
  <c r="AT80" i="30"/>
  <c r="AU80" i="30"/>
  <c r="E80" i="5" s="1"/>
  <c r="AV80" i="30"/>
  <c r="C80" i="5" s="1"/>
  <c r="J80" i="5" s="1"/>
  <c r="AW80" i="30"/>
  <c r="D80" i="5" s="1"/>
  <c r="AP81" i="30"/>
  <c r="AQ81" i="30"/>
  <c r="F81" i="5" s="1"/>
  <c r="AR81" i="30"/>
  <c r="AS81" i="30"/>
  <c r="AT81" i="30"/>
  <c r="AU81" i="30"/>
  <c r="E81" i="5" s="1"/>
  <c r="AV81" i="30"/>
  <c r="C81" i="5" s="1"/>
  <c r="J81" i="5" s="1"/>
  <c r="AW81" i="30"/>
  <c r="D81" i="5" s="1"/>
  <c r="AP82" i="30"/>
  <c r="AQ82" i="30"/>
  <c r="F82" i="5" s="1"/>
  <c r="AR82" i="30"/>
  <c r="AS82" i="30"/>
  <c r="AT82" i="30"/>
  <c r="AU82" i="30"/>
  <c r="E82" i="5" s="1"/>
  <c r="AV82" i="30"/>
  <c r="C82" i="5" s="1"/>
  <c r="J82" i="5" s="1"/>
  <c r="AW82" i="30"/>
  <c r="D82" i="5" s="1"/>
  <c r="AP83" i="30"/>
  <c r="AQ83" i="30"/>
  <c r="F83" i="5" s="1"/>
  <c r="AR83" i="30"/>
  <c r="AS83" i="30"/>
  <c r="AT83" i="30"/>
  <c r="AU83" i="30"/>
  <c r="E83" i="5" s="1"/>
  <c r="AV83" i="30"/>
  <c r="C83" i="5" s="1"/>
  <c r="AW83" i="30"/>
  <c r="D83" i="5" s="1"/>
  <c r="K83" i="5" s="1"/>
  <c r="AP84" i="30"/>
  <c r="AQ84" i="30"/>
  <c r="F84" i="5" s="1"/>
  <c r="AR84" i="30"/>
  <c r="AS84" i="30"/>
  <c r="AT84" i="30"/>
  <c r="AU84" i="30"/>
  <c r="E84" i="5" s="1"/>
  <c r="AV84" i="30"/>
  <c r="C84" i="5" s="1"/>
  <c r="J84" i="5" s="1"/>
  <c r="AW84" i="30"/>
  <c r="D84" i="5" s="1"/>
  <c r="AP85" i="30"/>
  <c r="AQ85" i="30"/>
  <c r="F85" i="5" s="1"/>
  <c r="AR85" i="30"/>
  <c r="AS85" i="30"/>
  <c r="AT85" i="30"/>
  <c r="AU85" i="30"/>
  <c r="E85" i="5" s="1"/>
  <c r="AV85" i="30"/>
  <c r="C85" i="5" s="1"/>
  <c r="J85" i="5" s="1"/>
  <c r="AW85" i="30"/>
  <c r="D85" i="5" s="1"/>
  <c r="AP86" i="30"/>
  <c r="AQ86" i="30"/>
  <c r="F86" i="5" s="1"/>
  <c r="AR86" i="30"/>
  <c r="AS86" i="30"/>
  <c r="AT86" i="30"/>
  <c r="AU86" i="30"/>
  <c r="E86" i="5" s="1"/>
  <c r="AV86" i="30"/>
  <c r="C86" i="5" s="1"/>
  <c r="J86" i="5" s="1"/>
  <c r="AW86" i="30"/>
  <c r="D86" i="5" s="1"/>
  <c r="AP87" i="30"/>
  <c r="AQ87" i="30"/>
  <c r="F87" i="5" s="1"/>
  <c r="AR87" i="30"/>
  <c r="AS87" i="30"/>
  <c r="AT87" i="30"/>
  <c r="AU87" i="30"/>
  <c r="E87" i="5" s="1"/>
  <c r="AV87" i="30"/>
  <c r="C87" i="5" s="1"/>
  <c r="J87" i="5" s="1"/>
  <c r="AW87" i="30"/>
  <c r="D87" i="5" s="1"/>
  <c r="AP88" i="30"/>
  <c r="AQ88" i="30"/>
  <c r="F88" i="5" s="1"/>
  <c r="AR88" i="30"/>
  <c r="AS88" i="30"/>
  <c r="AT88" i="30"/>
  <c r="AU88" i="30"/>
  <c r="E88" i="5" s="1"/>
  <c r="AV88" i="30"/>
  <c r="C88" i="5" s="1"/>
  <c r="J88" i="5" s="1"/>
  <c r="AW88" i="30"/>
  <c r="D88" i="5" s="1"/>
  <c r="AP89" i="30"/>
  <c r="AQ89" i="30"/>
  <c r="F89" i="5" s="1"/>
  <c r="AR89" i="30"/>
  <c r="AS89" i="30"/>
  <c r="AT89" i="30"/>
  <c r="AU89" i="30"/>
  <c r="E89" i="5" s="1"/>
  <c r="AV89" i="30"/>
  <c r="C89" i="5" s="1"/>
  <c r="J89" i="5" s="1"/>
  <c r="AW89" i="30"/>
  <c r="D89" i="5" s="1"/>
  <c r="AP90" i="30"/>
  <c r="AQ90" i="30"/>
  <c r="F90" i="5" s="1"/>
  <c r="AR90" i="30"/>
  <c r="AS90" i="30"/>
  <c r="AT90" i="30"/>
  <c r="AU90" i="30"/>
  <c r="E90" i="5" s="1"/>
  <c r="AV90" i="30"/>
  <c r="C90" i="5" s="1"/>
  <c r="J90" i="5" s="1"/>
  <c r="AW90" i="30"/>
  <c r="D90" i="5" s="1"/>
  <c r="AP91" i="30"/>
  <c r="AQ91" i="30"/>
  <c r="F91" i="5" s="1"/>
  <c r="AR91" i="30"/>
  <c r="AS91" i="30"/>
  <c r="AT91" i="30"/>
  <c r="AU91" i="30"/>
  <c r="E91" i="5" s="1"/>
  <c r="AV91" i="30"/>
  <c r="C91" i="5" s="1"/>
  <c r="J91" i="5" s="1"/>
  <c r="AW91" i="30"/>
  <c r="D91" i="5" s="1"/>
  <c r="AP92" i="30"/>
  <c r="AQ92" i="30"/>
  <c r="F92" i="5" s="1"/>
  <c r="AR92" i="30"/>
  <c r="AS92" i="30"/>
  <c r="AT92" i="30"/>
  <c r="AU92" i="30"/>
  <c r="E92" i="5" s="1"/>
  <c r="AV92" i="30"/>
  <c r="C92" i="5" s="1"/>
  <c r="J92" i="5" s="1"/>
  <c r="AW92" i="30"/>
  <c r="D92" i="5" s="1"/>
  <c r="AP93" i="30"/>
  <c r="AQ93" i="30"/>
  <c r="F93" i="5" s="1"/>
  <c r="M93" i="5" s="1"/>
  <c r="AR93" i="30"/>
  <c r="AS93" i="30"/>
  <c r="AT93" i="30"/>
  <c r="AU93" i="30"/>
  <c r="E93" i="5" s="1"/>
  <c r="L93" i="5" s="1"/>
  <c r="AV93" i="30"/>
  <c r="C93" i="5" s="1"/>
  <c r="J93" i="5" s="1"/>
  <c r="AW93" i="30"/>
  <c r="D93" i="5" s="1"/>
  <c r="AP94" i="30"/>
  <c r="AQ94" i="30"/>
  <c r="F94" i="5" s="1"/>
  <c r="M94" i="5" s="1"/>
  <c r="AR94" i="30"/>
  <c r="AS94" i="30"/>
  <c r="AT94" i="30"/>
  <c r="AU94" i="30"/>
  <c r="E94" i="5" s="1"/>
  <c r="L94" i="5" s="1"/>
  <c r="AV94" i="30"/>
  <c r="C94" i="5" s="1"/>
  <c r="J94" i="5" s="1"/>
  <c r="AW94" i="30"/>
  <c r="D94" i="5" s="1"/>
  <c r="AP95" i="30"/>
  <c r="AQ95" i="30"/>
  <c r="F95" i="5" s="1"/>
  <c r="M95" i="5" s="1"/>
  <c r="AR95" i="30"/>
  <c r="AS95" i="30"/>
  <c r="AT95" i="30"/>
  <c r="AU95" i="30"/>
  <c r="E95" i="5" s="1"/>
  <c r="L95" i="5" s="1"/>
  <c r="AV95" i="30"/>
  <c r="C95" i="5" s="1"/>
  <c r="J95" i="5" s="1"/>
  <c r="AW95" i="30"/>
  <c r="D95" i="5" s="1"/>
  <c r="AP96" i="30"/>
  <c r="AQ96" i="30"/>
  <c r="F96" i="5" s="1"/>
  <c r="M96" i="5" s="1"/>
  <c r="AR96" i="30"/>
  <c r="AS96" i="30"/>
  <c r="AT96" i="30"/>
  <c r="AU96" i="30"/>
  <c r="E96" i="5" s="1"/>
  <c r="L96" i="5" s="1"/>
  <c r="AV96" i="30"/>
  <c r="C96" i="5" s="1"/>
  <c r="J96" i="5" s="1"/>
  <c r="AW96" i="30"/>
  <c r="D96" i="5" s="1"/>
  <c r="AP97" i="30"/>
  <c r="AQ97" i="30"/>
  <c r="F97" i="5" s="1"/>
  <c r="M97" i="5" s="1"/>
  <c r="AR97" i="30"/>
  <c r="AS97" i="30"/>
  <c r="AT97" i="30"/>
  <c r="AU97" i="30"/>
  <c r="E97" i="5" s="1"/>
  <c r="L97" i="5" s="1"/>
  <c r="AV97" i="30"/>
  <c r="C97" i="5" s="1"/>
  <c r="J97" i="5" s="1"/>
  <c r="AW97" i="30"/>
  <c r="D97" i="5" s="1"/>
  <c r="K97" i="5" s="1"/>
  <c r="AP98" i="30"/>
  <c r="AQ98" i="30"/>
  <c r="F98" i="5" s="1"/>
  <c r="M98" i="5" s="1"/>
  <c r="AR98" i="30"/>
  <c r="AS98" i="30"/>
  <c r="AT98" i="30"/>
  <c r="AU98" i="30"/>
  <c r="E98" i="5" s="1"/>
  <c r="L98" i="5" s="1"/>
  <c r="AV98" i="30"/>
  <c r="C98" i="5" s="1"/>
  <c r="J98" i="5" s="1"/>
  <c r="AW98" i="30"/>
  <c r="D98" i="5" s="1"/>
  <c r="AP99" i="30"/>
  <c r="AQ99" i="30"/>
  <c r="F99" i="5" s="1"/>
  <c r="M99" i="5" s="1"/>
  <c r="AR99" i="30"/>
  <c r="AS99" i="30"/>
  <c r="AT99" i="30"/>
  <c r="AU99" i="30"/>
  <c r="E99" i="5" s="1"/>
  <c r="L99" i="5" s="1"/>
  <c r="AV99" i="30"/>
  <c r="C99" i="5" s="1"/>
  <c r="J99" i="5" s="1"/>
  <c r="AW99" i="30"/>
  <c r="D99" i="5" s="1"/>
  <c r="AP100" i="30"/>
  <c r="AQ100" i="30"/>
  <c r="F100" i="5" s="1"/>
  <c r="M100" i="5" s="1"/>
  <c r="AR100" i="30"/>
  <c r="AS100" i="30"/>
  <c r="AT100" i="30"/>
  <c r="AU100" i="30"/>
  <c r="E100" i="5" s="1"/>
  <c r="L100" i="5" s="1"/>
  <c r="AV100" i="30"/>
  <c r="C100" i="5" s="1"/>
  <c r="J100" i="5" s="1"/>
  <c r="AW100" i="30"/>
  <c r="D100" i="5" s="1"/>
  <c r="AP101" i="30"/>
  <c r="AQ101" i="30"/>
  <c r="F101" i="5" s="1"/>
  <c r="M101" i="5" s="1"/>
  <c r="AR101" i="30"/>
  <c r="AS101" i="30"/>
  <c r="AT101" i="30"/>
  <c r="AU101" i="30"/>
  <c r="E101" i="5" s="1"/>
  <c r="L101" i="5" s="1"/>
  <c r="AV101" i="30"/>
  <c r="C101" i="5" s="1"/>
  <c r="J101" i="5" s="1"/>
  <c r="AW101" i="30"/>
  <c r="D101" i="5" s="1"/>
  <c r="AP102" i="30"/>
  <c r="AQ102" i="30"/>
  <c r="F102" i="5" s="1"/>
  <c r="M102" i="5" s="1"/>
  <c r="AR102" i="30"/>
  <c r="AS102" i="30"/>
  <c r="AT102" i="30"/>
  <c r="AU102" i="30"/>
  <c r="E102" i="5" s="1"/>
  <c r="L102" i="5" s="1"/>
  <c r="AV102" i="30"/>
  <c r="C102" i="5" s="1"/>
  <c r="J102" i="5" s="1"/>
  <c r="AW102" i="30"/>
  <c r="D102" i="5" s="1"/>
  <c r="AP103" i="30"/>
  <c r="AQ103" i="30"/>
  <c r="F103" i="5" s="1"/>
  <c r="M103" i="5" s="1"/>
  <c r="AR103" i="30"/>
  <c r="AS103" i="30"/>
  <c r="AT103" i="30"/>
  <c r="AU103" i="30"/>
  <c r="E103" i="5" s="1"/>
  <c r="L103" i="5" s="1"/>
  <c r="AV103" i="30"/>
  <c r="C103" i="5" s="1"/>
  <c r="AW103" i="30"/>
  <c r="D103" i="5" s="1"/>
  <c r="K103" i="5" s="1"/>
  <c r="AP104" i="30"/>
  <c r="AQ104" i="30"/>
  <c r="F104" i="5" s="1"/>
  <c r="M104" i="5" s="1"/>
  <c r="AR104" i="30"/>
  <c r="AS104" i="30"/>
  <c r="AT104" i="30"/>
  <c r="AU104" i="30"/>
  <c r="E104" i="5" s="1"/>
  <c r="L104" i="5" s="1"/>
  <c r="AV104" i="30"/>
  <c r="C104" i="5" s="1"/>
  <c r="J104" i="5" s="1"/>
  <c r="AW104" i="30"/>
  <c r="D104" i="5" s="1"/>
  <c r="AP105" i="30"/>
  <c r="AQ105" i="30"/>
  <c r="F105" i="5" s="1"/>
  <c r="M105" i="5" s="1"/>
  <c r="AR105" i="30"/>
  <c r="AS105" i="30"/>
  <c r="AT105" i="30"/>
  <c r="AU105" i="30"/>
  <c r="E105" i="5" s="1"/>
  <c r="L105" i="5" s="1"/>
  <c r="AV105" i="30"/>
  <c r="C105" i="5" s="1"/>
  <c r="J105" i="5" s="1"/>
  <c r="AW105" i="30"/>
  <c r="D105" i="5" s="1"/>
  <c r="AP106" i="30"/>
  <c r="AQ106" i="30"/>
  <c r="F106" i="5" s="1"/>
  <c r="M106" i="5" s="1"/>
  <c r="AR106" i="30"/>
  <c r="AS106" i="30"/>
  <c r="AT106" i="30"/>
  <c r="AU106" i="30"/>
  <c r="E106" i="5" s="1"/>
  <c r="L106" i="5" s="1"/>
  <c r="AV106" i="30"/>
  <c r="C106" i="5" s="1"/>
  <c r="J106" i="5" s="1"/>
  <c r="AW106" i="30"/>
  <c r="D106" i="5" s="1"/>
  <c r="AP107" i="30"/>
  <c r="AQ107" i="30"/>
  <c r="F107" i="5" s="1"/>
  <c r="M107" i="5" s="1"/>
  <c r="AR107" i="30"/>
  <c r="AS107" i="30"/>
  <c r="AT107" i="30"/>
  <c r="AU107" i="30"/>
  <c r="E107" i="5" s="1"/>
  <c r="L107" i="5" s="1"/>
  <c r="AV107" i="30"/>
  <c r="C107" i="5" s="1"/>
  <c r="J107" i="5" s="1"/>
  <c r="AW107" i="30"/>
  <c r="D107" i="5" s="1"/>
  <c r="AP108" i="30"/>
  <c r="AQ108" i="30"/>
  <c r="F108" i="5" s="1"/>
  <c r="M108" i="5" s="1"/>
  <c r="AR108" i="30"/>
  <c r="AS108" i="30"/>
  <c r="AT108" i="30"/>
  <c r="AU108" i="30"/>
  <c r="E108" i="5" s="1"/>
  <c r="L108" i="5" s="1"/>
  <c r="AV108" i="30"/>
  <c r="C108" i="5" s="1"/>
  <c r="J108" i="5" s="1"/>
  <c r="AW108" i="30"/>
  <c r="D108" i="5" s="1"/>
  <c r="AP109" i="30"/>
  <c r="AQ109" i="30"/>
  <c r="F109" i="5" s="1"/>
  <c r="M109" i="5" s="1"/>
  <c r="AR109" i="30"/>
  <c r="AS109" i="30"/>
  <c r="AT109" i="30"/>
  <c r="AU109" i="30"/>
  <c r="E109" i="5" s="1"/>
  <c r="L109" i="5" s="1"/>
  <c r="AV109" i="30"/>
  <c r="C109" i="5" s="1"/>
  <c r="J109" i="5" s="1"/>
  <c r="AW109" i="30"/>
  <c r="D109" i="5" s="1"/>
  <c r="AP110" i="30"/>
  <c r="AQ110" i="30"/>
  <c r="F110" i="5" s="1"/>
  <c r="M110" i="5" s="1"/>
  <c r="AR110" i="30"/>
  <c r="AS110" i="30"/>
  <c r="AT110" i="30"/>
  <c r="AU110" i="30"/>
  <c r="E110" i="5" s="1"/>
  <c r="L110" i="5" s="1"/>
  <c r="AV110" i="30"/>
  <c r="C110" i="5" s="1"/>
  <c r="J110" i="5" s="1"/>
  <c r="AW110" i="30"/>
  <c r="D110" i="5" s="1"/>
  <c r="AP111" i="30"/>
  <c r="AQ111" i="30"/>
  <c r="F111" i="5" s="1"/>
  <c r="M111" i="5" s="1"/>
  <c r="AR111" i="30"/>
  <c r="AS111" i="30"/>
  <c r="AT111" i="30"/>
  <c r="AU111" i="30"/>
  <c r="E111" i="5" s="1"/>
  <c r="L111" i="5" s="1"/>
  <c r="AV111" i="30"/>
  <c r="C111" i="5" s="1"/>
  <c r="J111" i="5" s="1"/>
  <c r="AW111" i="30"/>
  <c r="D111" i="5" s="1"/>
  <c r="AP112" i="30"/>
  <c r="AQ112" i="30"/>
  <c r="F112" i="5" s="1"/>
  <c r="M112" i="5" s="1"/>
  <c r="AR112" i="30"/>
  <c r="AS112" i="30"/>
  <c r="AT112" i="30"/>
  <c r="AU112" i="30"/>
  <c r="E112" i="5" s="1"/>
  <c r="L112" i="5" s="1"/>
  <c r="AV112" i="30"/>
  <c r="C112" i="5" s="1"/>
  <c r="J112" i="5" s="1"/>
  <c r="AW112" i="30"/>
  <c r="D112" i="5" s="1"/>
  <c r="AP113" i="30"/>
  <c r="AQ113" i="30"/>
  <c r="F113" i="5" s="1"/>
  <c r="M113" i="5" s="1"/>
  <c r="AR113" i="30"/>
  <c r="AS113" i="30"/>
  <c r="AT113" i="30"/>
  <c r="AU113" i="30"/>
  <c r="E113" i="5" s="1"/>
  <c r="L113" i="5" s="1"/>
  <c r="AV113" i="30"/>
  <c r="C113" i="5" s="1"/>
  <c r="J113" i="5" s="1"/>
  <c r="AW113" i="30"/>
  <c r="D113" i="5" s="1"/>
  <c r="AP114" i="30"/>
  <c r="AQ114" i="30"/>
  <c r="F114" i="5" s="1"/>
  <c r="M114" i="5" s="1"/>
  <c r="AR114" i="30"/>
  <c r="AS114" i="30"/>
  <c r="AT114" i="30"/>
  <c r="AU114" i="30"/>
  <c r="E114" i="5" s="1"/>
  <c r="L114" i="5" s="1"/>
  <c r="AV114" i="30"/>
  <c r="C114" i="5" s="1"/>
  <c r="J114" i="5" s="1"/>
  <c r="AW114" i="30"/>
  <c r="D114" i="5" s="1"/>
  <c r="K114" i="5" s="1"/>
  <c r="AP115" i="30"/>
  <c r="AQ115" i="30"/>
  <c r="F115" i="5" s="1"/>
  <c r="M115" i="5" s="1"/>
  <c r="AR115" i="30"/>
  <c r="AS115" i="30"/>
  <c r="AT115" i="30"/>
  <c r="AU115" i="30"/>
  <c r="E115" i="5" s="1"/>
  <c r="L115" i="5" s="1"/>
  <c r="AV115" i="30"/>
  <c r="C115" i="5" s="1"/>
  <c r="J115" i="5" s="1"/>
  <c r="AW115" i="30"/>
  <c r="D115" i="5" s="1"/>
  <c r="AP116" i="30"/>
  <c r="AQ116" i="30"/>
  <c r="F116" i="5" s="1"/>
  <c r="M116" i="5" s="1"/>
  <c r="AR116" i="30"/>
  <c r="AS116" i="30"/>
  <c r="AT116" i="30"/>
  <c r="AU116" i="30"/>
  <c r="E116" i="5" s="1"/>
  <c r="L116" i="5" s="1"/>
  <c r="AV116" i="30"/>
  <c r="C116" i="5" s="1"/>
  <c r="J116" i="5" s="1"/>
  <c r="AW116" i="30"/>
  <c r="D116" i="5" s="1"/>
  <c r="AP117" i="30"/>
  <c r="AQ117" i="30"/>
  <c r="F117" i="5" s="1"/>
  <c r="M117" i="5" s="1"/>
  <c r="AR117" i="30"/>
  <c r="AS117" i="30"/>
  <c r="AT117" i="30"/>
  <c r="AU117" i="30"/>
  <c r="E117" i="5" s="1"/>
  <c r="L117" i="5" s="1"/>
  <c r="AV117" i="30"/>
  <c r="C117" i="5" s="1"/>
  <c r="J117" i="5" s="1"/>
  <c r="AW117" i="30"/>
  <c r="D117" i="5" s="1"/>
  <c r="AP118" i="30"/>
  <c r="AQ118" i="30"/>
  <c r="F118" i="5" s="1"/>
  <c r="M118" i="5" s="1"/>
  <c r="AR118" i="30"/>
  <c r="AS118" i="30"/>
  <c r="AT118" i="30"/>
  <c r="AU118" i="30"/>
  <c r="E118" i="5" s="1"/>
  <c r="L118" i="5" s="1"/>
  <c r="AV118" i="30"/>
  <c r="C118" i="5" s="1"/>
  <c r="J118" i="5" s="1"/>
  <c r="AW118" i="30"/>
  <c r="D118" i="5" s="1"/>
  <c r="AP119" i="30"/>
  <c r="AQ119" i="30"/>
  <c r="F119" i="5" s="1"/>
  <c r="M119" i="5" s="1"/>
  <c r="AR119" i="30"/>
  <c r="AS119" i="30"/>
  <c r="AT119" i="30"/>
  <c r="AU119" i="30"/>
  <c r="E119" i="5" s="1"/>
  <c r="L119" i="5" s="1"/>
  <c r="AV119" i="30"/>
  <c r="C119" i="5" s="1"/>
  <c r="J119" i="5" s="1"/>
  <c r="AW119" i="30"/>
  <c r="D119" i="5" s="1"/>
  <c r="AP120" i="30"/>
  <c r="AQ120" i="30"/>
  <c r="F120" i="5" s="1"/>
  <c r="M120" i="5" s="1"/>
  <c r="AR120" i="30"/>
  <c r="AS120" i="30"/>
  <c r="AT120" i="30"/>
  <c r="AU120" i="30"/>
  <c r="E120" i="5" s="1"/>
  <c r="L120" i="5" s="1"/>
  <c r="AV120" i="30"/>
  <c r="C120" i="5" s="1"/>
  <c r="J120" i="5" s="1"/>
  <c r="AW120" i="30"/>
  <c r="D120" i="5" s="1"/>
  <c r="AP121" i="30"/>
  <c r="AQ121" i="30"/>
  <c r="F121" i="5" s="1"/>
  <c r="M121" i="5" s="1"/>
  <c r="AR121" i="30"/>
  <c r="AS121" i="30"/>
  <c r="AT121" i="30"/>
  <c r="AU121" i="30"/>
  <c r="E121" i="5" s="1"/>
  <c r="L121" i="5" s="1"/>
  <c r="AV121" i="30"/>
  <c r="C121" i="5" s="1"/>
  <c r="J121" i="5" s="1"/>
  <c r="AW121" i="30"/>
  <c r="D121" i="5" s="1"/>
  <c r="AP122" i="30"/>
  <c r="AQ122" i="30"/>
  <c r="F122" i="5" s="1"/>
  <c r="M122" i="5" s="1"/>
  <c r="AR122" i="30"/>
  <c r="AS122" i="30"/>
  <c r="AT122" i="30"/>
  <c r="AU122" i="30"/>
  <c r="E122" i="5" s="1"/>
  <c r="L122" i="5" s="1"/>
  <c r="AV122" i="30"/>
  <c r="C122" i="5" s="1"/>
  <c r="J122" i="5" s="1"/>
  <c r="AW122" i="30"/>
  <c r="D122" i="5" s="1"/>
  <c r="K122" i="5" s="1"/>
  <c r="AP123" i="30"/>
  <c r="AQ123" i="30"/>
  <c r="F123" i="5" s="1"/>
  <c r="M123" i="5" s="1"/>
  <c r="AR123" i="30"/>
  <c r="AS123" i="30"/>
  <c r="AT123" i="30"/>
  <c r="AU123" i="30"/>
  <c r="E123" i="5" s="1"/>
  <c r="L123" i="5" s="1"/>
  <c r="AV123" i="30"/>
  <c r="C123" i="5" s="1"/>
  <c r="J123" i="5" s="1"/>
  <c r="AW123" i="30"/>
  <c r="D123" i="5" s="1"/>
  <c r="AP124" i="30"/>
  <c r="AQ124" i="30"/>
  <c r="F124" i="5" s="1"/>
  <c r="M124" i="5" s="1"/>
  <c r="AR124" i="30"/>
  <c r="AS124" i="30"/>
  <c r="AT124" i="30"/>
  <c r="AU124" i="30"/>
  <c r="E124" i="5" s="1"/>
  <c r="L124" i="5" s="1"/>
  <c r="AV124" i="30"/>
  <c r="C124" i="5" s="1"/>
  <c r="J124" i="5" s="1"/>
  <c r="AW124" i="30"/>
  <c r="D124" i="5" s="1"/>
  <c r="AP125" i="30"/>
  <c r="AQ125" i="30"/>
  <c r="F125" i="5" s="1"/>
  <c r="M125" i="5" s="1"/>
  <c r="AR125" i="30"/>
  <c r="AS125" i="30"/>
  <c r="AT125" i="30"/>
  <c r="AU125" i="30"/>
  <c r="E125" i="5" s="1"/>
  <c r="L125" i="5" s="1"/>
  <c r="AV125" i="30"/>
  <c r="C125" i="5" s="1"/>
  <c r="AW125" i="30"/>
  <c r="D125" i="5" s="1"/>
  <c r="K125" i="5" s="1"/>
  <c r="AP126" i="30"/>
  <c r="AQ126" i="30"/>
  <c r="F126" i="5" s="1"/>
  <c r="M126" i="5" s="1"/>
  <c r="AR126" i="30"/>
  <c r="AS126" i="30"/>
  <c r="AT126" i="30"/>
  <c r="AU126" i="30"/>
  <c r="E126" i="5" s="1"/>
  <c r="L126" i="5" s="1"/>
  <c r="AV126" i="30"/>
  <c r="C126" i="5" s="1"/>
  <c r="J126" i="5" s="1"/>
  <c r="AW126" i="30"/>
  <c r="D126" i="5" s="1"/>
  <c r="AP127" i="30"/>
  <c r="AQ127" i="30"/>
  <c r="F127" i="5" s="1"/>
  <c r="M127" i="5" s="1"/>
  <c r="AR127" i="30"/>
  <c r="AS127" i="30"/>
  <c r="AT127" i="30"/>
  <c r="AU127" i="30"/>
  <c r="E127" i="5" s="1"/>
  <c r="L127" i="5" s="1"/>
  <c r="AV127" i="30"/>
  <c r="C127" i="5" s="1"/>
  <c r="J127" i="5" s="1"/>
  <c r="AW127" i="30"/>
  <c r="D127" i="5" s="1"/>
  <c r="K127" i="5" s="1"/>
  <c r="AP128" i="30"/>
  <c r="AQ128" i="30"/>
  <c r="F128" i="5" s="1"/>
  <c r="M128" i="5" s="1"/>
  <c r="AR128" i="30"/>
  <c r="AS128" i="30"/>
  <c r="AT128" i="30"/>
  <c r="AU128" i="30"/>
  <c r="E128" i="5" s="1"/>
  <c r="L128" i="5" s="1"/>
  <c r="AV128" i="30"/>
  <c r="C128" i="5" s="1"/>
  <c r="J128" i="5" s="1"/>
  <c r="AW128" i="30"/>
  <c r="D128" i="5" s="1"/>
  <c r="AP129" i="30"/>
  <c r="AQ129" i="30"/>
  <c r="F129" i="5" s="1"/>
  <c r="M129" i="5" s="1"/>
  <c r="AR129" i="30"/>
  <c r="AS129" i="30"/>
  <c r="AT129" i="30"/>
  <c r="AU129" i="30"/>
  <c r="E129" i="5" s="1"/>
  <c r="L129" i="5" s="1"/>
  <c r="AV129" i="30"/>
  <c r="C129" i="5" s="1"/>
  <c r="J129" i="5" s="1"/>
  <c r="AW129" i="30"/>
  <c r="D129" i="5" s="1"/>
  <c r="AP130" i="30"/>
  <c r="AQ130" i="30"/>
  <c r="F130" i="5" s="1"/>
  <c r="M130" i="5" s="1"/>
  <c r="AR130" i="30"/>
  <c r="AS130" i="30"/>
  <c r="AT130" i="30"/>
  <c r="AU130" i="30"/>
  <c r="E130" i="5" s="1"/>
  <c r="L130" i="5" s="1"/>
  <c r="AV130" i="30"/>
  <c r="C130" i="5" s="1"/>
  <c r="J130" i="5" s="1"/>
  <c r="AW130" i="30"/>
  <c r="D130" i="5" s="1"/>
  <c r="AP131" i="30"/>
  <c r="AQ131" i="30"/>
  <c r="F131" i="5" s="1"/>
  <c r="M131" i="5" s="1"/>
  <c r="AR131" i="30"/>
  <c r="AS131" i="30"/>
  <c r="AT131" i="30"/>
  <c r="AU131" i="30"/>
  <c r="E131" i="5" s="1"/>
  <c r="L131" i="5" s="1"/>
  <c r="AV131" i="30"/>
  <c r="C131" i="5" s="1"/>
  <c r="J131" i="5" s="1"/>
  <c r="AW131" i="30"/>
  <c r="D131" i="5" s="1"/>
  <c r="AP132" i="30"/>
  <c r="AQ132" i="30"/>
  <c r="F132" i="5" s="1"/>
  <c r="M132" i="5" s="1"/>
  <c r="AR132" i="30"/>
  <c r="AS132" i="30"/>
  <c r="AT132" i="30"/>
  <c r="AU132" i="30"/>
  <c r="E132" i="5" s="1"/>
  <c r="L132" i="5" s="1"/>
  <c r="AV132" i="30"/>
  <c r="C132" i="5" s="1"/>
  <c r="J132" i="5" s="1"/>
  <c r="AW132" i="30"/>
  <c r="D132" i="5" s="1"/>
  <c r="AP133" i="30"/>
  <c r="AQ133" i="30"/>
  <c r="F133" i="5" s="1"/>
  <c r="M133" i="5" s="1"/>
  <c r="AR133" i="30"/>
  <c r="AS133" i="30"/>
  <c r="AT133" i="30"/>
  <c r="AU133" i="30"/>
  <c r="E133" i="5" s="1"/>
  <c r="L133" i="5" s="1"/>
  <c r="AV133" i="30"/>
  <c r="C133" i="5" s="1"/>
  <c r="J133" i="5" s="1"/>
  <c r="AW133" i="30"/>
  <c r="D133" i="5" s="1"/>
  <c r="AP134" i="30"/>
  <c r="AQ134" i="30"/>
  <c r="F134" i="5" s="1"/>
  <c r="M134" i="5" s="1"/>
  <c r="AR134" i="30"/>
  <c r="AS134" i="30"/>
  <c r="AT134" i="30"/>
  <c r="AU134" i="30"/>
  <c r="E134" i="5" s="1"/>
  <c r="L134" i="5" s="1"/>
  <c r="AV134" i="30"/>
  <c r="C134" i="5" s="1"/>
  <c r="J134" i="5" s="1"/>
  <c r="AW134" i="30"/>
  <c r="D134" i="5" s="1"/>
  <c r="AP135" i="30"/>
  <c r="AQ135" i="30"/>
  <c r="F135" i="5" s="1"/>
  <c r="M135" i="5" s="1"/>
  <c r="AR135" i="30"/>
  <c r="AS135" i="30"/>
  <c r="AT135" i="30"/>
  <c r="AU135" i="30"/>
  <c r="E135" i="5" s="1"/>
  <c r="L135" i="5" s="1"/>
  <c r="AV135" i="30"/>
  <c r="C135" i="5" s="1"/>
  <c r="J135" i="5" s="1"/>
  <c r="AW135" i="30"/>
  <c r="D135" i="5" s="1"/>
  <c r="AP136" i="30"/>
  <c r="AQ136" i="30"/>
  <c r="F136" i="5" s="1"/>
  <c r="M136" i="5" s="1"/>
  <c r="AR136" i="30"/>
  <c r="AS136" i="30"/>
  <c r="AT136" i="30"/>
  <c r="AU136" i="30"/>
  <c r="E136" i="5" s="1"/>
  <c r="L136" i="5" s="1"/>
  <c r="AV136" i="30"/>
  <c r="C136" i="5" s="1"/>
  <c r="J136" i="5" s="1"/>
  <c r="AW136" i="30"/>
  <c r="D136" i="5" s="1"/>
  <c r="K136" i="5" s="1"/>
  <c r="AP137" i="30"/>
  <c r="AQ137" i="30"/>
  <c r="F137" i="5" s="1"/>
  <c r="M137" i="5" s="1"/>
  <c r="AR137" i="30"/>
  <c r="AS137" i="30"/>
  <c r="AT137" i="30"/>
  <c r="AU137" i="30"/>
  <c r="E137" i="5" s="1"/>
  <c r="L137" i="5" s="1"/>
  <c r="AV137" i="30"/>
  <c r="C137" i="5" s="1"/>
  <c r="J137" i="5" s="1"/>
  <c r="AW137" i="30"/>
  <c r="D137" i="5" s="1"/>
  <c r="AP138" i="30"/>
  <c r="AQ138" i="30"/>
  <c r="F138" i="5" s="1"/>
  <c r="M138" i="5" s="1"/>
  <c r="AR138" i="30"/>
  <c r="AS138" i="30"/>
  <c r="AT138" i="30"/>
  <c r="AU138" i="30"/>
  <c r="E138" i="5" s="1"/>
  <c r="L138" i="5" s="1"/>
  <c r="AV138" i="30"/>
  <c r="C138" i="5" s="1"/>
  <c r="J138" i="5" s="1"/>
  <c r="AW138" i="30"/>
  <c r="D138" i="5" s="1"/>
  <c r="AP139" i="30"/>
  <c r="AQ139" i="30"/>
  <c r="F139" i="5" s="1"/>
  <c r="M139" i="5" s="1"/>
  <c r="AR139" i="30"/>
  <c r="AS139" i="30"/>
  <c r="AT139" i="30"/>
  <c r="AU139" i="30"/>
  <c r="E139" i="5" s="1"/>
  <c r="L139" i="5" s="1"/>
  <c r="AV139" i="30"/>
  <c r="C139" i="5" s="1"/>
  <c r="J139" i="5" s="1"/>
  <c r="AW139" i="30"/>
  <c r="D139" i="5" s="1"/>
  <c r="AP140" i="30"/>
  <c r="AQ140" i="30"/>
  <c r="F140" i="5" s="1"/>
  <c r="AR140" i="30"/>
  <c r="AS140" i="30"/>
  <c r="AT140" i="30"/>
  <c r="AU140" i="30"/>
  <c r="E140" i="5" s="1"/>
  <c r="L140" i="5" s="1"/>
  <c r="AV140" i="30"/>
  <c r="C140" i="5" s="1"/>
  <c r="J140" i="5" s="1"/>
  <c r="AW140" i="30"/>
  <c r="D140" i="5" s="1"/>
  <c r="AP141" i="30"/>
  <c r="AQ141" i="30"/>
  <c r="F141" i="5" s="1"/>
  <c r="M141" i="5" s="1"/>
  <c r="AR141" i="30"/>
  <c r="AS141" i="30"/>
  <c r="AT141" i="30"/>
  <c r="AU141" i="30"/>
  <c r="E141" i="5" s="1"/>
  <c r="L141" i="5" s="1"/>
  <c r="AV141" i="30"/>
  <c r="C141" i="5" s="1"/>
  <c r="J141" i="5" s="1"/>
  <c r="AW141" i="30"/>
  <c r="D141" i="5" s="1"/>
  <c r="AP142" i="30"/>
  <c r="AQ142" i="30"/>
  <c r="F142" i="5" s="1"/>
  <c r="M142" i="5" s="1"/>
  <c r="AR142" i="30"/>
  <c r="AS142" i="30"/>
  <c r="AT142" i="30"/>
  <c r="AU142" i="30"/>
  <c r="E142" i="5" s="1"/>
  <c r="L142" i="5" s="1"/>
  <c r="AV142" i="30"/>
  <c r="C142" i="5" s="1"/>
  <c r="J142" i="5" s="1"/>
  <c r="AW142" i="30"/>
  <c r="D142" i="5" s="1"/>
  <c r="AP143" i="30"/>
  <c r="AQ143" i="30"/>
  <c r="F143" i="5" s="1"/>
  <c r="M143" i="5" s="1"/>
  <c r="AR143" i="30"/>
  <c r="AS143" i="30"/>
  <c r="AT143" i="30"/>
  <c r="AU143" i="30"/>
  <c r="E143" i="5" s="1"/>
  <c r="L143" i="5" s="1"/>
  <c r="AV143" i="30"/>
  <c r="C143" i="5" s="1"/>
  <c r="J143" i="5" s="1"/>
  <c r="AW143" i="30"/>
  <c r="D143" i="5" s="1"/>
  <c r="AP144" i="30"/>
  <c r="AQ144" i="30"/>
  <c r="F144" i="5" s="1"/>
  <c r="M144" i="5" s="1"/>
  <c r="AR144" i="30"/>
  <c r="AS144" i="30"/>
  <c r="AT144" i="30"/>
  <c r="AU144" i="30"/>
  <c r="E144" i="5" s="1"/>
  <c r="L144" i="5" s="1"/>
  <c r="AV144" i="30"/>
  <c r="C144" i="5" s="1"/>
  <c r="J144" i="5" s="1"/>
  <c r="AW144" i="30"/>
  <c r="D144" i="5" s="1"/>
  <c r="AD140" i="21"/>
  <c r="AC140" i="21"/>
  <c r="AB140" i="21"/>
  <c r="AA140" i="21"/>
  <c r="AD9" i="21"/>
  <c r="AC9" i="21"/>
  <c r="AB9" i="21"/>
  <c r="AA9" i="21"/>
  <c r="AA141" i="21" s="1"/>
  <c r="AC5" i="21"/>
  <c r="AD8" i="21" s="1"/>
  <c r="R140" i="21"/>
  <c r="Q140" i="21"/>
  <c r="P140" i="21"/>
  <c r="O140" i="21"/>
  <c r="N140" i="21"/>
  <c r="M140" i="21"/>
  <c r="L140" i="21"/>
  <c r="K140" i="21"/>
  <c r="R9" i="21"/>
  <c r="Q9" i="21"/>
  <c r="P9" i="21"/>
  <c r="O9" i="21"/>
  <c r="O141" i="21" s="1"/>
  <c r="N9" i="21"/>
  <c r="M9" i="21"/>
  <c r="L9" i="21"/>
  <c r="K9" i="21"/>
  <c r="K141" i="21" s="1"/>
  <c r="Q5" i="21"/>
  <c r="R8" i="21" s="1"/>
  <c r="M5" i="21"/>
  <c r="N8" i="21" s="1"/>
  <c r="Z140" i="21"/>
  <c r="Y140" i="21"/>
  <c r="X140" i="21"/>
  <c r="W140" i="21"/>
  <c r="Z9" i="21"/>
  <c r="Y9" i="21"/>
  <c r="X9" i="21"/>
  <c r="W9" i="21"/>
  <c r="W141" i="21" s="1"/>
  <c r="Y5" i="21"/>
  <c r="Z8" i="21" s="1"/>
  <c r="V140" i="21"/>
  <c r="U140" i="21"/>
  <c r="T140" i="21"/>
  <c r="S140" i="21"/>
  <c r="V9" i="21"/>
  <c r="U9" i="21"/>
  <c r="T9" i="21"/>
  <c r="S9" i="21"/>
  <c r="S141" i="21" s="1"/>
  <c r="U5" i="21"/>
  <c r="V8" i="21" s="1"/>
  <c r="J140" i="21"/>
  <c r="I140" i="21"/>
  <c r="H140" i="21"/>
  <c r="G140" i="21"/>
  <c r="J9" i="21"/>
  <c r="I9" i="21"/>
  <c r="H9" i="21"/>
  <c r="G9" i="21"/>
  <c r="G141" i="21" s="1"/>
  <c r="I5" i="21"/>
  <c r="J8" i="21" s="1"/>
  <c r="AH11" i="21"/>
  <c r="AJ11" i="21"/>
  <c r="AK11" i="21"/>
  <c r="I25" i="5" s="1"/>
  <c r="M25" i="5" s="1"/>
  <c r="AL11" i="21"/>
  <c r="AM11" i="21"/>
  <c r="AN11" i="21"/>
  <c r="AO11" i="21"/>
  <c r="H25" i="5" s="1"/>
  <c r="L25" i="5" s="1"/>
  <c r="AH12" i="21"/>
  <c r="AJ12" i="21"/>
  <c r="AK12" i="21"/>
  <c r="I26" i="5" s="1"/>
  <c r="M26" i="5" s="1"/>
  <c r="AL12" i="21"/>
  <c r="AM12" i="21"/>
  <c r="AN12" i="21"/>
  <c r="AO12" i="21"/>
  <c r="H26" i="5" s="1"/>
  <c r="L26" i="5" s="1"/>
  <c r="AH13" i="21"/>
  <c r="AJ13" i="21"/>
  <c r="AK13" i="21"/>
  <c r="I27" i="5" s="1"/>
  <c r="M27" i="5" s="1"/>
  <c r="AL13" i="21"/>
  <c r="AM13" i="21"/>
  <c r="AN13" i="21"/>
  <c r="AO13" i="21"/>
  <c r="H27" i="5" s="1"/>
  <c r="L27" i="5" s="1"/>
  <c r="AH14" i="21"/>
  <c r="AJ14" i="21"/>
  <c r="AK14" i="21"/>
  <c r="I28" i="5" s="1"/>
  <c r="M28" i="5" s="1"/>
  <c r="AL14" i="21"/>
  <c r="AM14" i="21"/>
  <c r="AN14" i="21"/>
  <c r="AO14" i="21"/>
  <c r="H28" i="5" s="1"/>
  <c r="L28" i="5" s="1"/>
  <c r="AH15" i="21"/>
  <c r="AJ15" i="21"/>
  <c r="AK15" i="21"/>
  <c r="I29" i="5" s="1"/>
  <c r="M29" i="5" s="1"/>
  <c r="AL15" i="21"/>
  <c r="AM15" i="21"/>
  <c r="AN15" i="21"/>
  <c r="AO15" i="21"/>
  <c r="H29" i="5" s="1"/>
  <c r="L29" i="5" s="1"/>
  <c r="AH16" i="21"/>
  <c r="AJ16" i="21"/>
  <c r="AK16" i="21"/>
  <c r="I30" i="5" s="1"/>
  <c r="M30" i="5" s="1"/>
  <c r="AL16" i="21"/>
  <c r="AM16" i="21"/>
  <c r="AN16" i="21"/>
  <c r="AO16" i="21"/>
  <c r="H30" i="5" s="1"/>
  <c r="L30" i="5" s="1"/>
  <c r="AH17" i="21"/>
  <c r="AJ17" i="21"/>
  <c r="AK17" i="21"/>
  <c r="I31" i="5" s="1"/>
  <c r="M31" i="5" s="1"/>
  <c r="AL17" i="21"/>
  <c r="AM17" i="21"/>
  <c r="AN17" i="21"/>
  <c r="AO17" i="21"/>
  <c r="H31" i="5" s="1"/>
  <c r="L31" i="5" s="1"/>
  <c r="AH18" i="21"/>
  <c r="AJ18" i="21"/>
  <c r="AK18" i="21"/>
  <c r="I32" i="5" s="1"/>
  <c r="M32" i="5" s="1"/>
  <c r="AL18" i="21"/>
  <c r="AM18" i="21"/>
  <c r="AN18" i="21"/>
  <c r="AO18" i="21"/>
  <c r="H32" i="5" s="1"/>
  <c r="L32" i="5" s="1"/>
  <c r="AH19" i="21"/>
  <c r="AJ19" i="21"/>
  <c r="AK19" i="21"/>
  <c r="I33" i="5" s="1"/>
  <c r="M33" i="5" s="1"/>
  <c r="AL19" i="21"/>
  <c r="AM19" i="21"/>
  <c r="AN19" i="21"/>
  <c r="AO19" i="21"/>
  <c r="H33" i="5" s="1"/>
  <c r="L33" i="5" s="1"/>
  <c r="AH20" i="21"/>
  <c r="AJ20" i="21"/>
  <c r="AK20" i="21"/>
  <c r="I34" i="5" s="1"/>
  <c r="M34" i="5" s="1"/>
  <c r="AL20" i="21"/>
  <c r="AM20" i="21"/>
  <c r="AN20" i="21"/>
  <c r="AO20" i="21"/>
  <c r="H34" i="5" s="1"/>
  <c r="L34" i="5" s="1"/>
  <c r="AH21" i="21"/>
  <c r="AJ21" i="21"/>
  <c r="AK21" i="21"/>
  <c r="I35" i="5" s="1"/>
  <c r="M35" i="5" s="1"/>
  <c r="AL21" i="21"/>
  <c r="AM21" i="21"/>
  <c r="AN21" i="21"/>
  <c r="AO21" i="21"/>
  <c r="H35" i="5" s="1"/>
  <c r="L35" i="5" s="1"/>
  <c r="AH22" i="21"/>
  <c r="AJ22" i="21"/>
  <c r="AK22" i="21"/>
  <c r="I36" i="5" s="1"/>
  <c r="M36" i="5" s="1"/>
  <c r="AL22" i="21"/>
  <c r="AM22" i="21"/>
  <c r="AN22" i="21"/>
  <c r="AO22" i="21"/>
  <c r="H36" i="5" s="1"/>
  <c r="L36" i="5" s="1"/>
  <c r="AH23" i="21"/>
  <c r="AJ23" i="21"/>
  <c r="AK23" i="21"/>
  <c r="I37" i="5" s="1"/>
  <c r="M37" i="5" s="1"/>
  <c r="AL23" i="21"/>
  <c r="AM23" i="21"/>
  <c r="AN23" i="21"/>
  <c r="AO23" i="21"/>
  <c r="H37" i="5" s="1"/>
  <c r="L37" i="5" s="1"/>
  <c r="AH24" i="21"/>
  <c r="AJ24" i="21"/>
  <c r="AK24" i="21"/>
  <c r="I38" i="5" s="1"/>
  <c r="M38" i="5" s="1"/>
  <c r="AL24" i="21"/>
  <c r="AM24" i="21"/>
  <c r="AN24" i="21"/>
  <c r="AO24" i="21"/>
  <c r="H38" i="5" s="1"/>
  <c r="L38" i="5" s="1"/>
  <c r="AH25" i="21"/>
  <c r="AJ25" i="21"/>
  <c r="AK25" i="21"/>
  <c r="I39" i="5" s="1"/>
  <c r="M39" i="5" s="1"/>
  <c r="AL25" i="21"/>
  <c r="AM25" i="21"/>
  <c r="AN25" i="21"/>
  <c r="AO25" i="21"/>
  <c r="H39" i="5" s="1"/>
  <c r="L39" i="5" s="1"/>
  <c r="AH26" i="21"/>
  <c r="AJ26" i="21"/>
  <c r="AK26" i="21"/>
  <c r="I40" i="5" s="1"/>
  <c r="M40" i="5" s="1"/>
  <c r="AL26" i="21"/>
  <c r="AM26" i="21"/>
  <c r="AN26" i="21"/>
  <c r="AO26" i="21"/>
  <c r="H40" i="5" s="1"/>
  <c r="L40" i="5" s="1"/>
  <c r="AH27" i="21"/>
  <c r="AJ27" i="21"/>
  <c r="AK27" i="21"/>
  <c r="I41" i="5" s="1"/>
  <c r="M41" i="5" s="1"/>
  <c r="AL27" i="21"/>
  <c r="AM27" i="21"/>
  <c r="AN27" i="21"/>
  <c r="AO27" i="21"/>
  <c r="H41" i="5" s="1"/>
  <c r="L41" i="5" s="1"/>
  <c r="AH28" i="21"/>
  <c r="AJ28" i="21"/>
  <c r="AK28" i="21"/>
  <c r="I42" i="5" s="1"/>
  <c r="M42" i="5" s="1"/>
  <c r="AL28" i="21"/>
  <c r="AM28" i="21"/>
  <c r="AN28" i="21"/>
  <c r="AO28" i="21"/>
  <c r="H42" i="5" s="1"/>
  <c r="L42" i="5" s="1"/>
  <c r="AH29" i="21"/>
  <c r="AJ29" i="21"/>
  <c r="AK29" i="21"/>
  <c r="I43" i="5" s="1"/>
  <c r="M43" i="5" s="1"/>
  <c r="AL29" i="21"/>
  <c r="AM29" i="21"/>
  <c r="AN29" i="21"/>
  <c r="AO29" i="21"/>
  <c r="H43" i="5" s="1"/>
  <c r="L43" i="5" s="1"/>
  <c r="AH30" i="21"/>
  <c r="AJ30" i="21"/>
  <c r="AK30" i="21"/>
  <c r="I44" i="5" s="1"/>
  <c r="M44" i="5" s="1"/>
  <c r="AL30" i="21"/>
  <c r="AM30" i="21"/>
  <c r="AN30" i="21"/>
  <c r="AO30" i="21"/>
  <c r="H44" i="5" s="1"/>
  <c r="L44" i="5" s="1"/>
  <c r="AH31" i="21"/>
  <c r="AJ31" i="21"/>
  <c r="AK31" i="21"/>
  <c r="I45" i="5" s="1"/>
  <c r="M45" i="5" s="1"/>
  <c r="AL31" i="21"/>
  <c r="AM31" i="21"/>
  <c r="AN31" i="21"/>
  <c r="AO31" i="21"/>
  <c r="H45" i="5" s="1"/>
  <c r="L45" i="5" s="1"/>
  <c r="AH32" i="21"/>
  <c r="AJ32" i="21"/>
  <c r="AK32" i="21"/>
  <c r="I46" i="5" s="1"/>
  <c r="M46" i="5" s="1"/>
  <c r="AL32" i="21"/>
  <c r="AM32" i="21"/>
  <c r="AN32" i="21"/>
  <c r="AO32" i="21"/>
  <c r="H46" i="5" s="1"/>
  <c r="L46" i="5" s="1"/>
  <c r="AH33" i="21"/>
  <c r="AJ33" i="21"/>
  <c r="AK33" i="21"/>
  <c r="I47" i="5" s="1"/>
  <c r="M47" i="5" s="1"/>
  <c r="AL33" i="21"/>
  <c r="AM33" i="21"/>
  <c r="AN33" i="21"/>
  <c r="AO33" i="21"/>
  <c r="H47" i="5" s="1"/>
  <c r="L47" i="5" s="1"/>
  <c r="AH34" i="21"/>
  <c r="AJ34" i="21"/>
  <c r="AK34" i="21"/>
  <c r="I48" i="5" s="1"/>
  <c r="M48" i="5" s="1"/>
  <c r="AL34" i="21"/>
  <c r="AM34" i="21"/>
  <c r="AN34" i="21"/>
  <c r="AO34" i="21"/>
  <c r="H48" i="5" s="1"/>
  <c r="L48" i="5" s="1"/>
  <c r="AH35" i="21"/>
  <c r="AJ35" i="21"/>
  <c r="AK35" i="21"/>
  <c r="I49" i="5" s="1"/>
  <c r="M49" i="5" s="1"/>
  <c r="AL35" i="21"/>
  <c r="AM35" i="21"/>
  <c r="AN35" i="21"/>
  <c r="AO35" i="21"/>
  <c r="H49" i="5" s="1"/>
  <c r="L49" i="5" s="1"/>
  <c r="AH36" i="21"/>
  <c r="AJ36" i="21"/>
  <c r="AK36" i="21"/>
  <c r="I50" i="5" s="1"/>
  <c r="M50" i="5" s="1"/>
  <c r="AL36" i="21"/>
  <c r="AM36" i="21"/>
  <c r="AN36" i="21"/>
  <c r="AO36" i="21"/>
  <c r="H50" i="5" s="1"/>
  <c r="L50" i="5" s="1"/>
  <c r="AH37" i="21"/>
  <c r="AJ37" i="21"/>
  <c r="AK37" i="21"/>
  <c r="I51" i="5" s="1"/>
  <c r="M51" i="5" s="1"/>
  <c r="AL37" i="21"/>
  <c r="AM37" i="21"/>
  <c r="AN37" i="21"/>
  <c r="AO37" i="21"/>
  <c r="H51" i="5" s="1"/>
  <c r="L51" i="5" s="1"/>
  <c r="AH38" i="21"/>
  <c r="AJ38" i="21"/>
  <c r="AK38" i="21"/>
  <c r="I52" i="5" s="1"/>
  <c r="M52" i="5" s="1"/>
  <c r="AL38" i="21"/>
  <c r="AM38" i="21"/>
  <c r="AN38" i="21"/>
  <c r="AO38" i="21"/>
  <c r="H52" i="5" s="1"/>
  <c r="L52" i="5" s="1"/>
  <c r="AH39" i="21"/>
  <c r="AJ39" i="21"/>
  <c r="AK39" i="21"/>
  <c r="I53" i="5" s="1"/>
  <c r="AL39" i="21"/>
  <c r="AM39" i="21"/>
  <c r="AN39" i="21"/>
  <c r="AO39" i="21"/>
  <c r="H53" i="5" s="1"/>
  <c r="AH40" i="21"/>
  <c r="AJ40" i="21"/>
  <c r="AK40" i="21"/>
  <c r="I54" i="5" s="1"/>
  <c r="M54" i="5" s="1"/>
  <c r="AL40" i="21"/>
  <c r="AM40" i="21"/>
  <c r="AN40" i="21"/>
  <c r="AO40" i="21"/>
  <c r="H54" i="5" s="1"/>
  <c r="L54" i="5" s="1"/>
  <c r="AH41" i="21"/>
  <c r="AJ41" i="21"/>
  <c r="AK41" i="21"/>
  <c r="I55" i="5" s="1"/>
  <c r="M55" i="5" s="1"/>
  <c r="AL41" i="21"/>
  <c r="AM41" i="21"/>
  <c r="AN41" i="21"/>
  <c r="AO41" i="21"/>
  <c r="H55" i="5" s="1"/>
  <c r="L55" i="5" s="1"/>
  <c r="AH42" i="21"/>
  <c r="AJ42" i="21"/>
  <c r="AK42" i="21"/>
  <c r="I56" i="5" s="1"/>
  <c r="M56" i="5" s="1"/>
  <c r="AL42" i="21"/>
  <c r="AM42" i="21"/>
  <c r="AN42" i="21"/>
  <c r="AO42" i="21"/>
  <c r="H56" i="5" s="1"/>
  <c r="L56" i="5" s="1"/>
  <c r="AH43" i="21"/>
  <c r="AJ43" i="21"/>
  <c r="AK43" i="21"/>
  <c r="I57" i="5" s="1"/>
  <c r="AL43" i="21"/>
  <c r="AM43" i="21"/>
  <c r="AN43" i="21"/>
  <c r="AO43" i="21"/>
  <c r="H57" i="5" s="1"/>
  <c r="AH44" i="21"/>
  <c r="AJ44" i="21"/>
  <c r="AK44" i="21"/>
  <c r="I58" i="5" s="1"/>
  <c r="M58" i="5" s="1"/>
  <c r="AL44" i="21"/>
  <c r="AM44" i="21"/>
  <c r="AN44" i="21"/>
  <c r="AO44" i="21"/>
  <c r="H58" i="5" s="1"/>
  <c r="L58" i="5" s="1"/>
  <c r="AH45" i="21"/>
  <c r="AJ45" i="21"/>
  <c r="AK45" i="21"/>
  <c r="I59" i="5" s="1"/>
  <c r="M59" i="5" s="1"/>
  <c r="AL45" i="21"/>
  <c r="AM45" i="21"/>
  <c r="AN45" i="21"/>
  <c r="AO45" i="21"/>
  <c r="H59" i="5" s="1"/>
  <c r="L59" i="5" s="1"/>
  <c r="AH46" i="21"/>
  <c r="AJ46" i="21"/>
  <c r="AK46" i="21"/>
  <c r="I60" i="5" s="1"/>
  <c r="M60" i="5" s="1"/>
  <c r="AL46" i="21"/>
  <c r="AM46" i="21"/>
  <c r="AN46" i="21"/>
  <c r="AO46" i="21"/>
  <c r="H60" i="5" s="1"/>
  <c r="L60" i="5" s="1"/>
  <c r="AH47" i="21"/>
  <c r="AJ47" i="21"/>
  <c r="AK47" i="21"/>
  <c r="I61" i="5" s="1"/>
  <c r="AL47" i="21"/>
  <c r="AM47" i="21"/>
  <c r="AN47" i="21"/>
  <c r="AO47" i="21"/>
  <c r="H61" i="5" s="1"/>
  <c r="AH48" i="21"/>
  <c r="AJ48" i="21"/>
  <c r="AK48" i="21"/>
  <c r="I62" i="5" s="1"/>
  <c r="M62" i="5" s="1"/>
  <c r="AL48" i="21"/>
  <c r="AM48" i="21"/>
  <c r="AN48" i="21"/>
  <c r="AO48" i="21"/>
  <c r="H62" i="5" s="1"/>
  <c r="L62" i="5" s="1"/>
  <c r="AH49" i="21"/>
  <c r="AJ49" i="21"/>
  <c r="AK49" i="21"/>
  <c r="I63" i="5" s="1"/>
  <c r="M63" i="5" s="1"/>
  <c r="AL49" i="21"/>
  <c r="AM49" i="21"/>
  <c r="AN49" i="21"/>
  <c r="AO49" i="21"/>
  <c r="H63" i="5" s="1"/>
  <c r="L63" i="5" s="1"/>
  <c r="AH50" i="21"/>
  <c r="AJ50" i="21"/>
  <c r="AK50" i="21"/>
  <c r="I64" i="5" s="1"/>
  <c r="M64" i="5" s="1"/>
  <c r="AL50" i="21"/>
  <c r="AM50" i="21"/>
  <c r="AN50" i="21"/>
  <c r="AO50" i="21"/>
  <c r="H64" i="5" s="1"/>
  <c r="L64" i="5" s="1"/>
  <c r="AH51" i="21"/>
  <c r="AJ51" i="21"/>
  <c r="AK51" i="21"/>
  <c r="I65" i="5" s="1"/>
  <c r="AL51" i="21"/>
  <c r="AM51" i="21"/>
  <c r="AN51" i="21"/>
  <c r="AO51" i="21"/>
  <c r="H65" i="5" s="1"/>
  <c r="AH52" i="21"/>
  <c r="AJ52" i="21"/>
  <c r="AK52" i="21"/>
  <c r="I66" i="5" s="1"/>
  <c r="M66" i="5" s="1"/>
  <c r="AL52" i="21"/>
  <c r="AM52" i="21"/>
  <c r="AN52" i="21"/>
  <c r="AO52" i="21"/>
  <c r="H66" i="5" s="1"/>
  <c r="L66" i="5" s="1"/>
  <c r="AH53" i="21"/>
  <c r="AJ53" i="21"/>
  <c r="AK53" i="21"/>
  <c r="I67" i="5" s="1"/>
  <c r="M67" i="5" s="1"/>
  <c r="AL53" i="21"/>
  <c r="AM53" i="21"/>
  <c r="AN53" i="21"/>
  <c r="AO53" i="21"/>
  <c r="H67" i="5" s="1"/>
  <c r="L67" i="5" s="1"/>
  <c r="AH54" i="21"/>
  <c r="AJ54" i="21"/>
  <c r="AK54" i="21"/>
  <c r="I68" i="5" s="1"/>
  <c r="M68" i="5" s="1"/>
  <c r="AL54" i="21"/>
  <c r="AM54" i="21"/>
  <c r="AN54" i="21"/>
  <c r="AO54" i="21"/>
  <c r="H68" i="5" s="1"/>
  <c r="L68" i="5" s="1"/>
  <c r="AH55" i="21"/>
  <c r="AJ55" i="21"/>
  <c r="AK55" i="21"/>
  <c r="I69" i="5" s="1"/>
  <c r="AL55" i="21"/>
  <c r="AM55" i="21"/>
  <c r="AN55" i="21"/>
  <c r="AO55" i="21"/>
  <c r="H69" i="5" s="1"/>
  <c r="AH56" i="21"/>
  <c r="AJ56" i="21"/>
  <c r="AK56" i="21"/>
  <c r="I70" i="5" s="1"/>
  <c r="M70" i="5" s="1"/>
  <c r="AL56" i="21"/>
  <c r="AM56" i="21"/>
  <c r="AN56" i="21"/>
  <c r="AO56" i="21"/>
  <c r="H70" i="5" s="1"/>
  <c r="L70" i="5" s="1"/>
  <c r="AH57" i="21"/>
  <c r="AJ57" i="21"/>
  <c r="AK57" i="21"/>
  <c r="I71" i="5" s="1"/>
  <c r="M71" i="5" s="1"/>
  <c r="AL57" i="21"/>
  <c r="AM57" i="21"/>
  <c r="AN57" i="21"/>
  <c r="AO57" i="21"/>
  <c r="H71" i="5" s="1"/>
  <c r="L71" i="5" s="1"/>
  <c r="AH58" i="21"/>
  <c r="AJ58" i="21"/>
  <c r="AK58" i="21"/>
  <c r="I72" i="5" s="1"/>
  <c r="M72" i="5" s="1"/>
  <c r="AL58" i="21"/>
  <c r="AM58" i="21"/>
  <c r="AN58" i="21"/>
  <c r="AO58" i="21"/>
  <c r="H72" i="5" s="1"/>
  <c r="L72" i="5" s="1"/>
  <c r="AH59" i="21"/>
  <c r="AJ59" i="21"/>
  <c r="AK59" i="21"/>
  <c r="I73" i="5" s="1"/>
  <c r="AL59" i="21"/>
  <c r="AM59" i="21"/>
  <c r="AN59" i="21"/>
  <c r="AO59" i="21"/>
  <c r="H73" i="5" s="1"/>
  <c r="AH60" i="21"/>
  <c r="AJ60" i="21"/>
  <c r="AK60" i="21"/>
  <c r="I74" i="5" s="1"/>
  <c r="M74" i="5" s="1"/>
  <c r="AL60" i="21"/>
  <c r="AM60" i="21"/>
  <c r="AN60" i="21"/>
  <c r="AO60" i="21"/>
  <c r="H74" i="5" s="1"/>
  <c r="L74" i="5" s="1"/>
  <c r="AH61" i="21"/>
  <c r="AJ61" i="21"/>
  <c r="AK61" i="21"/>
  <c r="I75" i="5" s="1"/>
  <c r="M75" i="5" s="1"/>
  <c r="AL61" i="21"/>
  <c r="AM61" i="21"/>
  <c r="AN61" i="21"/>
  <c r="AO61" i="21"/>
  <c r="H75" i="5" s="1"/>
  <c r="L75" i="5" s="1"/>
  <c r="AH62" i="21"/>
  <c r="AJ62" i="21"/>
  <c r="AK62" i="21"/>
  <c r="I76" i="5" s="1"/>
  <c r="M76" i="5" s="1"/>
  <c r="AL62" i="21"/>
  <c r="AM62" i="21"/>
  <c r="AN62" i="21"/>
  <c r="AO62" i="21"/>
  <c r="H76" i="5" s="1"/>
  <c r="L76" i="5" s="1"/>
  <c r="AH63" i="21"/>
  <c r="AJ63" i="21"/>
  <c r="AK63" i="21"/>
  <c r="I77" i="5" s="1"/>
  <c r="AL63" i="21"/>
  <c r="AM63" i="21"/>
  <c r="AN63" i="21"/>
  <c r="AO63" i="21"/>
  <c r="H77" i="5" s="1"/>
  <c r="AH64" i="21"/>
  <c r="AJ64" i="21"/>
  <c r="AK64" i="21"/>
  <c r="I78" i="5" s="1"/>
  <c r="M78" i="5" s="1"/>
  <c r="AL64" i="21"/>
  <c r="AM64" i="21"/>
  <c r="AN64" i="21"/>
  <c r="AO64" i="21"/>
  <c r="H78" i="5" s="1"/>
  <c r="L78" i="5" s="1"/>
  <c r="AH65" i="21"/>
  <c r="AJ65" i="21"/>
  <c r="AK65" i="21"/>
  <c r="I79" i="5" s="1"/>
  <c r="M79" i="5" s="1"/>
  <c r="AL65" i="21"/>
  <c r="AM65" i="21"/>
  <c r="AN65" i="21"/>
  <c r="AO65" i="21"/>
  <c r="H79" i="5" s="1"/>
  <c r="L79" i="5" s="1"/>
  <c r="AH66" i="21"/>
  <c r="AJ66" i="21"/>
  <c r="AK66" i="21"/>
  <c r="AL66" i="21"/>
  <c r="AM66" i="21"/>
  <c r="AN66" i="21"/>
  <c r="AO66" i="21"/>
  <c r="AH67" i="21"/>
  <c r="AJ67" i="21"/>
  <c r="AK67" i="21"/>
  <c r="AL67" i="21"/>
  <c r="AM67" i="21"/>
  <c r="AN67" i="21"/>
  <c r="AO67" i="21"/>
  <c r="AH68" i="21"/>
  <c r="AJ68" i="21"/>
  <c r="AK68" i="21"/>
  <c r="AL68" i="21"/>
  <c r="AM68" i="21"/>
  <c r="AN68" i="21"/>
  <c r="AO68" i="21"/>
  <c r="AH69" i="21"/>
  <c r="AJ69" i="21"/>
  <c r="AK69" i="21"/>
  <c r="AL69" i="21"/>
  <c r="AM69" i="21"/>
  <c r="AN69" i="21"/>
  <c r="AO69" i="21"/>
  <c r="AH70" i="21"/>
  <c r="AJ70" i="21"/>
  <c r="AK70" i="21"/>
  <c r="AL70" i="21"/>
  <c r="AM70" i="21"/>
  <c r="AN70" i="21"/>
  <c r="AO70" i="21"/>
  <c r="AH71" i="21"/>
  <c r="AJ71" i="21"/>
  <c r="AK71" i="21"/>
  <c r="I85" i="5" s="1"/>
  <c r="AL71" i="21"/>
  <c r="AM71" i="21"/>
  <c r="AN71" i="21"/>
  <c r="AO71" i="21"/>
  <c r="H85" i="5" s="1"/>
  <c r="AH72" i="21"/>
  <c r="AJ72" i="21"/>
  <c r="AK72" i="21"/>
  <c r="I86" i="5" s="1"/>
  <c r="M86" i="5" s="1"/>
  <c r="AL72" i="21"/>
  <c r="AM72" i="21"/>
  <c r="AN72" i="21"/>
  <c r="AO72" i="21"/>
  <c r="H86" i="5" s="1"/>
  <c r="L86" i="5" s="1"/>
  <c r="AH73" i="21"/>
  <c r="AJ73" i="21"/>
  <c r="AK73" i="21"/>
  <c r="I87" i="5" s="1"/>
  <c r="M87" i="5" s="1"/>
  <c r="AL73" i="21"/>
  <c r="AM73" i="21"/>
  <c r="AN73" i="21"/>
  <c r="AO73" i="21"/>
  <c r="H87" i="5" s="1"/>
  <c r="L87" i="5" s="1"/>
  <c r="AH74" i="21"/>
  <c r="AJ74" i="21"/>
  <c r="AK74" i="21"/>
  <c r="I88" i="5" s="1"/>
  <c r="M88" i="5" s="1"/>
  <c r="AL74" i="21"/>
  <c r="AM74" i="21"/>
  <c r="AN74" i="21"/>
  <c r="AO74" i="21"/>
  <c r="H88" i="5" s="1"/>
  <c r="L88" i="5" s="1"/>
  <c r="AH75" i="21"/>
  <c r="AJ75" i="21"/>
  <c r="AK75" i="21"/>
  <c r="I89" i="5" s="1"/>
  <c r="AL75" i="21"/>
  <c r="AM75" i="21"/>
  <c r="AN75" i="21"/>
  <c r="AO75" i="21"/>
  <c r="H89" i="5" s="1"/>
  <c r="AH76" i="21"/>
  <c r="AJ76" i="21"/>
  <c r="AK76" i="21"/>
  <c r="I90" i="5" s="1"/>
  <c r="M90" i="5" s="1"/>
  <c r="AL76" i="21"/>
  <c r="AM76" i="21"/>
  <c r="AN76" i="21"/>
  <c r="AO76" i="21"/>
  <c r="H90" i="5" s="1"/>
  <c r="L90" i="5" s="1"/>
  <c r="AH77" i="21"/>
  <c r="AJ77" i="21"/>
  <c r="AK77" i="21"/>
  <c r="I91" i="5" s="1"/>
  <c r="M91" i="5" s="1"/>
  <c r="AL77" i="21"/>
  <c r="AM77" i="21"/>
  <c r="AN77" i="21"/>
  <c r="AO77" i="21"/>
  <c r="H91" i="5" s="1"/>
  <c r="L91" i="5" s="1"/>
  <c r="AH78" i="21"/>
  <c r="AJ78" i="21"/>
  <c r="AK78" i="21"/>
  <c r="I92" i="5" s="1"/>
  <c r="M92" i="5" s="1"/>
  <c r="AL78" i="21"/>
  <c r="AM78" i="21"/>
  <c r="AN78" i="21"/>
  <c r="AO78" i="21"/>
  <c r="H92" i="5" s="1"/>
  <c r="L92" i="5" s="1"/>
  <c r="G144" i="5" l="1"/>
  <c r="K144" i="5"/>
  <c r="N144" i="5" s="1"/>
  <c r="G143" i="5"/>
  <c r="K143" i="5"/>
  <c r="N143" i="5" s="1"/>
  <c r="G142" i="5"/>
  <c r="K142" i="5"/>
  <c r="N142" i="5" s="1"/>
  <c r="G141" i="5"/>
  <c r="K141" i="5"/>
  <c r="N141" i="5" s="1"/>
  <c r="G82" i="5"/>
  <c r="G76" i="5"/>
  <c r="G74" i="5"/>
  <c r="G72" i="5"/>
  <c r="G70" i="5"/>
  <c r="G68" i="5"/>
  <c r="G66" i="5"/>
  <c r="G64" i="5"/>
  <c r="G62" i="5"/>
  <c r="G60" i="5"/>
  <c r="G58" i="5"/>
  <c r="G56" i="5"/>
  <c r="G54" i="5"/>
  <c r="G52" i="5"/>
  <c r="G50" i="5"/>
  <c r="G48" i="5"/>
  <c r="G43" i="5"/>
  <c r="K138" i="5"/>
  <c r="G138" i="5"/>
  <c r="G135" i="5"/>
  <c r="K135" i="5"/>
  <c r="G134" i="5"/>
  <c r="K134" i="5"/>
  <c r="G133" i="5"/>
  <c r="K133" i="5"/>
  <c r="G132" i="5"/>
  <c r="K132" i="5"/>
  <c r="N132" i="5" s="1"/>
  <c r="G131" i="5"/>
  <c r="K131" i="5"/>
  <c r="G130" i="5"/>
  <c r="K130" i="5"/>
  <c r="G129" i="5"/>
  <c r="K129" i="5"/>
  <c r="G128" i="5"/>
  <c r="K128" i="5"/>
  <c r="G126" i="5"/>
  <c r="K126" i="5"/>
  <c r="K124" i="5"/>
  <c r="G124" i="5"/>
  <c r="K123" i="5"/>
  <c r="N123" i="5" s="1"/>
  <c r="G123" i="5"/>
  <c r="G121" i="5"/>
  <c r="K121" i="5"/>
  <c r="N121" i="5" s="1"/>
  <c r="G120" i="5"/>
  <c r="K120" i="5"/>
  <c r="G119" i="5"/>
  <c r="K119" i="5"/>
  <c r="G118" i="5"/>
  <c r="K118" i="5"/>
  <c r="G117" i="5"/>
  <c r="K117" i="5"/>
  <c r="G116" i="5"/>
  <c r="K116" i="5"/>
  <c r="K115" i="5"/>
  <c r="G115" i="5"/>
  <c r="G113" i="5"/>
  <c r="K113" i="5"/>
  <c r="G112" i="5"/>
  <c r="K112" i="5"/>
  <c r="G111" i="5"/>
  <c r="K111" i="5"/>
  <c r="N111" i="5" s="1"/>
  <c r="G110" i="5"/>
  <c r="K110" i="5"/>
  <c r="G109" i="5"/>
  <c r="K109" i="5"/>
  <c r="G108" i="5"/>
  <c r="K108" i="5"/>
  <c r="N108" i="5" s="1"/>
  <c r="G107" i="5"/>
  <c r="K107" i="5"/>
  <c r="G106" i="5"/>
  <c r="K106" i="5"/>
  <c r="N106" i="5" s="1"/>
  <c r="G105" i="5"/>
  <c r="K105" i="5"/>
  <c r="G104" i="5"/>
  <c r="K104" i="5"/>
  <c r="G102" i="5"/>
  <c r="K102" i="5"/>
  <c r="G101" i="5"/>
  <c r="K101" i="5"/>
  <c r="N101" i="5" s="1"/>
  <c r="G100" i="5"/>
  <c r="K100" i="5"/>
  <c r="G99" i="5"/>
  <c r="K99" i="5"/>
  <c r="K98" i="5"/>
  <c r="N98" i="5" s="1"/>
  <c r="G98" i="5"/>
  <c r="G94" i="5"/>
  <c r="K94" i="5"/>
  <c r="G93" i="5"/>
  <c r="K93" i="5"/>
  <c r="N93" i="5" s="1"/>
  <c r="G92" i="5"/>
  <c r="G91" i="5"/>
  <c r="K91" i="5"/>
  <c r="N91" i="5" s="1"/>
  <c r="G90" i="5"/>
  <c r="G89" i="5"/>
  <c r="K89" i="5"/>
  <c r="N89" i="5" s="1"/>
  <c r="G88" i="5"/>
  <c r="G87" i="5"/>
  <c r="K87" i="5"/>
  <c r="G86" i="5"/>
  <c r="G85" i="5"/>
  <c r="K85" i="5"/>
  <c r="N85" i="5" s="1"/>
  <c r="G84" i="5"/>
  <c r="G81" i="5"/>
  <c r="K81" i="5"/>
  <c r="N81" i="5" s="1"/>
  <c r="G80" i="5"/>
  <c r="G78" i="5"/>
  <c r="G77" i="5"/>
  <c r="K77" i="5"/>
  <c r="N77" i="5" s="1"/>
  <c r="K75" i="5"/>
  <c r="N75" i="5" s="1"/>
  <c r="G75" i="5"/>
  <c r="G73" i="5"/>
  <c r="K73" i="5"/>
  <c r="N73" i="5" s="1"/>
  <c r="K69" i="5"/>
  <c r="G69" i="5"/>
  <c r="G67" i="5"/>
  <c r="K67" i="5"/>
  <c r="N67" i="5" s="1"/>
  <c r="G65" i="5"/>
  <c r="K65" i="5"/>
  <c r="G63" i="5"/>
  <c r="K63" i="5"/>
  <c r="N63" i="5" s="1"/>
  <c r="G61" i="5"/>
  <c r="K61" i="5"/>
  <c r="G59" i="5"/>
  <c r="K59" i="5"/>
  <c r="N59" i="5" s="1"/>
  <c r="G57" i="5"/>
  <c r="K57" i="5"/>
  <c r="G55" i="5"/>
  <c r="K55" i="5"/>
  <c r="N55" i="5" s="1"/>
  <c r="G53" i="5"/>
  <c r="K53" i="5"/>
  <c r="G49" i="5"/>
  <c r="K49" i="5"/>
  <c r="N49" i="5" s="1"/>
  <c r="G47" i="5"/>
  <c r="K47" i="5"/>
  <c r="G45" i="5"/>
  <c r="K45" i="5"/>
  <c r="N45" i="5" s="1"/>
  <c r="K92" i="5"/>
  <c r="K84" i="5"/>
  <c r="K76" i="5"/>
  <c r="K68" i="5"/>
  <c r="N68" i="5" s="1"/>
  <c r="K60" i="5"/>
  <c r="K52" i="5"/>
  <c r="G127" i="5"/>
  <c r="G97" i="5"/>
  <c r="G125" i="5"/>
  <c r="J125" i="5"/>
  <c r="G83" i="5"/>
  <c r="J83" i="5"/>
  <c r="N83" i="5" s="1"/>
  <c r="G71" i="5"/>
  <c r="J71" i="5"/>
  <c r="K90" i="5"/>
  <c r="K82" i="5"/>
  <c r="N82" i="5" s="1"/>
  <c r="K74" i="5"/>
  <c r="N74" i="5" s="1"/>
  <c r="K66" i="5"/>
  <c r="K58" i="5"/>
  <c r="N58" i="5" s="1"/>
  <c r="K50" i="5"/>
  <c r="N50" i="5" s="1"/>
  <c r="G51" i="5"/>
  <c r="G114" i="5"/>
  <c r="G103" i="5"/>
  <c r="J103" i="5"/>
  <c r="N103" i="5" s="1"/>
  <c r="K88" i="5"/>
  <c r="K80" i="5"/>
  <c r="K72" i="5"/>
  <c r="K64" i="5"/>
  <c r="N64" i="5" s="1"/>
  <c r="K56" i="5"/>
  <c r="K48" i="5"/>
  <c r="G46" i="5"/>
  <c r="G79" i="5"/>
  <c r="K139" i="5"/>
  <c r="N139" i="5" s="1"/>
  <c r="G139" i="5"/>
  <c r="L89" i="5"/>
  <c r="M89" i="5"/>
  <c r="L85" i="5"/>
  <c r="M85" i="5"/>
  <c r="L77" i="5"/>
  <c r="M77" i="5"/>
  <c r="L73" i="5"/>
  <c r="M73" i="5"/>
  <c r="L69" i="5"/>
  <c r="M69" i="5"/>
  <c r="L65" i="5"/>
  <c r="M65" i="5"/>
  <c r="L61" i="5"/>
  <c r="M61" i="5"/>
  <c r="L57" i="5"/>
  <c r="M57" i="5"/>
  <c r="L53" i="5"/>
  <c r="M53" i="5"/>
  <c r="K86" i="5"/>
  <c r="N86" i="5" s="1"/>
  <c r="K78" i="5"/>
  <c r="K70" i="5"/>
  <c r="K62" i="5"/>
  <c r="N62" i="5" s="1"/>
  <c r="K54" i="5"/>
  <c r="N54" i="5" s="1"/>
  <c r="G122" i="5"/>
  <c r="G44" i="5"/>
  <c r="G42" i="5"/>
  <c r="G41" i="5"/>
  <c r="G40" i="5"/>
  <c r="G39" i="5"/>
  <c r="K43" i="5"/>
  <c r="N43" i="5" s="1"/>
  <c r="K41" i="5"/>
  <c r="N41" i="5" s="1"/>
  <c r="K39" i="5"/>
  <c r="N39" i="5" s="1"/>
  <c r="N10" i="5"/>
  <c r="N90" i="5"/>
  <c r="N88" i="5"/>
  <c r="N23" i="5"/>
  <c r="G140" i="5"/>
  <c r="K140" i="5"/>
  <c r="N140" i="5" s="1"/>
  <c r="S8" i="30"/>
  <c r="M140" i="5"/>
  <c r="G96" i="5"/>
  <c r="G95" i="5"/>
  <c r="N126" i="5"/>
  <c r="N124" i="5"/>
  <c r="N119" i="5"/>
  <c r="N118" i="5"/>
  <c r="N94" i="5"/>
  <c r="N30" i="5"/>
  <c r="N28" i="5"/>
  <c r="N26" i="5"/>
  <c r="N18" i="5"/>
  <c r="N16" i="5"/>
  <c r="L83" i="5"/>
  <c r="H83" i="5"/>
  <c r="H84" i="5"/>
  <c r="L84" i="5" s="1"/>
  <c r="H81" i="5"/>
  <c r="L81" i="5" s="1"/>
  <c r="I81" i="5"/>
  <c r="M81" i="5" s="1"/>
  <c r="K8" i="21"/>
  <c r="I83" i="5"/>
  <c r="M83" i="5" s="1"/>
  <c r="I84" i="5"/>
  <c r="M84" i="5" s="1"/>
  <c r="H80" i="5"/>
  <c r="L80" i="5" s="1"/>
  <c r="I80" i="5"/>
  <c r="M80" i="5" s="1"/>
  <c r="L82" i="5"/>
  <c r="H82" i="5"/>
  <c r="M82" i="5"/>
  <c r="I82" i="5"/>
  <c r="N29" i="5"/>
  <c r="G137" i="5"/>
  <c r="G136" i="5"/>
  <c r="K137" i="5"/>
  <c r="N137" i="5" s="1"/>
  <c r="N107" i="5"/>
  <c r="N99" i="5"/>
  <c r="N97" i="5"/>
  <c r="M7" i="5"/>
  <c r="I15" i="4"/>
  <c r="G8" i="21"/>
  <c r="W8" i="21"/>
  <c r="H8" i="21"/>
  <c r="N31" i="5"/>
  <c r="S8" i="21"/>
  <c r="X8" i="21"/>
  <c r="Y8" i="21" s="1"/>
  <c r="L8" i="21"/>
  <c r="M8" i="21" s="1"/>
  <c r="AA8" i="21"/>
  <c r="T8" i="21"/>
  <c r="U8" i="21" s="1"/>
  <c r="O8" i="21"/>
  <c r="P8" i="21"/>
  <c r="K8" i="30"/>
  <c r="K95" i="5"/>
  <c r="N95" i="5" s="1"/>
  <c r="K96" i="5"/>
  <c r="N96" i="5" s="1"/>
  <c r="N110" i="5"/>
  <c r="N102" i="5"/>
  <c r="N115" i="5"/>
  <c r="N113" i="5"/>
  <c r="N80" i="5"/>
  <c r="N69" i="5"/>
  <c r="N65" i="5"/>
  <c r="N61" i="5"/>
  <c r="N57" i="5"/>
  <c r="N53" i="5"/>
  <c r="N44" i="5"/>
  <c r="N42" i="5"/>
  <c r="N17" i="5"/>
  <c r="N12" i="5"/>
  <c r="N13" i="5"/>
  <c r="N22" i="5"/>
  <c r="N21" i="5"/>
  <c r="N20" i="5"/>
  <c r="AA8" i="30"/>
  <c r="W8" i="30"/>
  <c r="L8" i="30"/>
  <c r="N84" i="5"/>
  <c r="N38" i="5"/>
  <c r="N37" i="5"/>
  <c r="N36" i="5"/>
  <c r="N34" i="5"/>
  <c r="N114" i="5"/>
  <c r="N109" i="5"/>
  <c r="N87" i="5"/>
  <c r="N35" i="5"/>
  <c r="N33" i="5"/>
  <c r="N32" i="5"/>
  <c r="N19" i="5"/>
  <c r="N11" i="5"/>
  <c r="N135" i="5"/>
  <c r="N133" i="5"/>
  <c r="N129" i="5"/>
  <c r="N127" i="5"/>
  <c r="N105" i="5"/>
  <c r="N117" i="5"/>
  <c r="N79" i="5"/>
  <c r="N78" i="5"/>
  <c r="N71" i="5"/>
  <c r="N70" i="5"/>
  <c r="N66" i="5"/>
  <c r="N51" i="5"/>
  <c r="N47" i="5"/>
  <c r="N46" i="5"/>
  <c r="N40" i="5"/>
  <c r="N27" i="5"/>
  <c r="N25" i="5"/>
  <c r="N24" i="5"/>
  <c r="N15" i="5"/>
  <c r="N130" i="5"/>
  <c r="N122" i="5"/>
  <c r="N76" i="5"/>
  <c r="N72" i="5"/>
  <c r="N60" i="5"/>
  <c r="N56" i="5"/>
  <c r="N52" i="5"/>
  <c r="N48" i="5"/>
  <c r="N138" i="5"/>
  <c r="N136" i="5"/>
  <c r="N128" i="5"/>
  <c r="N125" i="5"/>
  <c r="N120" i="5"/>
  <c r="N116" i="5"/>
  <c r="N112" i="5"/>
  <c r="N104" i="5"/>
  <c r="N100" i="5"/>
  <c r="N92" i="5"/>
  <c r="N134" i="5"/>
  <c r="N131" i="5"/>
  <c r="G8" i="30"/>
  <c r="O8" i="30"/>
  <c r="P8" i="30"/>
  <c r="T8" i="30"/>
  <c r="X8" i="30"/>
  <c r="H8" i="30"/>
  <c r="AB8" i="30"/>
  <c r="AH9" i="30"/>
  <c r="AI8" i="30"/>
  <c r="AH176" i="30"/>
  <c r="AG8" i="30"/>
  <c r="AH8" i="30" s="1"/>
  <c r="AX131" i="30"/>
  <c r="AX123" i="30"/>
  <c r="AX141" i="30"/>
  <c r="AX118" i="30"/>
  <c r="AX114" i="30"/>
  <c r="AX110" i="30"/>
  <c r="AX106" i="30"/>
  <c r="AX102" i="30"/>
  <c r="AX98" i="30"/>
  <c r="AX74" i="30"/>
  <c r="AX66" i="30"/>
  <c r="AJ8" i="30"/>
  <c r="AX46" i="30"/>
  <c r="AX42" i="30"/>
  <c r="AX26" i="30"/>
  <c r="AX139" i="30"/>
  <c r="AX120" i="30"/>
  <c r="AX116" i="30"/>
  <c r="AX112" i="30"/>
  <c r="AX108" i="30"/>
  <c r="AX104" i="30"/>
  <c r="AX100" i="30"/>
  <c r="AX96" i="30"/>
  <c r="AX58" i="30"/>
  <c r="AX50" i="30"/>
  <c r="AX28" i="30"/>
  <c r="AX143" i="30"/>
  <c r="AX133" i="30"/>
  <c r="AX125" i="30"/>
  <c r="AX90" i="30"/>
  <c r="AX82" i="30"/>
  <c r="AX38" i="30"/>
  <c r="AX24" i="30"/>
  <c r="AX13" i="30"/>
  <c r="AX137" i="30"/>
  <c r="AX127" i="30"/>
  <c r="AX121" i="30"/>
  <c r="AX117" i="30"/>
  <c r="AX113" i="30"/>
  <c r="AX109" i="30"/>
  <c r="AX105" i="30"/>
  <c r="AX101" i="30"/>
  <c r="AX97" i="30"/>
  <c r="AX94" i="30"/>
  <c r="AX78" i="30"/>
  <c r="AX62" i="30"/>
  <c r="AX44" i="30"/>
  <c r="AX36" i="30"/>
  <c r="AX22" i="30"/>
  <c r="AX20" i="30"/>
  <c r="AX18" i="30"/>
  <c r="AX16" i="30"/>
  <c r="AX12" i="30"/>
  <c r="AX135" i="30"/>
  <c r="AX129" i="30"/>
  <c r="AX119" i="30"/>
  <c r="AX115" i="30"/>
  <c r="AX111" i="30"/>
  <c r="AX107" i="30"/>
  <c r="AX103" i="30"/>
  <c r="AX99" i="30"/>
  <c r="AX86" i="30"/>
  <c r="AX70" i="30"/>
  <c r="AX54" i="30"/>
  <c r="AX48" i="30"/>
  <c r="AX40" i="30"/>
  <c r="AX32" i="30"/>
  <c r="AX144" i="30"/>
  <c r="AX142" i="30"/>
  <c r="AX64" i="30"/>
  <c r="AX140" i="30"/>
  <c r="AX136" i="30"/>
  <c r="AX132" i="30"/>
  <c r="AX128" i="30"/>
  <c r="AX124" i="30"/>
  <c r="AX92" i="30"/>
  <c r="AX76" i="30"/>
  <c r="AX60" i="30"/>
  <c r="AX88" i="30"/>
  <c r="AX72" i="30"/>
  <c r="AX56" i="30"/>
  <c r="AX80" i="30"/>
  <c r="AX138" i="30"/>
  <c r="AX134" i="30"/>
  <c r="AX130" i="30"/>
  <c r="AX126" i="30"/>
  <c r="AX122" i="30"/>
  <c r="AX84" i="30"/>
  <c r="AX68" i="30"/>
  <c r="AX52" i="30"/>
  <c r="AX93" i="30"/>
  <c r="AX89" i="30"/>
  <c r="AX85" i="30"/>
  <c r="AX81" i="30"/>
  <c r="AX77" i="30"/>
  <c r="AX73" i="30"/>
  <c r="AX69" i="30"/>
  <c r="AX65" i="30"/>
  <c r="AX61" i="30"/>
  <c r="AX57" i="30"/>
  <c r="AX53" i="30"/>
  <c r="AX49" i="30"/>
  <c r="AX45" i="30"/>
  <c r="AX41" i="30"/>
  <c r="AX37" i="30"/>
  <c r="AX33" i="30"/>
  <c r="AX29" i="30"/>
  <c r="AX25" i="30"/>
  <c r="AX21" i="30"/>
  <c r="AX17" i="30"/>
  <c r="AX34" i="30"/>
  <c r="AX30" i="30"/>
  <c r="AX14" i="30"/>
  <c r="AX95" i="30"/>
  <c r="AX91" i="30"/>
  <c r="AX87" i="30"/>
  <c r="AX83" i="30"/>
  <c r="AX79" i="30"/>
  <c r="AX75" i="30"/>
  <c r="AX71" i="30"/>
  <c r="AX67" i="30"/>
  <c r="AX63" i="30"/>
  <c r="AX59" i="30"/>
  <c r="AX55" i="30"/>
  <c r="AX51" i="30"/>
  <c r="AX47" i="30"/>
  <c r="AX43" i="30"/>
  <c r="AX39" i="30"/>
  <c r="AX35" i="30"/>
  <c r="AX31" i="30"/>
  <c r="AX27" i="30"/>
  <c r="AX23" i="30"/>
  <c r="AX19" i="30"/>
  <c r="AX15" i="30"/>
  <c r="AX11" i="30"/>
  <c r="AB8" i="21"/>
  <c r="AO176" i="30"/>
  <c r="AM176" i="30"/>
  <c r="F176" i="30"/>
  <c r="E176" i="30"/>
  <c r="D176" i="30"/>
  <c r="C176" i="30"/>
  <c r="AW10" i="30"/>
  <c r="AV10" i="30"/>
  <c r="AU10" i="30"/>
  <c r="AT10" i="30"/>
  <c r="AS10" i="30"/>
  <c r="AS176" i="30" s="1"/>
  <c r="AR10" i="30"/>
  <c r="AR176" i="30" s="1"/>
  <c r="AQ10" i="30"/>
  <c r="AP10" i="30"/>
  <c r="AO9" i="30"/>
  <c r="AM9" i="30"/>
  <c r="F9" i="30"/>
  <c r="E9" i="30"/>
  <c r="D9" i="30"/>
  <c r="C9" i="30"/>
  <c r="AM8" i="30"/>
  <c r="AU8" i="30" s="1"/>
  <c r="AV7" i="30"/>
  <c r="C7" i="5" s="1"/>
  <c r="J7" i="5" s="1"/>
  <c r="AU7" i="30"/>
  <c r="E7" i="5" s="1"/>
  <c r="F14" i="4" s="1"/>
  <c r="E5" i="30"/>
  <c r="F8" i="30" s="1"/>
  <c r="AT8" i="30" s="1"/>
  <c r="AU9" i="30" l="1"/>
  <c r="AM177" i="30"/>
  <c r="U8" i="30"/>
  <c r="AK8" i="30"/>
  <c r="F12" i="4"/>
  <c r="C12" i="4" s="1"/>
  <c r="AC8" i="30"/>
  <c r="AT9" i="30"/>
  <c r="F177" i="30"/>
  <c r="I8" i="30"/>
  <c r="AQ9" i="30"/>
  <c r="F9" i="5" s="1"/>
  <c r="C177" i="30"/>
  <c r="AR9" i="30"/>
  <c r="D177" i="30"/>
  <c r="AS9" i="30"/>
  <c r="E177" i="30"/>
  <c r="M8" i="30"/>
  <c r="I8" i="21"/>
  <c r="Y8" i="30"/>
  <c r="AC8" i="21"/>
  <c r="Q8" i="21"/>
  <c r="Q8" i="30"/>
  <c r="AW9" i="30"/>
  <c r="D8" i="30"/>
  <c r="AR8" i="30" s="1"/>
  <c r="AW8" i="30"/>
  <c r="AX10" i="30"/>
  <c r="AT176" i="30"/>
  <c r="C8" i="30"/>
  <c r="AQ8" i="30" s="1"/>
  <c r="F8" i="5" s="1"/>
  <c r="M8" i="5" s="1"/>
  <c r="AQ176" i="30"/>
  <c r="AU176" i="30"/>
  <c r="AW176" i="30"/>
  <c r="I10" i="4"/>
  <c r="F10" i="4"/>
  <c r="E8" i="5"/>
  <c r="Z7" i="15"/>
  <c r="V7" i="15"/>
  <c r="F56" i="15"/>
  <c r="F7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F7" i="29"/>
  <c r="H7" i="29"/>
  <c r="AO7" i="28"/>
  <c r="AA7" i="28"/>
  <c r="M7" i="28"/>
  <c r="F7" i="28"/>
  <c r="AU5" i="28"/>
  <c r="AN5" i="28"/>
  <c r="AG5" i="28"/>
  <c r="Z5" i="28"/>
  <c r="S5" i="28"/>
  <c r="L5" i="28"/>
  <c r="D9" i="5" l="1"/>
  <c r="G13" i="4" s="1"/>
  <c r="AU177" i="30"/>
  <c r="E9" i="5"/>
  <c r="G14" i="4" s="1"/>
  <c r="H14" i="4" s="1"/>
  <c r="G174" i="5"/>
  <c r="AQ177" i="30"/>
  <c r="F199" i="5" s="1"/>
  <c r="G15" i="4"/>
  <c r="F200" i="5"/>
  <c r="E8" i="30"/>
  <c r="AS8" i="30"/>
  <c r="E199" i="5"/>
  <c r="BD23" i="28"/>
  <c r="BB23" i="28"/>
  <c r="BD22" i="28"/>
  <c r="BB22" i="28"/>
  <c r="BD21" i="28"/>
  <c r="BB21" i="28"/>
  <c r="BD20" i="28"/>
  <c r="BB20" i="28"/>
  <c r="BD19" i="28"/>
  <c r="BB19" i="28"/>
  <c r="BD18" i="28"/>
  <c r="BB18" i="28"/>
  <c r="BD17" i="28"/>
  <c r="BB17" i="28"/>
  <c r="BD16" i="28"/>
  <c r="BB16" i="28"/>
  <c r="BD15" i="28"/>
  <c r="BB15" i="28"/>
  <c r="BD14" i="28"/>
  <c r="BB14" i="28"/>
  <c r="BD13" i="28"/>
  <c r="BB13" i="28"/>
  <c r="BD12" i="28"/>
  <c r="BB12" i="28"/>
  <c r="BD11" i="28"/>
  <c r="BB11" i="28"/>
  <c r="BD10" i="28"/>
  <c r="BB10" i="28"/>
  <c r="AP23" i="28"/>
  <c r="AN23" i="28"/>
  <c r="AP22" i="28"/>
  <c r="AN22" i="28"/>
  <c r="AP21" i="28"/>
  <c r="AN21" i="28"/>
  <c r="AP20" i="28"/>
  <c r="AN20" i="28"/>
  <c r="AP19" i="28"/>
  <c r="AN19" i="28"/>
  <c r="AP18" i="28"/>
  <c r="AN18" i="28"/>
  <c r="AP17" i="28"/>
  <c r="AN17" i="28"/>
  <c r="AP16" i="28"/>
  <c r="AN16" i="28"/>
  <c r="AP15" i="28"/>
  <c r="AN15" i="28"/>
  <c r="AP14" i="28"/>
  <c r="AN14" i="28"/>
  <c r="AP13" i="28"/>
  <c r="AN13" i="28"/>
  <c r="AP12" i="28"/>
  <c r="AN12" i="28"/>
  <c r="AP11" i="28"/>
  <c r="AN11" i="28"/>
  <c r="AP10" i="28"/>
  <c r="AN10" i="28"/>
  <c r="E200" i="5" l="1"/>
  <c r="AI23" i="28"/>
  <c r="AG23" i="28"/>
  <c r="AI22" i="28"/>
  <c r="AG22" i="28"/>
  <c r="AI21" i="28"/>
  <c r="AG21" i="28"/>
  <c r="AI20" i="28"/>
  <c r="AG20" i="28"/>
  <c r="AI19" i="28"/>
  <c r="AG19" i="28"/>
  <c r="AI18" i="28"/>
  <c r="AG18" i="28"/>
  <c r="AI17" i="28"/>
  <c r="AG17" i="28"/>
  <c r="AI16" i="28"/>
  <c r="AG16" i="28"/>
  <c r="AI15" i="28"/>
  <c r="AG15" i="28"/>
  <c r="AI14" i="28"/>
  <c r="AG14" i="28"/>
  <c r="AI13" i="28"/>
  <c r="AG13" i="28"/>
  <c r="AI12" i="28"/>
  <c r="AG12" i="28"/>
  <c r="AI11" i="28"/>
  <c r="AG11" i="28"/>
  <c r="AI10" i="28"/>
  <c r="AG10" i="28"/>
  <c r="AB23" i="28"/>
  <c r="Z23" i="28"/>
  <c r="AB22" i="28"/>
  <c r="Z22" i="28"/>
  <c r="AB21" i="28"/>
  <c r="Z21" i="28"/>
  <c r="AB20" i="28"/>
  <c r="Z20" i="28"/>
  <c r="AB19" i="28"/>
  <c r="Z19" i="28"/>
  <c r="AB18" i="28"/>
  <c r="Z18" i="28"/>
  <c r="AB17" i="28"/>
  <c r="Z17" i="28"/>
  <c r="AB16" i="28"/>
  <c r="Z16" i="28"/>
  <c r="AB15" i="28"/>
  <c r="Z15" i="28"/>
  <c r="AB14" i="28"/>
  <c r="Z14" i="28"/>
  <c r="AB13" i="28"/>
  <c r="Z13" i="28"/>
  <c r="AB12" i="28"/>
  <c r="Z12" i="28"/>
  <c r="AB11" i="28"/>
  <c r="Z11" i="28"/>
  <c r="AB10" i="28"/>
  <c r="Z10" i="28"/>
  <c r="N23" i="28"/>
  <c r="L23" i="28"/>
  <c r="N22" i="28"/>
  <c r="L22" i="28"/>
  <c r="N21" i="28"/>
  <c r="L21" i="28"/>
  <c r="N20" i="28"/>
  <c r="L20" i="28"/>
  <c r="N19" i="28"/>
  <c r="L19" i="28"/>
  <c r="N18" i="28"/>
  <c r="L18" i="28"/>
  <c r="N17" i="28"/>
  <c r="L17" i="28"/>
  <c r="N16" i="28"/>
  <c r="L16" i="28"/>
  <c r="N15" i="28"/>
  <c r="L15" i="28"/>
  <c r="N14" i="28"/>
  <c r="L14" i="28"/>
  <c r="N13" i="28"/>
  <c r="L13" i="28"/>
  <c r="N12" i="28"/>
  <c r="L12" i="28"/>
  <c r="N11" i="28"/>
  <c r="L11" i="28"/>
  <c r="N10" i="28"/>
  <c r="L10" i="28"/>
  <c r="AC41" i="28" l="1"/>
  <c r="AA41" i="28"/>
  <c r="AB41" i="28" s="1"/>
  <c r="Y41" i="28"/>
  <c r="Z41" i="28" s="1"/>
  <c r="X41" i="28"/>
  <c r="V41" i="28"/>
  <c r="T41" i="28"/>
  <c r="U41" i="28" s="1"/>
  <c r="R41" i="28"/>
  <c r="S41" i="28" s="1"/>
  <c r="Q41" i="28"/>
  <c r="O41" i="28"/>
  <c r="M41" i="28"/>
  <c r="K41" i="28"/>
  <c r="L41" i="28" s="1"/>
  <c r="J41" i="28"/>
  <c r="AD40" i="28"/>
  <c r="AB40" i="28"/>
  <c r="Z40" i="28"/>
  <c r="W40" i="28"/>
  <c r="U40" i="28"/>
  <c r="S40" i="28"/>
  <c r="P40" i="28"/>
  <c r="N40" i="28"/>
  <c r="L40" i="28"/>
  <c r="AD39" i="28"/>
  <c r="AB39" i="28"/>
  <c r="Z39" i="28"/>
  <c r="W39" i="28"/>
  <c r="U39" i="28"/>
  <c r="S39" i="28"/>
  <c r="P39" i="28"/>
  <c r="N39" i="28"/>
  <c r="L39" i="28"/>
  <c r="AD38" i="28"/>
  <c r="AB38" i="28"/>
  <c r="Z38" i="28"/>
  <c r="W38" i="28"/>
  <c r="U38" i="28"/>
  <c r="S38" i="28"/>
  <c r="P38" i="28"/>
  <c r="N38" i="28"/>
  <c r="L38" i="28"/>
  <c r="AD37" i="28"/>
  <c r="AB37" i="28"/>
  <c r="Z37" i="28"/>
  <c r="W37" i="28"/>
  <c r="U37" i="28"/>
  <c r="S37" i="28"/>
  <c r="P37" i="28"/>
  <c r="N37" i="28"/>
  <c r="L37" i="28"/>
  <c r="AD36" i="28"/>
  <c r="AB36" i="28"/>
  <c r="Z36" i="28"/>
  <c r="W36" i="28"/>
  <c r="U36" i="28"/>
  <c r="S36" i="28"/>
  <c r="P36" i="28"/>
  <c r="N36" i="28"/>
  <c r="L36" i="28"/>
  <c r="AD35" i="28"/>
  <c r="AB35" i="28"/>
  <c r="Z35" i="28"/>
  <c r="W35" i="28"/>
  <c r="U35" i="28"/>
  <c r="S35" i="28"/>
  <c r="P35" i="28"/>
  <c r="N35" i="28"/>
  <c r="L35" i="28"/>
  <c r="AD34" i="28"/>
  <c r="AB34" i="28"/>
  <c r="Z34" i="28"/>
  <c r="W34" i="28"/>
  <c r="U34" i="28"/>
  <c r="S34" i="28"/>
  <c r="P34" i="28"/>
  <c r="N34" i="28"/>
  <c r="L34" i="28"/>
  <c r="AD33" i="28"/>
  <c r="AB33" i="28"/>
  <c r="Z33" i="28"/>
  <c r="W33" i="28"/>
  <c r="U33" i="28"/>
  <c r="S33" i="28"/>
  <c r="P33" i="28"/>
  <c r="N33" i="28"/>
  <c r="L33" i="28"/>
  <c r="AD32" i="28"/>
  <c r="AB32" i="28"/>
  <c r="Z32" i="28"/>
  <c r="W32" i="28"/>
  <c r="U32" i="28"/>
  <c r="S32" i="28"/>
  <c r="P32" i="28"/>
  <c r="N32" i="28"/>
  <c r="L32" i="28"/>
  <c r="AD31" i="28"/>
  <c r="AB31" i="28"/>
  <c r="Z31" i="28"/>
  <c r="W31" i="28"/>
  <c r="U31" i="28"/>
  <c r="S31" i="28"/>
  <c r="P31" i="28"/>
  <c r="N31" i="28"/>
  <c r="L31" i="28"/>
  <c r="AD30" i="28"/>
  <c r="AB30" i="28"/>
  <c r="Z30" i="28"/>
  <c r="W30" i="28"/>
  <c r="U30" i="28"/>
  <c r="S30" i="28"/>
  <c r="P30" i="28"/>
  <c r="N30" i="28"/>
  <c r="L30" i="28"/>
  <c r="AD29" i="28"/>
  <c r="AB29" i="28"/>
  <c r="Z29" i="28"/>
  <c r="W29" i="28"/>
  <c r="U29" i="28"/>
  <c r="S29" i="28"/>
  <c r="P29" i="28"/>
  <c r="N29" i="28"/>
  <c r="L29" i="28"/>
  <c r="AD28" i="28"/>
  <c r="AB28" i="28"/>
  <c r="Z28" i="28"/>
  <c r="W28" i="28"/>
  <c r="U28" i="28"/>
  <c r="S28" i="28"/>
  <c r="P28" i="28"/>
  <c r="N28" i="28"/>
  <c r="L28" i="28"/>
  <c r="AD27" i="28"/>
  <c r="AB27" i="28"/>
  <c r="Z27" i="28"/>
  <c r="W27" i="28"/>
  <c r="U27" i="28"/>
  <c r="S27" i="28"/>
  <c r="P27" i="28"/>
  <c r="N27" i="28"/>
  <c r="L27" i="28"/>
  <c r="AD26" i="28"/>
  <c r="AB26" i="28"/>
  <c r="Z26" i="28"/>
  <c r="W26" i="28"/>
  <c r="U26" i="28"/>
  <c r="S26" i="28"/>
  <c r="P26" i="28"/>
  <c r="N26" i="28"/>
  <c r="L26" i="28"/>
  <c r="AD25" i="28"/>
  <c r="AB25" i="28"/>
  <c r="Z25" i="28"/>
  <c r="W25" i="28"/>
  <c r="U25" i="28"/>
  <c r="S25" i="28"/>
  <c r="P25" i="28"/>
  <c r="N25" i="28"/>
  <c r="L25" i="28"/>
  <c r="AD24" i="28"/>
  <c r="AB24" i="28"/>
  <c r="Z24" i="28"/>
  <c r="W24" i="28"/>
  <c r="U24" i="28"/>
  <c r="S24" i="28"/>
  <c r="P24" i="28"/>
  <c r="N24" i="28"/>
  <c r="L24" i="28"/>
  <c r="AD23" i="28"/>
  <c r="W23" i="28"/>
  <c r="U23" i="28"/>
  <c r="S23" i="28"/>
  <c r="P23" i="28"/>
  <c r="AD22" i="28"/>
  <c r="W22" i="28"/>
  <c r="U22" i="28"/>
  <c r="S22" i="28"/>
  <c r="P22" i="28"/>
  <c r="AD21" i="28"/>
  <c r="W21" i="28"/>
  <c r="U21" i="28"/>
  <c r="S21" i="28"/>
  <c r="P21" i="28"/>
  <c r="AD20" i="28"/>
  <c r="W20" i="28"/>
  <c r="U20" i="28"/>
  <c r="S20" i="28"/>
  <c r="P20" i="28"/>
  <c r="AD19" i="28"/>
  <c r="W19" i="28"/>
  <c r="U19" i="28"/>
  <c r="S19" i="28"/>
  <c r="P19" i="28"/>
  <c r="AD18" i="28"/>
  <c r="W18" i="28"/>
  <c r="U18" i="28"/>
  <c r="S18" i="28"/>
  <c r="P18" i="28"/>
  <c r="AD17" i="28"/>
  <c r="W17" i="28"/>
  <c r="U17" i="28"/>
  <c r="S17" i="28"/>
  <c r="P17" i="28"/>
  <c r="AD16" i="28"/>
  <c r="W16" i="28"/>
  <c r="U16" i="28"/>
  <c r="S16" i="28"/>
  <c r="P16" i="28"/>
  <c r="AD15" i="28"/>
  <c r="W15" i="28"/>
  <c r="U15" i="28"/>
  <c r="S15" i="28"/>
  <c r="P15" i="28"/>
  <c r="AD14" i="28"/>
  <c r="W14" i="28"/>
  <c r="U14" i="28"/>
  <c r="S14" i="28"/>
  <c r="P14" i="28"/>
  <c r="AD13" i="28"/>
  <c r="W13" i="28"/>
  <c r="U13" i="28"/>
  <c r="S13" i="28"/>
  <c r="P13" i="28"/>
  <c r="AD12" i="28"/>
  <c r="W12" i="28"/>
  <c r="U12" i="28"/>
  <c r="S12" i="28"/>
  <c r="P12" i="28"/>
  <c r="AD11" i="28"/>
  <c r="W11" i="28"/>
  <c r="U11" i="28"/>
  <c r="S11" i="28"/>
  <c r="P11" i="28"/>
  <c r="AD10" i="28"/>
  <c r="W10" i="28"/>
  <c r="U10" i="28"/>
  <c r="S10" i="28"/>
  <c r="P10" i="28"/>
  <c r="AC9" i="28"/>
  <c r="AC42" i="28" s="1"/>
  <c r="AA9" i="28"/>
  <c r="AA42" i="28" s="1"/>
  <c r="Y9" i="28"/>
  <c r="X9" i="28"/>
  <c r="X42" i="28" s="1"/>
  <c r="V9" i="28"/>
  <c r="T9" i="28"/>
  <c r="T42" i="28" s="1"/>
  <c r="R9" i="28"/>
  <c r="Q9" i="28"/>
  <c r="U9" i="28" s="1"/>
  <c r="O9" i="28"/>
  <c r="O42" i="28" s="1"/>
  <c r="M9" i="28"/>
  <c r="M42" i="28" s="1"/>
  <c r="K9" i="28"/>
  <c r="J9" i="28"/>
  <c r="AC8" i="28"/>
  <c r="AA8" i="28"/>
  <c r="X8" i="28"/>
  <c r="V8" i="28"/>
  <c r="T8" i="28"/>
  <c r="Q8" i="28"/>
  <c r="O8" i="28"/>
  <c r="M8" i="28"/>
  <c r="P8" i="28" s="1"/>
  <c r="J8" i="28"/>
  <c r="AS42" i="28"/>
  <c r="AY41" i="28"/>
  <c r="AX41" i="28"/>
  <c r="AV41" i="28"/>
  <c r="AW41" i="28" s="1"/>
  <c r="AT41" i="28"/>
  <c r="AU41" i="28" s="1"/>
  <c r="AS41" i="28"/>
  <c r="AQ41" i="28"/>
  <c r="AO41" i="28"/>
  <c r="AP41" i="28" s="1"/>
  <c r="AM41" i="28"/>
  <c r="AN41" i="28" s="1"/>
  <c r="AL41" i="28"/>
  <c r="AJ41" i="28"/>
  <c r="AH41" i="28"/>
  <c r="AF41" i="28"/>
  <c r="AG41" i="28" s="1"/>
  <c r="AE41" i="28"/>
  <c r="AY40" i="28"/>
  <c r="AW40" i="28"/>
  <c r="AU40" i="28"/>
  <c r="AR40" i="28"/>
  <c r="AP40" i="28"/>
  <c r="AN40" i="28"/>
  <c r="AK40" i="28"/>
  <c r="AI40" i="28"/>
  <c r="AG40" i="28"/>
  <c r="AY39" i="28"/>
  <c r="AW39" i="28"/>
  <c r="AU39" i="28"/>
  <c r="AR39" i="28"/>
  <c r="AP39" i="28"/>
  <c r="AN39" i="28"/>
  <c r="AK39" i="28"/>
  <c r="AI39" i="28"/>
  <c r="AG39" i="28"/>
  <c r="AY38" i="28"/>
  <c r="AW38" i="28"/>
  <c r="AU38" i="28"/>
  <c r="AR38" i="28"/>
  <c r="AP38" i="28"/>
  <c r="AN38" i="28"/>
  <c r="AK38" i="28"/>
  <c r="AI38" i="28"/>
  <c r="AG38" i="28"/>
  <c r="AY37" i="28"/>
  <c r="AW37" i="28"/>
  <c r="AU37" i="28"/>
  <c r="AR37" i="28"/>
  <c r="AP37" i="28"/>
  <c r="AN37" i="28"/>
  <c r="AK37" i="28"/>
  <c r="AI37" i="28"/>
  <c r="AG37" i="28"/>
  <c r="AY36" i="28"/>
  <c r="AW36" i="28"/>
  <c r="AU36" i="28"/>
  <c r="AR36" i="28"/>
  <c r="AP36" i="28"/>
  <c r="AN36" i="28"/>
  <c r="AK36" i="28"/>
  <c r="AI36" i="28"/>
  <c r="AG36" i="28"/>
  <c r="AY35" i="28"/>
  <c r="AW35" i="28"/>
  <c r="AU35" i="28"/>
  <c r="AR35" i="28"/>
  <c r="AP35" i="28"/>
  <c r="AN35" i="28"/>
  <c r="AK35" i="28"/>
  <c r="AI35" i="28"/>
  <c r="AG35" i="28"/>
  <c r="AY34" i="28"/>
  <c r="AW34" i="28"/>
  <c r="AU34" i="28"/>
  <c r="AR34" i="28"/>
  <c r="AP34" i="28"/>
  <c r="AN34" i="28"/>
  <c r="AK34" i="28"/>
  <c r="AI34" i="28"/>
  <c r="AG34" i="28"/>
  <c r="AY33" i="28"/>
  <c r="AW33" i="28"/>
  <c r="AU33" i="28"/>
  <c r="AR33" i="28"/>
  <c r="AP33" i="28"/>
  <c r="AN33" i="28"/>
  <c r="AK33" i="28"/>
  <c r="AI33" i="28"/>
  <c r="AG33" i="28"/>
  <c r="AY32" i="28"/>
  <c r="AW32" i="28"/>
  <c r="AU32" i="28"/>
  <c r="AR32" i="28"/>
  <c r="AP32" i="28"/>
  <c r="AN32" i="28"/>
  <c r="AK32" i="28"/>
  <c r="AI32" i="28"/>
  <c r="AG32" i="28"/>
  <c r="AY31" i="28"/>
  <c r="AW31" i="28"/>
  <c r="AU31" i="28"/>
  <c r="AR31" i="28"/>
  <c r="AP31" i="28"/>
  <c r="AN31" i="28"/>
  <c r="AK31" i="28"/>
  <c r="AI31" i="28"/>
  <c r="AG31" i="28"/>
  <c r="AY30" i="28"/>
  <c r="AW30" i="28"/>
  <c r="AU30" i="28"/>
  <c r="AR30" i="28"/>
  <c r="AP30" i="28"/>
  <c r="AN30" i="28"/>
  <c r="AK30" i="28"/>
  <c r="AI30" i="28"/>
  <c r="AG30" i="28"/>
  <c r="AY29" i="28"/>
  <c r="AW29" i="28"/>
  <c r="AU29" i="28"/>
  <c r="AR29" i="28"/>
  <c r="AP29" i="28"/>
  <c r="AN29" i="28"/>
  <c r="AK29" i="28"/>
  <c r="AI29" i="28"/>
  <c r="AG29" i="28"/>
  <c r="AY28" i="28"/>
  <c r="AW28" i="28"/>
  <c r="AU28" i="28"/>
  <c r="AR28" i="28"/>
  <c r="AP28" i="28"/>
  <c r="AN28" i="28"/>
  <c r="AK28" i="28"/>
  <c r="AI28" i="28"/>
  <c r="AG28" i="28"/>
  <c r="AY27" i="28"/>
  <c r="AW27" i="28"/>
  <c r="AU27" i="28"/>
  <c r="AR27" i="28"/>
  <c r="AP27" i="28"/>
  <c r="AN27" i="28"/>
  <c r="AK27" i="28"/>
  <c r="AI27" i="28"/>
  <c r="AG27" i="28"/>
  <c r="AY26" i="28"/>
  <c r="AW26" i="28"/>
  <c r="AU26" i="28"/>
  <c r="AR26" i="28"/>
  <c r="AP26" i="28"/>
  <c r="AN26" i="28"/>
  <c r="AK26" i="28"/>
  <c r="AI26" i="28"/>
  <c r="AG26" i="28"/>
  <c r="AY25" i="28"/>
  <c r="AW25" i="28"/>
  <c r="AU25" i="28"/>
  <c r="AR25" i="28"/>
  <c r="AP25" i="28"/>
  <c r="AN25" i="28"/>
  <c r="AK25" i="28"/>
  <c r="AI25" i="28"/>
  <c r="AG25" i="28"/>
  <c r="AY24" i="28"/>
  <c r="AW24" i="28"/>
  <c r="AU24" i="28"/>
  <c r="AR24" i="28"/>
  <c r="AP24" i="28"/>
  <c r="AN24" i="28"/>
  <c r="AK24" i="28"/>
  <c r="AI24" i="28"/>
  <c r="AG24" i="28"/>
  <c r="AY23" i="28"/>
  <c r="AW23" i="28"/>
  <c r="AU23" i="28"/>
  <c r="AR23" i="28"/>
  <c r="AK23" i="28"/>
  <c r="AY22" i="28"/>
  <c r="AW22" i="28"/>
  <c r="AU22" i="28"/>
  <c r="AR22" i="28"/>
  <c r="AK22" i="28"/>
  <c r="AY21" i="28"/>
  <c r="AW21" i="28"/>
  <c r="AU21" i="28"/>
  <c r="AR21" i="28"/>
  <c r="AK21" i="28"/>
  <c r="AY20" i="28"/>
  <c r="AW20" i="28"/>
  <c r="AU20" i="28"/>
  <c r="AR20" i="28"/>
  <c r="AK20" i="28"/>
  <c r="AY19" i="28"/>
  <c r="AW19" i="28"/>
  <c r="AU19" i="28"/>
  <c r="AR19" i="28"/>
  <c r="AK19" i="28"/>
  <c r="AY18" i="28"/>
  <c r="AW18" i="28"/>
  <c r="AU18" i="28"/>
  <c r="AR18" i="28"/>
  <c r="AK18" i="28"/>
  <c r="AY17" i="28"/>
  <c r="AW17" i="28"/>
  <c r="AU17" i="28"/>
  <c r="AR17" i="28"/>
  <c r="AK17" i="28"/>
  <c r="AY16" i="28"/>
  <c r="AW16" i="28"/>
  <c r="AU16" i="28"/>
  <c r="AR16" i="28"/>
  <c r="AK16" i="28"/>
  <c r="AY15" i="28"/>
  <c r="AW15" i="28"/>
  <c r="AU15" i="28"/>
  <c r="AR15" i="28"/>
  <c r="AK15" i="28"/>
  <c r="AY14" i="28"/>
  <c r="AW14" i="28"/>
  <c r="AU14" i="28"/>
  <c r="AR14" i="28"/>
  <c r="AK14" i="28"/>
  <c r="AY13" i="28"/>
  <c r="AW13" i="28"/>
  <c r="AU13" i="28"/>
  <c r="AR13" i="28"/>
  <c r="AK13" i="28"/>
  <c r="AY12" i="28"/>
  <c r="AW12" i="28"/>
  <c r="AU12" i="28"/>
  <c r="AR12" i="28"/>
  <c r="AK12" i="28"/>
  <c r="AY11" i="28"/>
  <c r="AW11" i="28"/>
  <c r="AU11" i="28"/>
  <c r="AR11" i="28"/>
  <c r="AK11" i="28"/>
  <c r="AY10" i="28"/>
  <c r="AW10" i="28"/>
  <c r="AU10" i="28"/>
  <c r="AR10" i="28"/>
  <c r="AK10" i="28"/>
  <c r="AX9" i="28"/>
  <c r="AX42" i="28" s="1"/>
  <c r="AV9" i="28"/>
  <c r="AV42" i="28" s="1"/>
  <c r="AU9" i="28"/>
  <c r="AT9" i="28"/>
  <c r="AS9" i="28"/>
  <c r="AQ9" i="28"/>
  <c r="AO9" i="28"/>
  <c r="AO42" i="28" s="1"/>
  <c r="AM9" i="28"/>
  <c r="AL9" i="28"/>
  <c r="AJ9" i="28"/>
  <c r="AJ42" i="28" s="1"/>
  <c r="AH9" i="28"/>
  <c r="AH42" i="28" s="1"/>
  <c r="AF9" i="28"/>
  <c r="AE9" i="28"/>
  <c r="AX8" i="28"/>
  <c r="AV8" i="28"/>
  <c r="AS8" i="28"/>
  <c r="AQ8" i="28"/>
  <c r="AO8" i="28"/>
  <c r="AR8" i="28" s="1"/>
  <c r="AL8" i="28"/>
  <c r="AJ8" i="28"/>
  <c r="AH8" i="28"/>
  <c r="AE8" i="28"/>
  <c r="BT40" i="28"/>
  <c r="BT39" i="28"/>
  <c r="BT38" i="28"/>
  <c r="BT37" i="28"/>
  <c r="BT36" i="28"/>
  <c r="BT35" i="28"/>
  <c r="BT34" i="28"/>
  <c r="BT33" i="28"/>
  <c r="BT32" i="28"/>
  <c r="BT31" i="28"/>
  <c r="BT30" i="28"/>
  <c r="BT29" i="28"/>
  <c r="BT28" i="28"/>
  <c r="BT27" i="28"/>
  <c r="BT26" i="28"/>
  <c r="BT25" i="28"/>
  <c r="BT24" i="28"/>
  <c r="BT23" i="28"/>
  <c r="BT22" i="28"/>
  <c r="BT21" i="28"/>
  <c r="BT20" i="28"/>
  <c r="BT19" i="28"/>
  <c r="BT18" i="28"/>
  <c r="BT17" i="28"/>
  <c r="BT16" i="28"/>
  <c r="BT15" i="28"/>
  <c r="BT14" i="28"/>
  <c r="BT13" i="28"/>
  <c r="BT12" i="28"/>
  <c r="BT11" i="28"/>
  <c r="BT10" i="28"/>
  <c r="AD8" i="28" l="1"/>
  <c r="W8" i="28"/>
  <c r="AY8" i="28"/>
  <c r="L9" i="28"/>
  <c r="S9" i="28"/>
  <c r="Z9" i="28"/>
  <c r="W41" i="28"/>
  <c r="AG9" i="28"/>
  <c r="AN9" i="28"/>
  <c r="AY9" i="28"/>
  <c r="AI41" i="28"/>
  <c r="W9" i="28"/>
  <c r="AP9" i="28"/>
  <c r="AR41" i="28"/>
  <c r="AR9" i="28"/>
  <c r="AK8" i="28"/>
  <c r="AI9" i="28"/>
  <c r="AK41" i="28"/>
  <c r="AD9" i="28"/>
  <c r="AD41" i="28"/>
  <c r="N9" i="28"/>
  <c r="P41" i="28"/>
  <c r="N41" i="28"/>
  <c r="V42" i="28"/>
  <c r="P9" i="28"/>
  <c r="AB9" i="28"/>
  <c r="AQ42" i="28"/>
  <c r="AK9" i="28"/>
  <c r="AW9" i="28"/>
  <c r="J7" i="19"/>
  <c r="J103" i="19" s="1"/>
  <c r="C7" i="19"/>
  <c r="V102" i="19"/>
  <c r="V9" i="19"/>
  <c r="O102" i="19"/>
  <c r="O9" i="19"/>
  <c r="H102" i="19"/>
  <c r="H9" i="19"/>
  <c r="D7" i="27"/>
  <c r="V7" i="16"/>
  <c r="U42" i="16"/>
  <c r="U41" i="16"/>
  <c r="V41" i="16" s="1"/>
  <c r="S41" i="16"/>
  <c r="T41" i="16" s="1"/>
  <c r="R41" i="16"/>
  <c r="V40" i="16"/>
  <c r="T40" i="16"/>
  <c r="V39" i="16"/>
  <c r="T39" i="16"/>
  <c r="V38" i="16"/>
  <c r="T38" i="16"/>
  <c r="V37" i="16"/>
  <c r="T37" i="16"/>
  <c r="V36" i="16"/>
  <c r="T36" i="16"/>
  <c r="V35" i="16"/>
  <c r="T35" i="16"/>
  <c r="V34" i="16"/>
  <c r="T34" i="16"/>
  <c r="V33" i="16"/>
  <c r="T33" i="16"/>
  <c r="V32" i="16"/>
  <c r="T32" i="16"/>
  <c r="V31" i="16"/>
  <c r="T31" i="16"/>
  <c r="V30" i="16"/>
  <c r="T30" i="16"/>
  <c r="V29" i="16"/>
  <c r="T29" i="16"/>
  <c r="V28" i="16"/>
  <c r="T28" i="16"/>
  <c r="V27" i="16"/>
  <c r="T27" i="16"/>
  <c r="V26" i="16"/>
  <c r="T26" i="16"/>
  <c r="V25" i="16"/>
  <c r="T25" i="16"/>
  <c r="V24" i="16"/>
  <c r="T24" i="16"/>
  <c r="V23" i="16"/>
  <c r="T23" i="16"/>
  <c r="V22" i="16"/>
  <c r="T22" i="16"/>
  <c r="V21" i="16"/>
  <c r="T21" i="16"/>
  <c r="V20" i="16"/>
  <c r="T20" i="16"/>
  <c r="V19" i="16"/>
  <c r="T19" i="16"/>
  <c r="V18" i="16"/>
  <c r="T18" i="16"/>
  <c r="V17" i="16"/>
  <c r="T17" i="16"/>
  <c r="V16" i="16"/>
  <c r="T16" i="16"/>
  <c r="V15" i="16"/>
  <c r="T15" i="16"/>
  <c r="V14" i="16"/>
  <c r="T14" i="16"/>
  <c r="V13" i="16"/>
  <c r="T13" i="16"/>
  <c r="V12" i="16"/>
  <c r="T12" i="16"/>
  <c r="V11" i="16"/>
  <c r="T11" i="16"/>
  <c r="V10" i="16"/>
  <c r="T10" i="16"/>
  <c r="U9" i="16"/>
  <c r="S9" i="16"/>
  <c r="S42" i="16" s="1"/>
  <c r="R9" i="16"/>
  <c r="T5" i="16"/>
  <c r="S8" i="16" s="1"/>
  <c r="P41" i="16"/>
  <c r="Q41" i="16" s="1"/>
  <c r="N41" i="16"/>
  <c r="O41" i="16" s="1"/>
  <c r="M41" i="16"/>
  <c r="Q40" i="16"/>
  <c r="O40" i="16"/>
  <c r="Q39" i="16"/>
  <c r="O39" i="16"/>
  <c r="Q38" i="16"/>
  <c r="O38" i="16"/>
  <c r="Q37" i="16"/>
  <c r="O37" i="16"/>
  <c r="Q36" i="16"/>
  <c r="O36" i="16"/>
  <c r="Q35" i="16"/>
  <c r="O35" i="16"/>
  <c r="Q34" i="16"/>
  <c r="O34" i="16"/>
  <c r="Q33" i="16"/>
  <c r="O33" i="16"/>
  <c r="Q32" i="16"/>
  <c r="O32" i="16"/>
  <c r="Q31" i="16"/>
  <c r="O31" i="16"/>
  <c r="Q30" i="16"/>
  <c r="O30" i="16"/>
  <c r="Q29" i="16"/>
  <c r="O29" i="16"/>
  <c r="Q28" i="16"/>
  <c r="O28" i="16"/>
  <c r="Q27" i="16"/>
  <c r="O27" i="16"/>
  <c r="Q26" i="16"/>
  <c r="O26" i="16"/>
  <c r="Q25" i="16"/>
  <c r="O25" i="16"/>
  <c r="Q24" i="16"/>
  <c r="O24" i="16"/>
  <c r="Q23" i="16"/>
  <c r="O23" i="16"/>
  <c r="Q22" i="16"/>
  <c r="O22" i="16"/>
  <c r="Q21" i="16"/>
  <c r="O21" i="16"/>
  <c r="Q20" i="16"/>
  <c r="O20" i="16"/>
  <c r="Q19" i="16"/>
  <c r="O19" i="16"/>
  <c r="Q18" i="16"/>
  <c r="O18" i="16"/>
  <c r="Q17" i="16"/>
  <c r="O17" i="16"/>
  <c r="Q16" i="16"/>
  <c r="O16" i="16"/>
  <c r="Q15" i="16"/>
  <c r="O15" i="16"/>
  <c r="Q14" i="16"/>
  <c r="O14" i="16"/>
  <c r="Q13" i="16"/>
  <c r="O13" i="16"/>
  <c r="Q12" i="16"/>
  <c r="O12" i="16"/>
  <c r="Q11" i="16"/>
  <c r="O11" i="16"/>
  <c r="Q10" i="16"/>
  <c r="O10" i="16"/>
  <c r="P9" i="16"/>
  <c r="O9" i="16"/>
  <c r="N9" i="16"/>
  <c r="M9" i="16"/>
  <c r="P8" i="16"/>
  <c r="N7" i="16"/>
  <c r="N8" i="16" s="1"/>
  <c r="O5" i="16"/>
  <c r="M8" i="16" s="1"/>
  <c r="G7" i="16"/>
  <c r="Y17" i="16"/>
  <c r="Y16" i="16"/>
  <c r="Y15" i="16"/>
  <c r="Y14" i="16"/>
  <c r="Y13" i="16"/>
  <c r="Y12" i="16"/>
  <c r="Y11" i="16"/>
  <c r="Y10" i="16"/>
  <c r="J17" i="16"/>
  <c r="J16" i="16"/>
  <c r="J15" i="16"/>
  <c r="J14" i="16"/>
  <c r="J13" i="16"/>
  <c r="J12" i="16"/>
  <c r="J11" i="16"/>
  <c r="J10" i="16"/>
  <c r="E7" i="7"/>
  <c r="AC41" i="29"/>
  <c r="AA41" i="29"/>
  <c r="AD41" i="29" s="1"/>
  <c r="Y41" i="29"/>
  <c r="X41" i="29"/>
  <c r="Z41" i="29" s="1"/>
  <c r="V41" i="29"/>
  <c r="T41" i="29"/>
  <c r="W41" i="29" s="1"/>
  <c r="R41" i="29"/>
  <c r="Q41" i="29"/>
  <c r="O41" i="29"/>
  <c r="P41" i="29" s="1"/>
  <c r="M41" i="29"/>
  <c r="K41" i="29"/>
  <c r="L41" i="29" s="1"/>
  <c r="J41" i="29"/>
  <c r="H41" i="29"/>
  <c r="I41" i="29" s="1"/>
  <c r="F41" i="29"/>
  <c r="D41" i="29"/>
  <c r="E41" i="29" s="1"/>
  <c r="C41" i="29"/>
  <c r="G41" i="29" s="1"/>
  <c r="AJ40" i="29"/>
  <c r="AH40" i="29"/>
  <c r="AF40" i="29"/>
  <c r="AE40" i="29"/>
  <c r="AD40" i="29"/>
  <c r="AB40" i="29"/>
  <c r="Z40" i="29"/>
  <c r="W40" i="29"/>
  <c r="U40" i="29"/>
  <c r="S40" i="29"/>
  <c r="P40" i="29"/>
  <c r="N40" i="29"/>
  <c r="L40" i="29"/>
  <c r="I40" i="29"/>
  <c r="G40" i="29"/>
  <c r="E40" i="29"/>
  <c r="AJ39" i="29"/>
  <c r="AH39" i="29"/>
  <c r="AF39" i="29"/>
  <c r="AE39" i="29"/>
  <c r="AD39" i="29"/>
  <c r="AB39" i="29"/>
  <c r="Z39" i="29"/>
  <c r="W39" i="29"/>
  <c r="U39" i="29"/>
  <c r="S39" i="29"/>
  <c r="P39" i="29"/>
  <c r="N39" i="29"/>
  <c r="L39" i="29"/>
  <c r="I39" i="29"/>
  <c r="G39" i="29"/>
  <c r="E39" i="29"/>
  <c r="AJ38" i="29"/>
  <c r="AK38" i="29" s="1"/>
  <c r="AH38" i="29"/>
  <c r="AF38" i="29"/>
  <c r="AG38" i="29" s="1"/>
  <c r="AE38" i="29"/>
  <c r="AD38" i="29"/>
  <c r="AB38" i="29"/>
  <c r="Z38" i="29"/>
  <c r="W38" i="29"/>
  <c r="U38" i="29"/>
  <c r="S38" i="29"/>
  <c r="P38" i="29"/>
  <c r="N38" i="29"/>
  <c r="L38" i="29"/>
  <c r="I38" i="29"/>
  <c r="G38" i="29"/>
  <c r="E38" i="29"/>
  <c r="AJ37" i="29"/>
  <c r="AH37" i="29"/>
  <c r="AF37" i="29"/>
  <c r="AG37" i="29" s="1"/>
  <c r="AE37" i="29"/>
  <c r="AD37" i="29"/>
  <c r="AB37" i="29"/>
  <c r="Z37" i="29"/>
  <c r="W37" i="29"/>
  <c r="U37" i="29"/>
  <c r="S37" i="29"/>
  <c r="P37" i="29"/>
  <c r="N37" i="29"/>
  <c r="L37" i="29"/>
  <c r="I37" i="29"/>
  <c r="G37" i="29"/>
  <c r="E37" i="29"/>
  <c r="AJ36" i="29"/>
  <c r="AH36" i="29"/>
  <c r="AF36" i="29"/>
  <c r="AE36" i="29"/>
  <c r="AD36" i="29"/>
  <c r="AB36" i="29"/>
  <c r="Z36" i="29"/>
  <c r="W36" i="29"/>
  <c r="U36" i="29"/>
  <c r="S36" i="29"/>
  <c r="P36" i="29"/>
  <c r="N36" i="29"/>
  <c r="L36" i="29"/>
  <c r="I36" i="29"/>
  <c r="G36" i="29"/>
  <c r="E36" i="29"/>
  <c r="AJ35" i="29"/>
  <c r="AH35" i="29"/>
  <c r="AF35" i="29"/>
  <c r="AE35" i="29"/>
  <c r="AD35" i="29"/>
  <c r="AB35" i="29"/>
  <c r="Z35" i="29"/>
  <c r="W35" i="29"/>
  <c r="U35" i="29"/>
  <c r="S35" i="29"/>
  <c r="P35" i="29"/>
  <c r="N35" i="29"/>
  <c r="L35" i="29"/>
  <c r="I35" i="29"/>
  <c r="G35" i="29"/>
  <c r="E35" i="29"/>
  <c r="AJ34" i="29"/>
  <c r="AK34" i="29" s="1"/>
  <c r="AH34" i="29"/>
  <c r="AG34" i="29"/>
  <c r="AF34" i="29"/>
  <c r="AE34" i="29"/>
  <c r="AI34" i="29" s="1"/>
  <c r="AD34" i="29"/>
  <c r="AB34" i="29"/>
  <c r="Z34" i="29"/>
  <c r="W34" i="29"/>
  <c r="U34" i="29"/>
  <c r="S34" i="29"/>
  <c r="P34" i="29"/>
  <c r="N34" i="29"/>
  <c r="L34" i="29"/>
  <c r="I34" i="29"/>
  <c r="G34" i="29"/>
  <c r="E34" i="29"/>
  <c r="AJ33" i="29"/>
  <c r="AH33" i="29"/>
  <c r="AF33" i="29"/>
  <c r="AE33" i="29"/>
  <c r="AD33" i="29"/>
  <c r="AB33" i="29"/>
  <c r="Z33" i="29"/>
  <c r="W33" i="29"/>
  <c r="U33" i="29"/>
  <c r="S33" i="29"/>
  <c r="P33" i="29"/>
  <c r="N33" i="29"/>
  <c r="L33" i="29"/>
  <c r="I33" i="29"/>
  <c r="G33" i="29"/>
  <c r="E33" i="29"/>
  <c r="AJ32" i="29"/>
  <c r="AH32" i="29"/>
  <c r="AF32" i="29"/>
  <c r="AE32" i="29"/>
  <c r="AD32" i="29"/>
  <c r="AB32" i="29"/>
  <c r="Z32" i="29"/>
  <c r="W32" i="29"/>
  <c r="U32" i="29"/>
  <c r="S32" i="29"/>
  <c r="P32" i="29"/>
  <c r="N32" i="29"/>
  <c r="L32" i="29"/>
  <c r="I32" i="29"/>
  <c r="G32" i="29"/>
  <c r="E32" i="29"/>
  <c r="AJ31" i="29"/>
  <c r="AH31" i="29"/>
  <c r="AF31" i="29"/>
  <c r="AE31" i="29"/>
  <c r="AD31" i="29"/>
  <c r="AB31" i="29"/>
  <c r="Z31" i="29"/>
  <c r="W31" i="29"/>
  <c r="U31" i="29"/>
  <c r="S31" i="29"/>
  <c r="P31" i="29"/>
  <c r="N31" i="29"/>
  <c r="L31" i="29"/>
  <c r="I31" i="29"/>
  <c r="G31" i="29"/>
  <c r="E31" i="29"/>
  <c r="AJ30" i="29"/>
  <c r="AH30" i="29"/>
  <c r="AF30" i="29"/>
  <c r="AE30" i="29"/>
  <c r="AD30" i="29"/>
  <c r="AB30" i="29"/>
  <c r="Z30" i="29"/>
  <c r="W30" i="29"/>
  <c r="U30" i="29"/>
  <c r="S30" i="29"/>
  <c r="P30" i="29"/>
  <c r="N30" i="29"/>
  <c r="L30" i="29"/>
  <c r="I30" i="29"/>
  <c r="G30" i="29"/>
  <c r="E30" i="29"/>
  <c r="AJ29" i="29"/>
  <c r="AH29" i="29"/>
  <c r="AF29" i="29"/>
  <c r="AE29" i="29"/>
  <c r="AD29" i="29"/>
  <c r="AB29" i="29"/>
  <c r="Z29" i="29"/>
  <c r="W29" i="29"/>
  <c r="U29" i="29"/>
  <c r="S29" i="29"/>
  <c r="P29" i="29"/>
  <c r="N29" i="29"/>
  <c r="L29" i="29"/>
  <c r="I29" i="29"/>
  <c r="G29" i="29"/>
  <c r="E29" i="29"/>
  <c r="AJ28" i="29"/>
  <c r="AH28" i="29"/>
  <c r="AF28" i="29"/>
  <c r="AE28" i="29"/>
  <c r="AD28" i="29"/>
  <c r="AB28" i="29"/>
  <c r="Z28" i="29"/>
  <c r="W28" i="29"/>
  <c r="U28" i="29"/>
  <c r="S28" i="29"/>
  <c r="P28" i="29"/>
  <c r="N28" i="29"/>
  <c r="L28" i="29"/>
  <c r="I28" i="29"/>
  <c r="G28" i="29"/>
  <c r="E28" i="29"/>
  <c r="AJ27" i="29"/>
  <c r="AH27" i="29"/>
  <c r="AF27" i="29"/>
  <c r="AE27" i="29"/>
  <c r="AD27" i="29"/>
  <c r="AB27" i="29"/>
  <c r="Z27" i="29"/>
  <c r="W27" i="29"/>
  <c r="U27" i="29"/>
  <c r="S27" i="29"/>
  <c r="P27" i="29"/>
  <c r="N27" i="29"/>
  <c r="L27" i="29"/>
  <c r="I27" i="29"/>
  <c r="G27" i="29"/>
  <c r="E27" i="29"/>
  <c r="AJ26" i="29"/>
  <c r="AH26" i="29"/>
  <c r="AF26" i="29"/>
  <c r="AE26" i="29"/>
  <c r="AD26" i="29"/>
  <c r="AB26" i="29"/>
  <c r="Z26" i="29"/>
  <c r="W26" i="29"/>
  <c r="U26" i="29"/>
  <c r="S26" i="29"/>
  <c r="P26" i="29"/>
  <c r="N26" i="29"/>
  <c r="L26" i="29"/>
  <c r="I26" i="29"/>
  <c r="G26" i="29"/>
  <c r="E26" i="29"/>
  <c r="AJ25" i="29"/>
  <c r="AH25" i="29"/>
  <c r="AF25" i="29"/>
  <c r="AE25" i="29"/>
  <c r="AD25" i="29"/>
  <c r="AB25" i="29"/>
  <c r="Z25" i="29"/>
  <c r="W25" i="29"/>
  <c r="U25" i="29"/>
  <c r="S25" i="29"/>
  <c r="P25" i="29"/>
  <c r="N25" i="29"/>
  <c r="L25" i="29"/>
  <c r="I25" i="29"/>
  <c r="G25" i="29"/>
  <c r="E25" i="29"/>
  <c r="AJ24" i="29"/>
  <c r="AH24" i="29"/>
  <c r="AF24" i="29"/>
  <c r="AE24" i="29"/>
  <c r="AD24" i="29"/>
  <c r="AB24" i="29"/>
  <c r="Z24" i="29"/>
  <c r="W24" i="29"/>
  <c r="U24" i="29"/>
  <c r="S24" i="29"/>
  <c r="P24" i="29"/>
  <c r="N24" i="29"/>
  <c r="L24" i="29"/>
  <c r="I24" i="29"/>
  <c r="G24" i="29"/>
  <c r="E24" i="29"/>
  <c r="AJ23" i="29"/>
  <c r="AH23" i="29"/>
  <c r="AI23" i="29" s="1"/>
  <c r="AF23" i="29"/>
  <c r="AE23" i="29"/>
  <c r="AD23" i="29"/>
  <c r="AB23" i="29"/>
  <c r="Z23" i="29"/>
  <c r="W23" i="29"/>
  <c r="U23" i="29"/>
  <c r="S23" i="29"/>
  <c r="P23" i="29"/>
  <c r="N23" i="29"/>
  <c r="L23" i="29"/>
  <c r="I23" i="29"/>
  <c r="G23" i="29"/>
  <c r="E23" i="29"/>
  <c r="AJ22" i="29"/>
  <c r="AH22" i="29"/>
  <c r="AF22" i="29"/>
  <c r="AE22" i="29"/>
  <c r="AD22" i="29"/>
  <c r="AB22" i="29"/>
  <c r="Z22" i="29"/>
  <c r="W22" i="29"/>
  <c r="U22" i="29"/>
  <c r="S22" i="29"/>
  <c r="P22" i="29"/>
  <c r="N22" i="29"/>
  <c r="L22" i="29"/>
  <c r="I22" i="29"/>
  <c r="G22" i="29"/>
  <c r="E22" i="29"/>
  <c r="AJ21" i="29"/>
  <c r="AH21" i="29"/>
  <c r="AF21" i="29"/>
  <c r="AE21" i="29"/>
  <c r="AD21" i="29"/>
  <c r="AB21" i="29"/>
  <c r="Z21" i="29"/>
  <c r="W21" i="29"/>
  <c r="U21" i="29"/>
  <c r="S21" i="29"/>
  <c r="P21" i="29"/>
  <c r="N21" i="29"/>
  <c r="L21" i="29"/>
  <c r="I21" i="29"/>
  <c r="G21" i="29"/>
  <c r="E21" i="29"/>
  <c r="AJ20" i="29"/>
  <c r="AH20" i="29"/>
  <c r="AI20" i="29" s="1"/>
  <c r="AF20" i="29"/>
  <c r="AE20" i="29"/>
  <c r="AD20" i="29"/>
  <c r="AB20" i="29"/>
  <c r="Z20" i="29"/>
  <c r="W20" i="29"/>
  <c r="U20" i="29"/>
  <c r="S20" i="29"/>
  <c r="P20" i="29"/>
  <c r="N20" i="29"/>
  <c r="L20" i="29"/>
  <c r="I20" i="29"/>
  <c r="G20" i="29"/>
  <c r="E20" i="29"/>
  <c r="AJ19" i="29"/>
  <c r="AH19" i="29"/>
  <c r="AI19" i="29" s="1"/>
  <c r="AF19" i="29"/>
  <c r="AE19" i="29"/>
  <c r="AD19" i="29"/>
  <c r="AB19" i="29"/>
  <c r="Z19" i="29"/>
  <c r="W19" i="29"/>
  <c r="U19" i="29"/>
  <c r="S19" i="29"/>
  <c r="P19" i="29"/>
  <c r="N19" i="29"/>
  <c r="L19" i="29"/>
  <c r="I19" i="29"/>
  <c r="G19" i="29"/>
  <c r="E19" i="29"/>
  <c r="AJ18" i="29"/>
  <c r="AH18" i="29"/>
  <c r="AI18" i="29" s="1"/>
  <c r="AF18" i="29"/>
  <c r="AE18" i="29"/>
  <c r="AD18" i="29"/>
  <c r="AB18" i="29"/>
  <c r="Z18" i="29"/>
  <c r="W18" i="29"/>
  <c r="U18" i="29"/>
  <c r="S18" i="29"/>
  <c r="P18" i="29"/>
  <c r="N18" i="29"/>
  <c r="L18" i="29"/>
  <c r="I18" i="29"/>
  <c r="G18" i="29"/>
  <c r="E18" i="29"/>
  <c r="AJ17" i="29"/>
  <c r="AH17" i="29"/>
  <c r="AI17" i="29" s="1"/>
  <c r="AF17" i="29"/>
  <c r="AE17" i="29"/>
  <c r="AD17" i="29"/>
  <c r="AB17" i="29"/>
  <c r="Z17" i="29"/>
  <c r="W17" i="29"/>
  <c r="U17" i="29"/>
  <c r="S17" i="29"/>
  <c r="P17" i="29"/>
  <c r="N17" i="29"/>
  <c r="L17" i="29"/>
  <c r="I17" i="29"/>
  <c r="G17" i="29"/>
  <c r="E17" i="29"/>
  <c r="AJ16" i="29"/>
  <c r="AH16" i="29"/>
  <c r="AI16" i="29" s="1"/>
  <c r="AF16" i="29"/>
  <c r="AE16" i="29"/>
  <c r="AD16" i="29"/>
  <c r="AB16" i="29"/>
  <c r="Z16" i="29"/>
  <c r="W16" i="29"/>
  <c r="U16" i="29"/>
  <c r="S16" i="29"/>
  <c r="P16" i="29"/>
  <c r="N16" i="29"/>
  <c r="L16" i="29"/>
  <c r="I16" i="29"/>
  <c r="G16" i="29"/>
  <c r="E16" i="29"/>
  <c r="AJ15" i="29"/>
  <c r="AH15" i="29"/>
  <c r="AI15" i="29" s="1"/>
  <c r="AF15" i="29"/>
  <c r="AE15" i="29"/>
  <c r="AD15" i="29"/>
  <c r="AB15" i="29"/>
  <c r="Z15" i="29"/>
  <c r="W15" i="29"/>
  <c r="U15" i="29"/>
  <c r="S15" i="29"/>
  <c r="P15" i="29"/>
  <c r="N15" i="29"/>
  <c r="L15" i="29"/>
  <c r="I15" i="29"/>
  <c r="G15" i="29"/>
  <c r="E15" i="29"/>
  <c r="AJ14" i="29"/>
  <c r="AH14" i="29"/>
  <c r="AF14" i="29"/>
  <c r="AE14" i="29"/>
  <c r="AD14" i="29"/>
  <c r="AB14" i="29"/>
  <c r="Z14" i="29"/>
  <c r="W14" i="29"/>
  <c r="U14" i="29"/>
  <c r="S14" i="29"/>
  <c r="P14" i="29"/>
  <c r="N14" i="29"/>
  <c r="L14" i="29"/>
  <c r="I14" i="29"/>
  <c r="G14" i="29"/>
  <c r="E14" i="29"/>
  <c r="AJ13" i="29"/>
  <c r="AH13" i="29"/>
  <c r="AF13" i="29"/>
  <c r="AE13" i="29"/>
  <c r="AD13" i="29"/>
  <c r="AB13" i="29"/>
  <c r="Z13" i="29"/>
  <c r="W13" i="29"/>
  <c r="U13" i="29"/>
  <c r="S13" i="29"/>
  <c r="P13" i="29"/>
  <c r="N13" i="29"/>
  <c r="L13" i="29"/>
  <c r="I13" i="29"/>
  <c r="G13" i="29"/>
  <c r="E13" i="29"/>
  <c r="AJ12" i="29"/>
  <c r="AH12" i="29"/>
  <c r="AI12" i="29" s="1"/>
  <c r="AF12" i="29"/>
  <c r="AE12" i="29"/>
  <c r="AD12" i="29"/>
  <c r="AB12" i="29"/>
  <c r="Z12" i="29"/>
  <c r="W12" i="29"/>
  <c r="U12" i="29"/>
  <c r="S12" i="29"/>
  <c r="P12" i="29"/>
  <c r="N12" i="29"/>
  <c r="L12" i="29"/>
  <c r="I12" i="29"/>
  <c r="G12" i="29"/>
  <c r="E12" i="29"/>
  <c r="AJ11" i="29"/>
  <c r="AH11" i="29"/>
  <c r="AK11" i="29" s="1"/>
  <c r="AF11" i="29"/>
  <c r="AE11" i="29"/>
  <c r="AD11" i="29"/>
  <c r="AB11" i="29"/>
  <c r="Z11" i="29"/>
  <c r="W11" i="29"/>
  <c r="U11" i="29"/>
  <c r="S11" i="29"/>
  <c r="P11" i="29"/>
  <c r="N11" i="29"/>
  <c r="L11" i="29"/>
  <c r="I11" i="29"/>
  <c r="G11" i="29"/>
  <c r="E11" i="29"/>
  <c r="AJ10" i="29"/>
  <c r="AH10" i="29"/>
  <c r="AF10" i="29"/>
  <c r="AE10" i="29"/>
  <c r="AD10" i="29"/>
  <c r="AB10" i="29"/>
  <c r="Z10" i="29"/>
  <c r="W10" i="29"/>
  <c r="U10" i="29"/>
  <c r="S10" i="29"/>
  <c r="P10" i="29"/>
  <c r="N10" i="29"/>
  <c r="L10" i="29"/>
  <c r="I10" i="29"/>
  <c r="G10" i="29"/>
  <c r="E10" i="29"/>
  <c r="AC9" i="29"/>
  <c r="AC42" i="29" s="1"/>
  <c r="AA9" i="29"/>
  <c r="AA42" i="29" s="1"/>
  <c r="Y9" i="29"/>
  <c r="X9" i="29"/>
  <c r="X42" i="29" s="1"/>
  <c r="V9" i="29"/>
  <c r="T9" i="29"/>
  <c r="R9" i="29"/>
  <c r="Q9" i="29"/>
  <c r="O9" i="29"/>
  <c r="P9" i="29" s="1"/>
  <c r="M9" i="29"/>
  <c r="M42" i="29" s="1"/>
  <c r="K9" i="29"/>
  <c r="L9" i="29" s="1"/>
  <c r="J9" i="29"/>
  <c r="H9" i="29"/>
  <c r="H42" i="29" s="1"/>
  <c r="F9" i="29"/>
  <c r="D9" i="29"/>
  <c r="E9" i="29" s="1"/>
  <c r="C9" i="29"/>
  <c r="AF8" i="29"/>
  <c r="AG8" i="29" s="1"/>
  <c r="AC8" i="29"/>
  <c r="AA8" i="29"/>
  <c r="X8" i="29"/>
  <c r="V8" i="29"/>
  <c r="T8" i="29"/>
  <c r="Q8" i="29"/>
  <c r="O8" i="29"/>
  <c r="J8" i="29"/>
  <c r="H8" i="29"/>
  <c r="F8" i="29"/>
  <c r="C8" i="29"/>
  <c r="AJ7" i="29"/>
  <c r="AH7" i="29"/>
  <c r="M8" i="29"/>
  <c r="AH8" i="29" s="1"/>
  <c r="AI8" i="29" s="1"/>
  <c r="Z5" i="29"/>
  <c r="S5" i="29"/>
  <c r="L5" i="29"/>
  <c r="E5" i="29"/>
  <c r="BS41" i="28"/>
  <c r="BT41" i="28" s="1"/>
  <c r="BQ41" i="28"/>
  <c r="BO41" i="28"/>
  <c r="BN41" i="28"/>
  <c r="BR41" i="28" s="1"/>
  <c r="BL41" i="28"/>
  <c r="BJ41" i="28"/>
  <c r="BH41" i="28"/>
  <c r="BG41" i="28"/>
  <c r="BE41" i="28"/>
  <c r="BC41" i="28"/>
  <c r="BA41" i="28"/>
  <c r="AZ41" i="28"/>
  <c r="BB41" i="28" s="1"/>
  <c r="H41" i="28"/>
  <c r="F41" i="28"/>
  <c r="D41" i="28"/>
  <c r="C41" i="28"/>
  <c r="BZ40" i="28"/>
  <c r="BX40" i="28"/>
  <c r="BV40" i="28"/>
  <c r="BU40" i="28"/>
  <c r="BR40" i="28"/>
  <c r="BP40" i="28"/>
  <c r="BM40" i="28"/>
  <c r="BK40" i="28"/>
  <c r="BI40" i="28"/>
  <c r="BF40" i="28"/>
  <c r="BD40" i="28"/>
  <c r="BB40" i="28"/>
  <c r="I40" i="28"/>
  <c r="G40" i="28"/>
  <c r="E40" i="28"/>
  <c r="BZ39" i="28"/>
  <c r="BX39" i="28"/>
  <c r="BV39" i="28"/>
  <c r="BU39" i="28"/>
  <c r="BR39" i="28"/>
  <c r="BP39" i="28"/>
  <c r="BM39" i="28"/>
  <c r="BK39" i="28"/>
  <c r="BI39" i="28"/>
  <c r="BF39" i="28"/>
  <c r="BD39" i="28"/>
  <c r="BB39" i="28"/>
  <c r="I39" i="28"/>
  <c r="G39" i="28"/>
  <c r="E39" i="28"/>
  <c r="BZ38" i="28"/>
  <c r="BX38" i="28"/>
  <c r="BV38" i="28"/>
  <c r="BU38" i="28"/>
  <c r="BR38" i="28"/>
  <c r="BP38" i="28"/>
  <c r="BM38" i="28"/>
  <c r="BK38" i="28"/>
  <c r="BI38" i="28"/>
  <c r="BF38" i="28"/>
  <c r="BD38" i="28"/>
  <c r="BB38" i="28"/>
  <c r="I38" i="28"/>
  <c r="G38" i="28"/>
  <c r="E38" i="28"/>
  <c r="BZ37" i="28"/>
  <c r="BX37" i="28"/>
  <c r="BV37" i="28"/>
  <c r="BU37" i="28"/>
  <c r="BR37" i="28"/>
  <c r="BP37" i="28"/>
  <c r="BM37" i="28"/>
  <c r="BK37" i="28"/>
  <c r="BI37" i="28"/>
  <c r="BF37" i="28"/>
  <c r="BD37" i="28"/>
  <c r="BB37" i="28"/>
  <c r="I37" i="28"/>
  <c r="G37" i="28"/>
  <c r="E37" i="28"/>
  <c r="BZ36" i="28"/>
  <c r="BX36" i="28"/>
  <c r="BV36" i="28"/>
  <c r="BU36" i="28"/>
  <c r="BR36" i="28"/>
  <c r="BP36" i="28"/>
  <c r="BM36" i="28"/>
  <c r="BK36" i="28"/>
  <c r="BI36" i="28"/>
  <c r="BF36" i="28"/>
  <c r="BD36" i="28"/>
  <c r="BB36" i="28"/>
  <c r="I36" i="28"/>
  <c r="G36" i="28"/>
  <c r="E36" i="28"/>
  <c r="BZ35" i="28"/>
  <c r="BX35" i="28"/>
  <c r="BV35" i="28"/>
  <c r="BU35" i="28"/>
  <c r="BR35" i="28"/>
  <c r="BP35" i="28"/>
  <c r="BM35" i="28"/>
  <c r="BK35" i="28"/>
  <c r="BI35" i="28"/>
  <c r="BF35" i="28"/>
  <c r="BD35" i="28"/>
  <c r="BB35" i="28"/>
  <c r="I35" i="28"/>
  <c r="G35" i="28"/>
  <c r="E35" i="28"/>
  <c r="BZ34" i="28"/>
  <c r="BX34" i="28"/>
  <c r="BV34" i="28"/>
  <c r="BU34" i="28"/>
  <c r="BR34" i="28"/>
  <c r="BP34" i="28"/>
  <c r="BM34" i="28"/>
  <c r="BK34" i="28"/>
  <c r="BI34" i="28"/>
  <c r="BF34" i="28"/>
  <c r="BD34" i="28"/>
  <c r="BB34" i="28"/>
  <c r="I34" i="28"/>
  <c r="G34" i="28"/>
  <c r="E34" i="28"/>
  <c r="BZ33" i="28"/>
  <c r="BX33" i="28"/>
  <c r="BV33" i="28"/>
  <c r="BU33" i="28"/>
  <c r="BR33" i="28"/>
  <c r="BP33" i="28"/>
  <c r="BM33" i="28"/>
  <c r="BK33" i="28"/>
  <c r="BI33" i="28"/>
  <c r="BF33" i="28"/>
  <c r="BD33" i="28"/>
  <c r="BB33" i="28"/>
  <c r="I33" i="28"/>
  <c r="G33" i="28"/>
  <c r="E33" i="28"/>
  <c r="BZ32" i="28"/>
  <c r="BX32" i="28"/>
  <c r="BV32" i="28"/>
  <c r="BU32" i="28"/>
  <c r="BR32" i="28"/>
  <c r="BP32" i="28"/>
  <c r="BM32" i="28"/>
  <c r="BK32" i="28"/>
  <c r="BI32" i="28"/>
  <c r="BF32" i="28"/>
  <c r="BD32" i="28"/>
  <c r="BB32" i="28"/>
  <c r="I32" i="28"/>
  <c r="G32" i="28"/>
  <c r="E32" i="28"/>
  <c r="BZ31" i="28"/>
  <c r="BX31" i="28"/>
  <c r="BV31" i="28"/>
  <c r="BU31" i="28"/>
  <c r="BR31" i="28"/>
  <c r="BP31" i="28"/>
  <c r="BM31" i="28"/>
  <c r="BK31" i="28"/>
  <c r="BI31" i="28"/>
  <c r="BF31" i="28"/>
  <c r="BD31" i="28"/>
  <c r="BB31" i="28"/>
  <c r="I31" i="28"/>
  <c r="G31" i="28"/>
  <c r="E31" i="28"/>
  <c r="BZ30" i="28"/>
  <c r="BX30" i="28"/>
  <c r="BV30" i="28"/>
  <c r="BU30" i="28"/>
  <c r="BR30" i="28"/>
  <c r="BP30" i="28"/>
  <c r="BM30" i="28"/>
  <c r="BK30" i="28"/>
  <c r="BI30" i="28"/>
  <c r="BF30" i="28"/>
  <c r="BD30" i="28"/>
  <c r="BB30" i="28"/>
  <c r="I30" i="28"/>
  <c r="G30" i="28"/>
  <c r="E30" i="28"/>
  <c r="BZ29" i="28"/>
  <c r="BX29" i="28"/>
  <c r="BV29" i="28"/>
  <c r="BU29" i="28"/>
  <c r="BR29" i="28"/>
  <c r="BP29" i="28"/>
  <c r="BM29" i="28"/>
  <c r="BK29" i="28"/>
  <c r="BI29" i="28"/>
  <c r="BF29" i="28"/>
  <c r="BD29" i="28"/>
  <c r="BB29" i="28"/>
  <c r="I29" i="28"/>
  <c r="G29" i="28"/>
  <c r="E29" i="28"/>
  <c r="BZ28" i="28"/>
  <c r="BX28" i="28"/>
  <c r="BV28" i="28"/>
  <c r="BU28" i="28"/>
  <c r="BR28" i="28"/>
  <c r="BP28" i="28"/>
  <c r="BM28" i="28"/>
  <c r="BK28" i="28"/>
  <c r="BI28" i="28"/>
  <c r="BF28" i="28"/>
  <c r="BD28" i="28"/>
  <c r="BB28" i="28"/>
  <c r="I28" i="28"/>
  <c r="G28" i="28"/>
  <c r="E28" i="28"/>
  <c r="BZ27" i="28"/>
  <c r="BX27" i="28"/>
  <c r="BV27" i="28"/>
  <c r="BU27" i="28"/>
  <c r="BR27" i="28"/>
  <c r="BP27" i="28"/>
  <c r="BM27" i="28"/>
  <c r="BK27" i="28"/>
  <c r="BI27" i="28"/>
  <c r="BF27" i="28"/>
  <c r="BD27" i="28"/>
  <c r="BB27" i="28"/>
  <c r="I27" i="28"/>
  <c r="G27" i="28"/>
  <c r="E27" i="28"/>
  <c r="BZ26" i="28"/>
  <c r="BX26" i="28"/>
  <c r="BV26" i="28"/>
  <c r="BU26" i="28"/>
  <c r="BR26" i="28"/>
  <c r="BP26" i="28"/>
  <c r="BM26" i="28"/>
  <c r="BK26" i="28"/>
  <c r="BI26" i="28"/>
  <c r="BF26" i="28"/>
  <c r="BD26" i="28"/>
  <c r="BB26" i="28"/>
  <c r="I26" i="28"/>
  <c r="G26" i="28"/>
  <c r="E26" i="28"/>
  <c r="BZ25" i="28"/>
  <c r="BX25" i="28"/>
  <c r="BV25" i="28"/>
  <c r="BU25" i="28"/>
  <c r="BR25" i="28"/>
  <c r="BP25" i="28"/>
  <c r="BM25" i="28"/>
  <c r="BK25" i="28"/>
  <c r="BI25" i="28"/>
  <c r="BF25" i="28"/>
  <c r="BD25" i="28"/>
  <c r="BB25" i="28"/>
  <c r="I25" i="28"/>
  <c r="G25" i="28"/>
  <c r="E25" i="28"/>
  <c r="BZ24" i="28"/>
  <c r="BX24" i="28"/>
  <c r="BV24" i="28"/>
  <c r="BU24" i="28"/>
  <c r="BR24" i="28"/>
  <c r="BP24" i="28"/>
  <c r="BM24" i="28"/>
  <c r="BK24" i="28"/>
  <c r="BI24" i="28"/>
  <c r="BF24" i="28"/>
  <c r="BD24" i="28"/>
  <c r="BB24" i="28"/>
  <c r="I24" i="28"/>
  <c r="G24" i="28"/>
  <c r="E24" i="28"/>
  <c r="BZ23" i="28"/>
  <c r="BX23" i="28"/>
  <c r="BV23" i="28"/>
  <c r="BU23" i="28"/>
  <c r="BR23" i="28"/>
  <c r="BP23" i="28"/>
  <c r="BM23" i="28"/>
  <c r="BK23" i="28"/>
  <c r="BI23" i="28"/>
  <c r="BF23" i="28"/>
  <c r="I23" i="28"/>
  <c r="G23" i="28"/>
  <c r="E23" i="28"/>
  <c r="BZ22" i="28"/>
  <c r="BX22" i="28"/>
  <c r="BV22" i="28"/>
  <c r="BU22" i="28"/>
  <c r="BR22" i="28"/>
  <c r="BP22" i="28"/>
  <c r="BM22" i="28"/>
  <c r="BK22" i="28"/>
  <c r="BI22" i="28"/>
  <c r="BF22" i="28"/>
  <c r="I22" i="28"/>
  <c r="G22" i="28"/>
  <c r="E22" i="28"/>
  <c r="BZ21" i="28"/>
  <c r="BX21" i="28"/>
  <c r="BV21" i="28"/>
  <c r="BU21" i="28"/>
  <c r="BR21" i="28"/>
  <c r="BP21" i="28"/>
  <c r="BM21" i="28"/>
  <c r="BK21" i="28"/>
  <c r="BI21" i="28"/>
  <c r="BF21" i="28"/>
  <c r="I21" i="28"/>
  <c r="G21" i="28"/>
  <c r="E21" i="28"/>
  <c r="BZ20" i="28"/>
  <c r="BX20" i="28"/>
  <c r="BV20" i="28"/>
  <c r="BU20" i="28"/>
  <c r="BR20" i="28"/>
  <c r="BP20" i="28"/>
  <c r="BM20" i="28"/>
  <c r="BK20" i="28"/>
  <c r="BI20" i="28"/>
  <c r="BF20" i="28"/>
  <c r="I20" i="28"/>
  <c r="G20" i="28"/>
  <c r="E20" i="28"/>
  <c r="BZ19" i="28"/>
  <c r="BX19" i="28"/>
  <c r="BV19" i="28"/>
  <c r="BU19" i="28"/>
  <c r="BR19" i="28"/>
  <c r="BP19" i="28"/>
  <c r="BM19" i="28"/>
  <c r="BK19" i="28"/>
  <c r="BI19" i="28"/>
  <c r="BF19" i="28"/>
  <c r="I19" i="28"/>
  <c r="G19" i="28"/>
  <c r="E19" i="28"/>
  <c r="BZ18" i="28"/>
  <c r="BX18" i="28"/>
  <c r="BV18" i="28"/>
  <c r="BU18" i="28"/>
  <c r="BR18" i="28"/>
  <c r="BP18" i="28"/>
  <c r="BM18" i="28"/>
  <c r="BK18" i="28"/>
  <c r="BI18" i="28"/>
  <c r="BF18" i="28"/>
  <c r="I18" i="28"/>
  <c r="G18" i="28"/>
  <c r="E18" i="28"/>
  <c r="BZ17" i="28"/>
  <c r="BX17" i="28"/>
  <c r="BV17" i="28"/>
  <c r="BU17" i="28"/>
  <c r="BR17" i="28"/>
  <c r="BP17" i="28"/>
  <c r="BM17" i="28"/>
  <c r="BK17" i="28"/>
  <c r="BI17" i="28"/>
  <c r="BF17" i="28"/>
  <c r="I17" i="28"/>
  <c r="G17" i="28"/>
  <c r="E17" i="28"/>
  <c r="BZ16" i="28"/>
  <c r="BX16" i="28"/>
  <c r="BV16" i="28"/>
  <c r="BU16" i="28"/>
  <c r="BR16" i="28"/>
  <c r="BP16" i="28"/>
  <c r="BM16" i="28"/>
  <c r="BK16" i="28"/>
  <c r="BI16" i="28"/>
  <c r="BF16" i="28"/>
  <c r="I16" i="28"/>
  <c r="G16" i="28"/>
  <c r="E16" i="28"/>
  <c r="BZ15" i="28"/>
  <c r="BX15" i="28"/>
  <c r="BV15" i="28"/>
  <c r="BU15" i="28"/>
  <c r="BR15" i="28"/>
  <c r="BP15" i="28"/>
  <c r="BM15" i="28"/>
  <c r="BK15" i="28"/>
  <c r="BI15" i="28"/>
  <c r="BF15" i="28"/>
  <c r="I15" i="28"/>
  <c r="G15" i="28"/>
  <c r="E15" i="28"/>
  <c r="BZ14" i="28"/>
  <c r="BX14" i="28"/>
  <c r="BV14" i="28"/>
  <c r="BU14" i="28"/>
  <c r="BR14" i="28"/>
  <c r="BP14" i="28"/>
  <c r="BM14" i="28"/>
  <c r="BK14" i="28"/>
  <c r="BI14" i="28"/>
  <c r="BF14" i="28"/>
  <c r="I14" i="28"/>
  <c r="G14" i="28"/>
  <c r="E14" i="28"/>
  <c r="BZ13" i="28"/>
  <c r="BX13" i="28"/>
  <c r="BV13" i="28"/>
  <c r="BU13" i="28"/>
  <c r="BR13" i="28"/>
  <c r="BP13" i="28"/>
  <c r="BM13" i="28"/>
  <c r="BK13" i="28"/>
  <c r="BI13" i="28"/>
  <c r="BF13" i="28"/>
  <c r="I13" i="28"/>
  <c r="G13" i="28"/>
  <c r="E13" i="28"/>
  <c r="BZ12" i="28"/>
  <c r="BX12" i="28"/>
  <c r="BV12" i="28"/>
  <c r="BU12" i="28"/>
  <c r="BR12" i="28"/>
  <c r="BP12" i="28"/>
  <c r="BM12" i="28"/>
  <c r="BK12" i="28"/>
  <c r="BI12" i="28"/>
  <c r="BF12" i="28"/>
  <c r="I12" i="28"/>
  <c r="G12" i="28"/>
  <c r="E12" i="28"/>
  <c r="BZ11" i="28"/>
  <c r="BX11" i="28"/>
  <c r="BV11" i="28"/>
  <c r="BU11" i="28"/>
  <c r="BR11" i="28"/>
  <c r="BP11" i="28"/>
  <c r="BM11" i="28"/>
  <c r="BK11" i="28"/>
  <c r="BI11" i="28"/>
  <c r="BF11" i="28"/>
  <c r="I11" i="28"/>
  <c r="G11" i="28"/>
  <c r="E11" i="28"/>
  <c r="BZ10" i="28"/>
  <c r="BX10" i="28"/>
  <c r="BV10" i="28"/>
  <c r="BU10" i="28"/>
  <c r="BR10" i="28"/>
  <c r="BP10" i="28"/>
  <c r="BM10" i="28"/>
  <c r="BK10" i="28"/>
  <c r="BI10" i="28"/>
  <c r="BF10" i="28"/>
  <c r="I10" i="28"/>
  <c r="G10" i="28"/>
  <c r="E10" i="28"/>
  <c r="BS9" i="28"/>
  <c r="BT9" i="28" s="1"/>
  <c r="BQ9" i="28"/>
  <c r="BQ42" i="28" s="1"/>
  <c r="BO9" i="28"/>
  <c r="BN9" i="28"/>
  <c r="BN42" i="28" s="1"/>
  <c r="BL9" i="28"/>
  <c r="BL42" i="28" s="1"/>
  <c r="BJ9" i="28"/>
  <c r="BH9" i="28"/>
  <c r="BG9" i="28"/>
  <c r="BE9" i="28"/>
  <c r="BE42" i="28" s="1"/>
  <c r="BC9" i="28"/>
  <c r="BC42" i="28" s="1"/>
  <c r="BA9" i="28"/>
  <c r="AZ9" i="28"/>
  <c r="H9" i="28"/>
  <c r="H42" i="28" s="1"/>
  <c r="F9" i="28"/>
  <c r="D9" i="28"/>
  <c r="C9" i="28"/>
  <c r="BV8" i="28"/>
  <c r="BW8" i="28" s="1"/>
  <c r="BS8" i="28"/>
  <c r="BQ8" i="28"/>
  <c r="BN8" i="28"/>
  <c r="BL8" i="28"/>
  <c r="BG8" i="28"/>
  <c r="BE8" i="28"/>
  <c r="AZ8" i="28"/>
  <c r="H8" i="28"/>
  <c r="F8" i="28"/>
  <c r="C8" i="28"/>
  <c r="BZ7" i="28"/>
  <c r="BX7" i="28"/>
  <c r="BJ8" i="28"/>
  <c r="BC8" i="28"/>
  <c r="BP5" i="28"/>
  <c r="BI5" i="28"/>
  <c r="BB5" i="28"/>
  <c r="E5" i="28"/>
  <c r="AY102" i="27"/>
  <c r="AV102" i="27"/>
  <c r="AT102" i="27"/>
  <c r="AS102" i="27"/>
  <c r="AR102" i="27"/>
  <c r="AQ102" i="27"/>
  <c r="AN102" i="27"/>
  <c r="AL102" i="27"/>
  <c r="AK102" i="27"/>
  <c r="AJ102" i="27"/>
  <c r="AG102" i="27"/>
  <c r="AE102" i="27"/>
  <c r="AD102" i="27"/>
  <c r="AC102" i="27"/>
  <c r="Z102" i="27"/>
  <c r="X102" i="27"/>
  <c r="W102" i="27"/>
  <c r="V102" i="27"/>
  <c r="S102" i="27"/>
  <c r="Q102" i="27"/>
  <c r="P102" i="27"/>
  <c r="O102" i="27"/>
  <c r="M102" i="27"/>
  <c r="K102" i="27"/>
  <c r="J102" i="27"/>
  <c r="I102" i="27"/>
  <c r="G102" i="27"/>
  <c r="E102" i="27"/>
  <c r="D102" i="27"/>
  <c r="F102" i="27" s="1"/>
  <c r="C102" i="27"/>
  <c r="BH101" i="27"/>
  <c r="BG101" i="27"/>
  <c r="BD101" i="27"/>
  <c r="BB101" i="27"/>
  <c r="BA101" i="27"/>
  <c r="AZ101" i="27"/>
  <c r="AX101" i="27"/>
  <c r="AW101" i="27"/>
  <c r="AU101" i="27"/>
  <c r="AP101" i="27"/>
  <c r="AO101" i="27"/>
  <c r="AM101" i="27"/>
  <c r="AI101" i="27"/>
  <c r="AH101" i="27"/>
  <c r="AF101" i="27"/>
  <c r="AB101" i="27"/>
  <c r="AA101" i="27"/>
  <c r="Y101" i="27"/>
  <c r="U101" i="27"/>
  <c r="T101" i="27"/>
  <c r="R101" i="27"/>
  <c r="N101" i="27"/>
  <c r="L101" i="27"/>
  <c r="H101" i="27"/>
  <c r="F101" i="27"/>
  <c r="BH100" i="27"/>
  <c r="BG100" i="27"/>
  <c r="BD100" i="27"/>
  <c r="BB100" i="27"/>
  <c r="BA100" i="27"/>
  <c r="AZ100" i="27"/>
  <c r="BF100" i="27" s="1"/>
  <c r="AX100" i="27"/>
  <c r="AW100" i="27"/>
  <c r="AU100" i="27"/>
  <c r="AP100" i="27"/>
  <c r="AO100" i="27"/>
  <c r="AM100" i="27"/>
  <c r="AI100" i="27"/>
  <c r="AH100" i="27"/>
  <c r="AF100" i="27"/>
  <c r="AB100" i="27"/>
  <c r="AA100" i="27"/>
  <c r="Y100" i="27"/>
  <c r="U100" i="27"/>
  <c r="T100" i="27"/>
  <c r="R100" i="27"/>
  <c r="N100" i="27"/>
  <c r="L100" i="27"/>
  <c r="H100" i="27"/>
  <c r="F100" i="27"/>
  <c r="BH99" i="27"/>
  <c r="BG99" i="27"/>
  <c r="BD99" i="27"/>
  <c r="BB99" i="27"/>
  <c r="BA99" i="27"/>
  <c r="AZ99" i="27"/>
  <c r="AX99" i="27"/>
  <c r="AW99" i="27"/>
  <c r="AU99" i="27"/>
  <c r="AP99" i="27"/>
  <c r="AO99" i="27"/>
  <c r="AM99" i="27"/>
  <c r="AI99" i="27"/>
  <c r="AH99" i="27"/>
  <c r="AF99" i="27"/>
  <c r="AB99" i="27"/>
  <c r="AA99" i="27"/>
  <c r="Y99" i="27"/>
  <c r="U99" i="27"/>
  <c r="T99" i="27"/>
  <c r="R99" i="27"/>
  <c r="N99" i="27"/>
  <c r="L99" i="27"/>
  <c r="H99" i="27"/>
  <c r="F99" i="27"/>
  <c r="BH98" i="27"/>
  <c r="BG98" i="27"/>
  <c r="BD98" i="27"/>
  <c r="BB98" i="27"/>
  <c r="BA98" i="27"/>
  <c r="BC98" i="27" s="1"/>
  <c r="AZ98" i="27"/>
  <c r="AX98" i="27"/>
  <c r="AW98" i="27"/>
  <c r="AU98" i="27"/>
  <c r="AP98" i="27"/>
  <c r="AO98" i="27"/>
  <c r="AM98" i="27"/>
  <c r="AI98" i="27"/>
  <c r="AH98" i="27"/>
  <c r="AF98" i="27"/>
  <c r="AB98" i="27"/>
  <c r="AA98" i="27"/>
  <c r="Y98" i="27"/>
  <c r="U98" i="27"/>
  <c r="T98" i="27"/>
  <c r="R98" i="27"/>
  <c r="N98" i="27"/>
  <c r="L98" i="27"/>
  <c r="H98" i="27"/>
  <c r="F98" i="27"/>
  <c r="BH97" i="27"/>
  <c r="BG97" i="27"/>
  <c r="BD97" i="27"/>
  <c r="BB97" i="27"/>
  <c r="BA97" i="27"/>
  <c r="AZ97" i="27"/>
  <c r="AX97" i="27"/>
  <c r="AW97" i="27"/>
  <c r="AU97" i="27"/>
  <c r="AP97" i="27"/>
  <c r="AO97" i="27"/>
  <c r="AM97" i="27"/>
  <c r="AI97" i="27"/>
  <c r="AH97" i="27"/>
  <c r="AF97" i="27"/>
  <c r="AB97" i="27"/>
  <c r="AA97" i="27"/>
  <c r="Y97" i="27"/>
  <c r="U97" i="27"/>
  <c r="T97" i="27"/>
  <c r="R97" i="27"/>
  <c r="N97" i="27"/>
  <c r="L97" i="27"/>
  <c r="H97" i="27"/>
  <c r="F97" i="27"/>
  <c r="BH96" i="27"/>
  <c r="BG96" i="27"/>
  <c r="BD96" i="27"/>
  <c r="BB96" i="27"/>
  <c r="BA96" i="27"/>
  <c r="AZ96" i="27"/>
  <c r="AX96" i="27"/>
  <c r="AW96" i="27"/>
  <c r="AU96" i="27"/>
  <c r="AP96" i="27"/>
  <c r="AO96" i="27"/>
  <c r="AM96" i="27"/>
  <c r="AI96" i="27"/>
  <c r="AH96" i="27"/>
  <c r="AF96" i="27"/>
  <c r="AB96" i="27"/>
  <c r="AA96" i="27"/>
  <c r="Y96" i="27"/>
  <c r="U96" i="27"/>
  <c r="T96" i="27"/>
  <c r="R96" i="27"/>
  <c r="N96" i="27"/>
  <c r="L96" i="27"/>
  <c r="H96" i="27"/>
  <c r="F96" i="27"/>
  <c r="BH95" i="27"/>
  <c r="BG95" i="27"/>
  <c r="BD95" i="27"/>
  <c r="BB95" i="27"/>
  <c r="BA95" i="27"/>
  <c r="AZ95" i="27"/>
  <c r="AX95" i="27"/>
  <c r="AW95" i="27"/>
  <c r="AU95" i="27"/>
  <c r="AP95" i="27"/>
  <c r="AO95" i="27"/>
  <c r="AM95" i="27"/>
  <c r="AI95" i="27"/>
  <c r="AH95" i="27"/>
  <c r="AF95" i="27"/>
  <c r="AB95" i="27"/>
  <c r="AA95" i="27"/>
  <c r="Y95" i="27"/>
  <c r="U95" i="27"/>
  <c r="T95" i="27"/>
  <c r="R95" i="27"/>
  <c r="N95" i="27"/>
  <c r="L95" i="27"/>
  <c r="H95" i="27"/>
  <c r="F95" i="27"/>
  <c r="BH94" i="27"/>
  <c r="BG94" i="27"/>
  <c r="BD94" i="27"/>
  <c r="BB94" i="27"/>
  <c r="BA94" i="27"/>
  <c r="AZ94" i="27"/>
  <c r="AX94" i="27"/>
  <c r="AW94" i="27"/>
  <c r="AU94" i="27"/>
  <c r="AP94" i="27"/>
  <c r="AO94" i="27"/>
  <c r="AM94" i="27"/>
  <c r="AI94" i="27"/>
  <c r="AH94" i="27"/>
  <c r="AF94" i="27"/>
  <c r="AB94" i="27"/>
  <c r="AA94" i="27"/>
  <c r="Y94" i="27"/>
  <c r="U94" i="27"/>
  <c r="T94" i="27"/>
  <c r="R94" i="27"/>
  <c r="N94" i="27"/>
  <c r="L94" i="27"/>
  <c r="H94" i="27"/>
  <c r="F94" i="27"/>
  <c r="BH93" i="27"/>
  <c r="BG93" i="27"/>
  <c r="BD93" i="27"/>
  <c r="BB93" i="27"/>
  <c r="BA93" i="27"/>
  <c r="AZ93" i="27"/>
  <c r="AX93" i="27"/>
  <c r="AW93" i="27"/>
  <c r="AU93" i="27"/>
  <c r="AP93" i="27"/>
  <c r="AO93" i="27"/>
  <c r="AM93" i="27"/>
  <c r="AI93" i="27"/>
  <c r="AH93" i="27"/>
  <c r="AF93" i="27"/>
  <c r="AB93" i="27"/>
  <c r="AA93" i="27"/>
  <c r="Y93" i="27"/>
  <c r="U93" i="27"/>
  <c r="T93" i="27"/>
  <c r="R93" i="27"/>
  <c r="N93" i="27"/>
  <c r="L93" i="27"/>
  <c r="H93" i="27"/>
  <c r="F93" i="27"/>
  <c r="BH92" i="27"/>
  <c r="BG92" i="27"/>
  <c r="BD92" i="27"/>
  <c r="BB92" i="27"/>
  <c r="BA92" i="27"/>
  <c r="AZ92" i="27"/>
  <c r="BF92" i="27" s="1"/>
  <c r="AX92" i="27"/>
  <c r="AW92" i="27"/>
  <c r="AU92" i="27"/>
  <c r="AP92" i="27"/>
  <c r="AO92" i="27"/>
  <c r="AM92" i="27"/>
  <c r="AI92" i="27"/>
  <c r="AH92" i="27"/>
  <c r="AF92" i="27"/>
  <c r="AB92" i="27"/>
  <c r="AA92" i="27"/>
  <c r="Y92" i="27"/>
  <c r="U92" i="27"/>
  <c r="T92" i="27"/>
  <c r="R92" i="27"/>
  <c r="N92" i="27"/>
  <c r="L92" i="27"/>
  <c r="H92" i="27"/>
  <c r="F92" i="27"/>
  <c r="BH91" i="27"/>
  <c r="BG91" i="27"/>
  <c r="BD91" i="27"/>
  <c r="BB91" i="27"/>
  <c r="BA91" i="27"/>
  <c r="AZ91" i="27"/>
  <c r="AX91" i="27"/>
  <c r="AW91" i="27"/>
  <c r="AU91" i="27"/>
  <c r="AP91" i="27"/>
  <c r="AO91" i="27"/>
  <c r="AM91" i="27"/>
  <c r="AI91" i="27"/>
  <c r="AH91" i="27"/>
  <c r="AF91" i="27"/>
  <c r="AB91" i="27"/>
  <c r="AA91" i="27"/>
  <c r="Y91" i="27"/>
  <c r="U91" i="27"/>
  <c r="T91" i="27"/>
  <c r="R91" i="27"/>
  <c r="N91" i="27"/>
  <c r="L91" i="27"/>
  <c r="H91" i="27"/>
  <c r="F91" i="27"/>
  <c r="BH90" i="27"/>
  <c r="BG90" i="27"/>
  <c r="BD90" i="27"/>
  <c r="BB90" i="27"/>
  <c r="BA90" i="27"/>
  <c r="BC90" i="27" s="1"/>
  <c r="AZ90" i="27"/>
  <c r="AX90" i="27"/>
  <c r="AW90" i="27"/>
  <c r="AU90" i="27"/>
  <c r="AP90" i="27"/>
  <c r="AO90" i="27"/>
  <c r="AM90" i="27"/>
  <c r="AI90" i="27"/>
  <c r="AH90" i="27"/>
  <c r="AF90" i="27"/>
  <c r="AB90" i="27"/>
  <c r="AA90" i="27"/>
  <c r="Y90" i="27"/>
  <c r="U90" i="27"/>
  <c r="T90" i="27"/>
  <c r="R90" i="27"/>
  <c r="N90" i="27"/>
  <c r="L90" i="27"/>
  <c r="H90" i="27"/>
  <c r="F90" i="27"/>
  <c r="BH89" i="27"/>
  <c r="BG89" i="27"/>
  <c r="BD89" i="27"/>
  <c r="BB89" i="27"/>
  <c r="BA89" i="27"/>
  <c r="AZ89" i="27"/>
  <c r="AX89" i="27"/>
  <c r="AW89" i="27"/>
  <c r="AU89" i="27"/>
  <c r="AP89" i="27"/>
  <c r="AO89" i="27"/>
  <c r="AM89" i="27"/>
  <c r="AI89" i="27"/>
  <c r="AH89" i="27"/>
  <c r="AF89" i="27"/>
  <c r="AB89" i="27"/>
  <c r="AA89" i="27"/>
  <c r="Y89" i="27"/>
  <c r="U89" i="27"/>
  <c r="T89" i="27"/>
  <c r="R89" i="27"/>
  <c r="N89" i="27"/>
  <c r="L89" i="27"/>
  <c r="H89" i="27"/>
  <c r="F89" i="27"/>
  <c r="BH88" i="27"/>
  <c r="BG88" i="27"/>
  <c r="BD88" i="27"/>
  <c r="BB88" i="27"/>
  <c r="BA88" i="27"/>
  <c r="AZ88" i="27"/>
  <c r="AX88" i="27"/>
  <c r="AW88" i="27"/>
  <c r="AU88" i="27"/>
  <c r="AP88" i="27"/>
  <c r="AO88" i="27"/>
  <c r="AM88" i="27"/>
  <c r="AI88" i="27"/>
  <c r="AH88" i="27"/>
  <c r="AF88" i="27"/>
  <c r="AB88" i="27"/>
  <c r="AA88" i="27"/>
  <c r="Y88" i="27"/>
  <c r="U88" i="27"/>
  <c r="T88" i="27"/>
  <c r="R88" i="27"/>
  <c r="N88" i="27"/>
  <c r="L88" i="27"/>
  <c r="H88" i="27"/>
  <c r="F88" i="27"/>
  <c r="BH87" i="27"/>
  <c r="BG87" i="27"/>
  <c r="BD87" i="27"/>
  <c r="BB87" i="27"/>
  <c r="BA87" i="27"/>
  <c r="AZ87" i="27"/>
  <c r="AX87" i="27"/>
  <c r="AW87" i="27"/>
  <c r="AU87" i="27"/>
  <c r="AP87" i="27"/>
  <c r="AO87" i="27"/>
  <c r="AM87" i="27"/>
  <c r="AI87" i="27"/>
  <c r="AH87" i="27"/>
  <c r="AF87" i="27"/>
  <c r="AB87" i="27"/>
  <c r="AA87" i="27"/>
  <c r="Y87" i="27"/>
  <c r="U87" i="27"/>
  <c r="T87" i="27"/>
  <c r="R87" i="27"/>
  <c r="N87" i="27"/>
  <c r="L87" i="27"/>
  <c r="H87" i="27"/>
  <c r="F87" i="27"/>
  <c r="BH86" i="27"/>
  <c r="BG86" i="27"/>
  <c r="BD86" i="27"/>
  <c r="BB86" i="27"/>
  <c r="BA86" i="27"/>
  <c r="AZ86" i="27"/>
  <c r="AX86" i="27"/>
  <c r="AW86" i="27"/>
  <c r="AU86" i="27"/>
  <c r="AP86" i="27"/>
  <c r="AO86" i="27"/>
  <c r="AM86" i="27"/>
  <c r="AI86" i="27"/>
  <c r="AH86" i="27"/>
  <c r="AF86" i="27"/>
  <c r="AB86" i="27"/>
  <c r="AA86" i="27"/>
  <c r="Y86" i="27"/>
  <c r="U86" i="27"/>
  <c r="T86" i="27"/>
  <c r="R86" i="27"/>
  <c r="N86" i="27"/>
  <c r="L86" i="27"/>
  <c r="H86" i="27"/>
  <c r="F86" i="27"/>
  <c r="BH85" i="27"/>
  <c r="BG85" i="27"/>
  <c r="BD85" i="27"/>
  <c r="BB85" i="27"/>
  <c r="BA85" i="27"/>
  <c r="AZ85" i="27"/>
  <c r="AX85" i="27"/>
  <c r="AW85" i="27"/>
  <c r="AU85" i="27"/>
  <c r="AP85" i="27"/>
  <c r="AO85" i="27"/>
  <c r="AM85" i="27"/>
  <c r="AI85" i="27"/>
  <c r="AH85" i="27"/>
  <c r="AF85" i="27"/>
  <c r="AB85" i="27"/>
  <c r="AA85" i="27"/>
  <c r="Y85" i="27"/>
  <c r="U85" i="27"/>
  <c r="T85" i="27"/>
  <c r="R85" i="27"/>
  <c r="N85" i="27"/>
  <c r="L85" i="27"/>
  <c r="H85" i="27"/>
  <c r="F85" i="27"/>
  <c r="BH84" i="27"/>
  <c r="BG84" i="27"/>
  <c r="BD84" i="27"/>
  <c r="BB84" i="27"/>
  <c r="BA84" i="27"/>
  <c r="AZ84" i="27"/>
  <c r="BC84" i="27" s="1"/>
  <c r="AX84" i="27"/>
  <c r="AW84" i="27"/>
  <c r="AU84" i="27"/>
  <c r="AP84" i="27"/>
  <c r="AO84" i="27"/>
  <c r="AM84" i="27"/>
  <c r="AI84" i="27"/>
  <c r="AH84" i="27"/>
  <c r="AF84" i="27"/>
  <c r="AB84" i="27"/>
  <c r="AA84" i="27"/>
  <c r="Y84" i="27"/>
  <c r="U84" i="27"/>
  <c r="T84" i="27"/>
  <c r="R84" i="27"/>
  <c r="N84" i="27"/>
  <c r="L84" i="27"/>
  <c r="H84" i="27"/>
  <c r="F84" i="27"/>
  <c r="BH83" i="27"/>
  <c r="BG83" i="27"/>
  <c r="BD83" i="27"/>
  <c r="BB83" i="27"/>
  <c r="BA83" i="27"/>
  <c r="AZ83" i="27"/>
  <c r="AX83" i="27"/>
  <c r="AW83" i="27"/>
  <c r="AU83" i="27"/>
  <c r="AP83" i="27"/>
  <c r="AO83" i="27"/>
  <c r="AM83" i="27"/>
  <c r="AI83" i="27"/>
  <c r="AH83" i="27"/>
  <c r="AF83" i="27"/>
  <c r="AB83" i="27"/>
  <c r="AA83" i="27"/>
  <c r="Y83" i="27"/>
  <c r="U83" i="27"/>
  <c r="T83" i="27"/>
  <c r="R83" i="27"/>
  <c r="N83" i="27"/>
  <c r="L83" i="27"/>
  <c r="H83" i="27"/>
  <c r="F83" i="27"/>
  <c r="BH82" i="27"/>
  <c r="BG82" i="27"/>
  <c r="BD82" i="27"/>
  <c r="BB82" i="27"/>
  <c r="BA82" i="27"/>
  <c r="AZ82" i="27"/>
  <c r="AX82" i="27"/>
  <c r="AW82" i="27"/>
  <c r="AU82" i="27"/>
  <c r="AP82" i="27"/>
  <c r="AO82" i="27"/>
  <c r="AM82" i="27"/>
  <c r="AI82" i="27"/>
  <c r="AH82" i="27"/>
  <c r="AF82" i="27"/>
  <c r="AB82" i="27"/>
  <c r="AA82" i="27"/>
  <c r="Y82" i="27"/>
  <c r="U82" i="27"/>
  <c r="T82" i="27"/>
  <c r="R82" i="27"/>
  <c r="N82" i="27"/>
  <c r="L82" i="27"/>
  <c r="H82" i="27"/>
  <c r="F82" i="27"/>
  <c r="BH81" i="27"/>
  <c r="BG81" i="27"/>
  <c r="BD81" i="27"/>
  <c r="BB81" i="27"/>
  <c r="BA81" i="27"/>
  <c r="AZ81" i="27"/>
  <c r="AX81" i="27"/>
  <c r="AW81" i="27"/>
  <c r="AU81" i="27"/>
  <c r="AP81" i="27"/>
  <c r="AO81" i="27"/>
  <c r="AM81" i="27"/>
  <c r="AI81" i="27"/>
  <c r="AH81" i="27"/>
  <c r="AF81" i="27"/>
  <c r="AB81" i="27"/>
  <c r="AA81" i="27"/>
  <c r="Y81" i="27"/>
  <c r="U81" i="27"/>
  <c r="T81" i="27"/>
  <c r="R81" i="27"/>
  <c r="N81" i="27"/>
  <c r="L81" i="27"/>
  <c r="H81" i="27"/>
  <c r="F81" i="27"/>
  <c r="BH80" i="27"/>
  <c r="BG80" i="27"/>
  <c r="BD80" i="27"/>
  <c r="BB80" i="27"/>
  <c r="BA80" i="27"/>
  <c r="AZ80" i="27"/>
  <c r="AX80" i="27"/>
  <c r="AW80" i="27"/>
  <c r="AU80" i="27"/>
  <c r="AP80" i="27"/>
  <c r="AO80" i="27"/>
  <c r="AM80" i="27"/>
  <c r="AI80" i="27"/>
  <c r="AH80" i="27"/>
  <c r="AF80" i="27"/>
  <c r="AB80" i="27"/>
  <c r="AA80" i="27"/>
  <c r="Y80" i="27"/>
  <c r="U80" i="27"/>
  <c r="T80" i="27"/>
  <c r="R80" i="27"/>
  <c r="N80" i="27"/>
  <c r="L80" i="27"/>
  <c r="H80" i="27"/>
  <c r="F80" i="27"/>
  <c r="BH79" i="27"/>
  <c r="BG79" i="27"/>
  <c r="BD79" i="27"/>
  <c r="BB79" i="27"/>
  <c r="BA79" i="27"/>
  <c r="AZ79" i="27"/>
  <c r="AX79" i="27"/>
  <c r="AW79" i="27"/>
  <c r="AU79" i="27"/>
  <c r="AP79" i="27"/>
  <c r="AO79" i="27"/>
  <c r="AM79" i="27"/>
  <c r="AI79" i="27"/>
  <c r="AH79" i="27"/>
  <c r="AF79" i="27"/>
  <c r="AB79" i="27"/>
  <c r="AA79" i="27"/>
  <c r="Y79" i="27"/>
  <c r="U79" i="27"/>
  <c r="T79" i="27"/>
  <c r="R79" i="27"/>
  <c r="N79" i="27"/>
  <c r="L79" i="27"/>
  <c r="H79" i="27"/>
  <c r="F79" i="27"/>
  <c r="BH78" i="27"/>
  <c r="BG78" i="27"/>
  <c r="BD78" i="27"/>
  <c r="BB78" i="27"/>
  <c r="BA78" i="27"/>
  <c r="AZ78" i="27"/>
  <c r="AX78" i="27"/>
  <c r="AW78" i="27"/>
  <c r="AU78" i="27"/>
  <c r="AP78" i="27"/>
  <c r="AO78" i="27"/>
  <c r="AM78" i="27"/>
  <c r="AI78" i="27"/>
  <c r="AH78" i="27"/>
  <c r="AF78" i="27"/>
  <c r="AB78" i="27"/>
  <c r="AA78" i="27"/>
  <c r="Y78" i="27"/>
  <c r="U78" i="27"/>
  <c r="T78" i="27"/>
  <c r="R78" i="27"/>
  <c r="N78" i="27"/>
  <c r="L78" i="27"/>
  <c r="H78" i="27"/>
  <c r="F78" i="27"/>
  <c r="BH77" i="27"/>
  <c r="BG77" i="27"/>
  <c r="BD77" i="27"/>
  <c r="BB77" i="27"/>
  <c r="BA77" i="27"/>
  <c r="AZ77" i="27"/>
  <c r="AX77" i="27"/>
  <c r="AW77" i="27"/>
  <c r="AU77" i="27"/>
  <c r="AP77" i="27"/>
  <c r="AO77" i="27"/>
  <c r="AM77" i="27"/>
  <c r="AI77" i="27"/>
  <c r="AH77" i="27"/>
  <c r="AF77" i="27"/>
  <c r="AB77" i="27"/>
  <c r="AA77" i="27"/>
  <c r="Y77" i="27"/>
  <c r="U77" i="27"/>
  <c r="T77" i="27"/>
  <c r="R77" i="27"/>
  <c r="N77" i="27"/>
  <c r="L77" i="27"/>
  <c r="H77" i="27"/>
  <c r="F77" i="27"/>
  <c r="BH76" i="27"/>
  <c r="BG76" i="27"/>
  <c r="BD76" i="27"/>
  <c r="BB76" i="27"/>
  <c r="BA76" i="27"/>
  <c r="AZ76" i="27"/>
  <c r="BC76" i="27" s="1"/>
  <c r="AX76" i="27"/>
  <c r="AW76" i="27"/>
  <c r="AU76" i="27"/>
  <c r="AP76" i="27"/>
  <c r="AO76" i="27"/>
  <c r="AM76" i="27"/>
  <c r="AI76" i="27"/>
  <c r="AH76" i="27"/>
  <c r="AF76" i="27"/>
  <c r="AB76" i="27"/>
  <c r="AA76" i="27"/>
  <c r="Y76" i="27"/>
  <c r="U76" i="27"/>
  <c r="T76" i="27"/>
  <c r="R76" i="27"/>
  <c r="N76" i="27"/>
  <c r="L76" i="27"/>
  <c r="H76" i="27"/>
  <c r="F76" i="27"/>
  <c r="BH75" i="27"/>
  <c r="BG75" i="27"/>
  <c r="BD75" i="27"/>
  <c r="BB75" i="27"/>
  <c r="BA75" i="27"/>
  <c r="AZ75" i="27"/>
  <c r="AX75" i="27"/>
  <c r="AW75" i="27"/>
  <c r="AU75" i="27"/>
  <c r="AP75" i="27"/>
  <c r="AO75" i="27"/>
  <c r="AM75" i="27"/>
  <c r="AI75" i="27"/>
  <c r="AH75" i="27"/>
  <c r="AF75" i="27"/>
  <c r="AB75" i="27"/>
  <c r="AA75" i="27"/>
  <c r="Y75" i="27"/>
  <c r="U75" i="27"/>
  <c r="T75" i="27"/>
  <c r="R75" i="27"/>
  <c r="N75" i="27"/>
  <c r="L75" i="27"/>
  <c r="H75" i="27"/>
  <c r="F75" i="27"/>
  <c r="BH74" i="27"/>
  <c r="BG74" i="27"/>
  <c r="BD74" i="27"/>
  <c r="BB74" i="27"/>
  <c r="BA74" i="27"/>
  <c r="AZ74" i="27"/>
  <c r="AX74" i="27"/>
  <c r="AW74" i="27"/>
  <c r="AU74" i="27"/>
  <c r="AP74" i="27"/>
  <c r="AO74" i="27"/>
  <c r="AM74" i="27"/>
  <c r="AI74" i="27"/>
  <c r="AH74" i="27"/>
  <c r="AF74" i="27"/>
  <c r="AB74" i="27"/>
  <c r="AA74" i="27"/>
  <c r="Y74" i="27"/>
  <c r="U74" i="27"/>
  <c r="T74" i="27"/>
  <c r="R74" i="27"/>
  <c r="N74" i="27"/>
  <c r="L74" i="27"/>
  <c r="H74" i="27"/>
  <c r="F74" i="27"/>
  <c r="BH73" i="27"/>
  <c r="BG73" i="27"/>
  <c r="BD73" i="27"/>
  <c r="BB73" i="27"/>
  <c r="BA73" i="27"/>
  <c r="AZ73" i="27"/>
  <c r="AX73" i="27"/>
  <c r="AW73" i="27"/>
  <c r="AU73" i="27"/>
  <c r="AP73" i="27"/>
  <c r="AO73" i="27"/>
  <c r="AM73" i="27"/>
  <c r="AI73" i="27"/>
  <c r="AH73" i="27"/>
  <c r="AF73" i="27"/>
  <c r="AB73" i="27"/>
  <c r="AA73" i="27"/>
  <c r="Y73" i="27"/>
  <c r="U73" i="27"/>
  <c r="T73" i="27"/>
  <c r="R73" i="27"/>
  <c r="N73" i="27"/>
  <c r="L73" i="27"/>
  <c r="H73" i="27"/>
  <c r="F73" i="27"/>
  <c r="BH72" i="27"/>
  <c r="BG72" i="27"/>
  <c r="BD72" i="27"/>
  <c r="BB72" i="27"/>
  <c r="BA72" i="27"/>
  <c r="AZ72" i="27"/>
  <c r="BC72" i="27" s="1"/>
  <c r="AX72" i="27"/>
  <c r="AW72" i="27"/>
  <c r="AU72" i="27"/>
  <c r="AP72" i="27"/>
  <c r="AO72" i="27"/>
  <c r="AM72" i="27"/>
  <c r="AI72" i="27"/>
  <c r="AH72" i="27"/>
  <c r="AF72" i="27"/>
  <c r="AB72" i="27"/>
  <c r="AA72" i="27"/>
  <c r="Y72" i="27"/>
  <c r="U72" i="27"/>
  <c r="T72" i="27"/>
  <c r="R72" i="27"/>
  <c r="N72" i="27"/>
  <c r="L72" i="27"/>
  <c r="H72" i="27"/>
  <c r="F72" i="27"/>
  <c r="BH71" i="27"/>
  <c r="BG71" i="27"/>
  <c r="BD71" i="27"/>
  <c r="BB71" i="27"/>
  <c r="BA71" i="27"/>
  <c r="AZ71" i="27"/>
  <c r="AX71" i="27"/>
  <c r="AW71" i="27"/>
  <c r="AU71" i="27"/>
  <c r="AP71" i="27"/>
  <c r="AO71" i="27"/>
  <c r="AM71" i="27"/>
  <c r="AI71" i="27"/>
  <c r="AH71" i="27"/>
  <c r="AF71" i="27"/>
  <c r="AB71" i="27"/>
  <c r="AA71" i="27"/>
  <c r="Y71" i="27"/>
  <c r="U71" i="27"/>
  <c r="T71" i="27"/>
  <c r="R71" i="27"/>
  <c r="N71" i="27"/>
  <c r="L71" i="27"/>
  <c r="H71" i="27"/>
  <c r="F71" i="27"/>
  <c r="BH70" i="27"/>
  <c r="BG70" i="27"/>
  <c r="BD70" i="27"/>
  <c r="BB70" i="27"/>
  <c r="BA70" i="27"/>
  <c r="AZ70" i="27"/>
  <c r="AX70" i="27"/>
  <c r="AW70" i="27"/>
  <c r="AU70" i="27"/>
  <c r="AP70" i="27"/>
  <c r="AO70" i="27"/>
  <c r="AM70" i="27"/>
  <c r="AI70" i="27"/>
  <c r="AH70" i="27"/>
  <c r="AF70" i="27"/>
  <c r="AB70" i="27"/>
  <c r="AA70" i="27"/>
  <c r="Y70" i="27"/>
  <c r="U70" i="27"/>
  <c r="T70" i="27"/>
  <c r="R70" i="27"/>
  <c r="N70" i="27"/>
  <c r="L70" i="27"/>
  <c r="H70" i="27"/>
  <c r="F70" i="27"/>
  <c r="BH69" i="27"/>
  <c r="BG69" i="27"/>
  <c r="BD69" i="27"/>
  <c r="BB69" i="27"/>
  <c r="BA69" i="27"/>
  <c r="AZ69" i="27"/>
  <c r="AX69" i="27"/>
  <c r="AW69" i="27"/>
  <c r="AU69" i="27"/>
  <c r="AP69" i="27"/>
  <c r="AO69" i="27"/>
  <c r="AM69" i="27"/>
  <c r="AI69" i="27"/>
  <c r="AH69" i="27"/>
  <c r="AF69" i="27"/>
  <c r="AB69" i="27"/>
  <c r="AA69" i="27"/>
  <c r="Y69" i="27"/>
  <c r="U69" i="27"/>
  <c r="T69" i="27"/>
  <c r="R69" i="27"/>
  <c r="N69" i="27"/>
  <c r="L69" i="27"/>
  <c r="H69" i="27"/>
  <c r="F69" i="27"/>
  <c r="BH68" i="27"/>
  <c r="BG68" i="27"/>
  <c r="BD68" i="27"/>
  <c r="BB68" i="27"/>
  <c r="BA68" i="27"/>
  <c r="AZ68" i="27"/>
  <c r="BC68" i="27" s="1"/>
  <c r="AX68" i="27"/>
  <c r="AW68" i="27"/>
  <c r="AU68" i="27"/>
  <c r="AP68" i="27"/>
  <c r="AO68" i="27"/>
  <c r="AM68" i="27"/>
  <c r="AI68" i="27"/>
  <c r="AH68" i="27"/>
  <c r="AF68" i="27"/>
  <c r="AB68" i="27"/>
  <c r="AA68" i="27"/>
  <c r="Y68" i="27"/>
  <c r="U68" i="27"/>
  <c r="T68" i="27"/>
  <c r="R68" i="27"/>
  <c r="N68" i="27"/>
  <c r="L68" i="27"/>
  <c r="H68" i="27"/>
  <c r="F68" i="27"/>
  <c r="BH67" i="27"/>
  <c r="BG67" i="27"/>
  <c r="BD67" i="27"/>
  <c r="BB67" i="27"/>
  <c r="BA67" i="27"/>
  <c r="AZ67" i="27"/>
  <c r="AX67" i="27"/>
  <c r="AW67" i="27"/>
  <c r="AU67" i="27"/>
  <c r="AP67" i="27"/>
  <c r="AO67" i="27"/>
  <c r="AM67" i="27"/>
  <c r="AI67" i="27"/>
  <c r="AH67" i="27"/>
  <c r="AF67" i="27"/>
  <c r="AB67" i="27"/>
  <c r="AA67" i="27"/>
  <c r="Y67" i="27"/>
  <c r="U67" i="27"/>
  <c r="T67" i="27"/>
  <c r="R67" i="27"/>
  <c r="N67" i="27"/>
  <c r="L67" i="27"/>
  <c r="H67" i="27"/>
  <c r="F67" i="27"/>
  <c r="BH66" i="27"/>
  <c r="BG66" i="27"/>
  <c r="BD66" i="27"/>
  <c r="BB66" i="27"/>
  <c r="BA66" i="27"/>
  <c r="AZ66" i="27"/>
  <c r="AX66" i="27"/>
  <c r="AW66" i="27"/>
  <c r="AU66" i="27"/>
  <c r="AP66" i="27"/>
  <c r="AO66" i="27"/>
  <c r="AM66" i="27"/>
  <c r="AI66" i="27"/>
  <c r="AH66" i="27"/>
  <c r="AF66" i="27"/>
  <c r="AB66" i="27"/>
  <c r="AA66" i="27"/>
  <c r="Y66" i="27"/>
  <c r="U66" i="27"/>
  <c r="T66" i="27"/>
  <c r="R66" i="27"/>
  <c r="N66" i="27"/>
  <c r="L66" i="27"/>
  <c r="H66" i="27"/>
  <c r="F66" i="27"/>
  <c r="BH65" i="27"/>
  <c r="BG65" i="27"/>
  <c r="BD65" i="27"/>
  <c r="BB65" i="27"/>
  <c r="BA65" i="27"/>
  <c r="AZ65" i="27"/>
  <c r="AX65" i="27"/>
  <c r="AW65" i="27"/>
  <c r="AU65" i="27"/>
  <c r="AP65" i="27"/>
  <c r="AO65" i="27"/>
  <c r="AM65" i="27"/>
  <c r="AI65" i="27"/>
  <c r="AH65" i="27"/>
  <c r="AF65" i="27"/>
  <c r="AB65" i="27"/>
  <c r="AA65" i="27"/>
  <c r="Y65" i="27"/>
  <c r="U65" i="27"/>
  <c r="T65" i="27"/>
  <c r="R65" i="27"/>
  <c r="N65" i="27"/>
  <c r="L65" i="27"/>
  <c r="H65" i="27"/>
  <c r="F65" i="27"/>
  <c r="BH64" i="27"/>
  <c r="BG64" i="27"/>
  <c r="BD64" i="27"/>
  <c r="BB64" i="27"/>
  <c r="BA64" i="27"/>
  <c r="BC64" i="27" s="1"/>
  <c r="AZ64" i="27"/>
  <c r="AX64" i="27"/>
  <c r="AW64" i="27"/>
  <c r="AU64" i="27"/>
  <c r="AP64" i="27"/>
  <c r="AO64" i="27"/>
  <c r="AM64" i="27"/>
  <c r="AI64" i="27"/>
  <c r="AH64" i="27"/>
  <c r="AF64" i="27"/>
  <c r="AB64" i="27"/>
  <c r="AA64" i="27"/>
  <c r="Y64" i="27"/>
  <c r="U64" i="27"/>
  <c r="T64" i="27"/>
  <c r="R64" i="27"/>
  <c r="N64" i="27"/>
  <c r="L64" i="27"/>
  <c r="H64" i="27"/>
  <c r="F64" i="27"/>
  <c r="BH63" i="27"/>
  <c r="BG63" i="27"/>
  <c r="BD63" i="27"/>
  <c r="BB63" i="27"/>
  <c r="BA63" i="27"/>
  <c r="AZ63" i="27"/>
  <c r="AX63" i="27"/>
  <c r="AW63" i="27"/>
  <c r="AU63" i="27"/>
  <c r="AP63" i="27"/>
  <c r="AO63" i="27"/>
  <c r="AM63" i="27"/>
  <c r="AI63" i="27"/>
  <c r="AH63" i="27"/>
  <c r="AF63" i="27"/>
  <c r="AB63" i="27"/>
  <c r="AA63" i="27"/>
  <c r="Y63" i="27"/>
  <c r="U63" i="27"/>
  <c r="T63" i="27"/>
  <c r="R63" i="27"/>
  <c r="N63" i="27"/>
  <c r="L63" i="27"/>
  <c r="H63" i="27"/>
  <c r="F63" i="27"/>
  <c r="BH62" i="27"/>
  <c r="BG62" i="27"/>
  <c r="BD62" i="27"/>
  <c r="BE62" i="27" s="1"/>
  <c r="BB62" i="27"/>
  <c r="BA62" i="27"/>
  <c r="AZ62" i="27"/>
  <c r="AX62" i="27"/>
  <c r="AW62" i="27"/>
  <c r="AU62" i="27"/>
  <c r="AP62" i="27"/>
  <c r="AO62" i="27"/>
  <c r="AM62" i="27"/>
  <c r="AI62" i="27"/>
  <c r="AH62" i="27"/>
  <c r="AF62" i="27"/>
  <c r="AB62" i="27"/>
  <c r="AA62" i="27"/>
  <c r="Y62" i="27"/>
  <c r="U62" i="27"/>
  <c r="T62" i="27"/>
  <c r="R62" i="27"/>
  <c r="N62" i="27"/>
  <c r="L62" i="27"/>
  <c r="H62" i="27"/>
  <c r="F62" i="27"/>
  <c r="BH61" i="27"/>
  <c r="BG61" i="27"/>
  <c r="BD61" i="27"/>
  <c r="BB61" i="27"/>
  <c r="BA61" i="27"/>
  <c r="AZ61" i="27"/>
  <c r="AX61" i="27"/>
  <c r="AW61" i="27"/>
  <c r="AU61" i="27"/>
  <c r="AP61" i="27"/>
  <c r="AO61" i="27"/>
  <c r="AM61" i="27"/>
  <c r="AI61" i="27"/>
  <c r="AH61" i="27"/>
  <c r="AF61" i="27"/>
  <c r="AB61" i="27"/>
  <c r="AA61" i="27"/>
  <c r="Y61" i="27"/>
  <c r="U61" i="27"/>
  <c r="T61" i="27"/>
  <c r="R61" i="27"/>
  <c r="N61" i="27"/>
  <c r="L61" i="27"/>
  <c r="H61" i="27"/>
  <c r="F61" i="27"/>
  <c r="BH60" i="27"/>
  <c r="BG60" i="27"/>
  <c r="BD60" i="27"/>
  <c r="BB60" i="27"/>
  <c r="BA60" i="27"/>
  <c r="BC60" i="27" s="1"/>
  <c r="AZ60" i="27"/>
  <c r="AX60" i="27"/>
  <c r="AW60" i="27"/>
  <c r="AU60" i="27"/>
  <c r="AP60" i="27"/>
  <c r="AO60" i="27"/>
  <c r="AM60" i="27"/>
  <c r="AI60" i="27"/>
  <c r="AH60" i="27"/>
  <c r="AF60" i="27"/>
  <c r="AB60" i="27"/>
  <c r="AA60" i="27"/>
  <c r="Y60" i="27"/>
  <c r="U60" i="27"/>
  <c r="T60" i="27"/>
  <c r="R60" i="27"/>
  <c r="N60" i="27"/>
  <c r="L60" i="27"/>
  <c r="H60" i="27"/>
  <c r="F60" i="27"/>
  <c r="BH59" i="27"/>
  <c r="BG59" i="27"/>
  <c r="BD59" i="27"/>
  <c r="BB59" i="27"/>
  <c r="BA59" i="27"/>
  <c r="AZ59" i="27"/>
  <c r="AX59" i="27"/>
  <c r="AW59" i="27"/>
  <c r="AU59" i="27"/>
  <c r="AP59" i="27"/>
  <c r="AO59" i="27"/>
  <c r="AM59" i="27"/>
  <c r="AI59" i="27"/>
  <c r="AH59" i="27"/>
  <c r="AF59" i="27"/>
  <c r="AB59" i="27"/>
  <c r="AA59" i="27"/>
  <c r="Y59" i="27"/>
  <c r="U59" i="27"/>
  <c r="T59" i="27"/>
  <c r="R59" i="27"/>
  <c r="N59" i="27"/>
  <c r="L59" i="27"/>
  <c r="H59" i="27"/>
  <c r="F59" i="27"/>
  <c r="BH58" i="27"/>
  <c r="BG58" i="27"/>
  <c r="BD58" i="27"/>
  <c r="BB58" i="27"/>
  <c r="BA58" i="27"/>
  <c r="AZ58" i="27"/>
  <c r="AX58" i="27"/>
  <c r="AW58" i="27"/>
  <c r="AU58" i="27"/>
  <c r="AP58" i="27"/>
  <c r="AO58" i="27"/>
  <c r="AM58" i="27"/>
  <c r="AI58" i="27"/>
  <c r="AH58" i="27"/>
  <c r="AF58" i="27"/>
  <c r="AB58" i="27"/>
  <c r="AA58" i="27"/>
  <c r="Y58" i="27"/>
  <c r="U58" i="27"/>
  <c r="T58" i="27"/>
  <c r="R58" i="27"/>
  <c r="N58" i="27"/>
  <c r="L58" i="27"/>
  <c r="H58" i="27"/>
  <c r="F58" i="27"/>
  <c r="BH57" i="27"/>
  <c r="BG57" i="27"/>
  <c r="BD57" i="27"/>
  <c r="BB57" i="27"/>
  <c r="BA57" i="27"/>
  <c r="AZ57" i="27"/>
  <c r="AX57" i="27"/>
  <c r="AW57" i="27"/>
  <c r="AU57" i="27"/>
  <c r="AP57" i="27"/>
  <c r="AO57" i="27"/>
  <c r="AM57" i="27"/>
  <c r="AI57" i="27"/>
  <c r="AH57" i="27"/>
  <c r="AF57" i="27"/>
  <c r="AB57" i="27"/>
  <c r="AA57" i="27"/>
  <c r="Y57" i="27"/>
  <c r="U57" i="27"/>
  <c r="T57" i="27"/>
  <c r="R57" i="27"/>
  <c r="N57" i="27"/>
  <c r="L57" i="27"/>
  <c r="H57" i="27"/>
  <c r="F57" i="27"/>
  <c r="BH56" i="27"/>
  <c r="BG56" i="27"/>
  <c r="BD56" i="27"/>
  <c r="BB56" i="27"/>
  <c r="BA56" i="27"/>
  <c r="BC56" i="27" s="1"/>
  <c r="AZ56" i="27"/>
  <c r="AX56" i="27"/>
  <c r="AW56" i="27"/>
  <c r="AU56" i="27"/>
  <c r="AP56" i="27"/>
  <c r="AO56" i="27"/>
  <c r="AM56" i="27"/>
  <c r="AI56" i="27"/>
  <c r="AH56" i="27"/>
  <c r="AF56" i="27"/>
  <c r="AB56" i="27"/>
  <c r="AA56" i="27"/>
  <c r="Y56" i="27"/>
  <c r="U56" i="27"/>
  <c r="T56" i="27"/>
  <c r="R56" i="27"/>
  <c r="N56" i="27"/>
  <c r="L56" i="27"/>
  <c r="H56" i="27"/>
  <c r="F56" i="27"/>
  <c r="BH55" i="27"/>
  <c r="BG55" i="27"/>
  <c r="BD55" i="27"/>
  <c r="BB55" i="27"/>
  <c r="BA55" i="27"/>
  <c r="AZ55" i="27"/>
  <c r="AX55" i="27"/>
  <c r="AW55" i="27"/>
  <c r="AU55" i="27"/>
  <c r="AP55" i="27"/>
  <c r="AO55" i="27"/>
  <c r="AM55" i="27"/>
  <c r="AI55" i="27"/>
  <c r="AH55" i="27"/>
  <c r="AF55" i="27"/>
  <c r="AB55" i="27"/>
  <c r="AA55" i="27"/>
  <c r="Y55" i="27"/>
  <c r="U55" i="27"/>
  <c r="T55" i="27"/>
  <c r="R55" i="27"/>
  <c r="N55" i="27"/>
  <c r="L55" i="27"/>
  <c r="H55" i="27"/>
  <c r="F55" i="27"/>
  <c r="BH54" i="27"/>
  <c r="BG54" i="27"/>
  <c r="BD54" i="27"/>
  <c r="BB54" i="27"/>
  <c r="BA54" i="27"/>
  <c r="AZ54" i="27"/>
  <c r="AX54" i="27"/>
  <c r="AW54" i="27"/>
  <c r="AU54" i="27"/>
  <c r="AP54" i="27"/>
  <c r="AO54" i="27"/>
  <c r="AM54" i="27"/>
  <c r="AI54" i="27"/>
  <c r="AH54" i="27"/>
  <c r="AF54" i="27"/>
  <c r="AB54" i="27"/>
  <c r="AA54" i="27"/>
  <c r="Y54" i="27"/>
  <c r="U54" i="27"/>
  <c r="T54" i="27"/>
  <c r="R54" i="27"/>
  <c r="N54" i="27"/>
  <c r="L54" i="27"/>
  <c r="H54" i="27"/>
  <c r="F54" i="27"/>
  <c r="BH53" i="27"/>
  <c r="BG53" i="27"/>
  <c r="BD53" i="27"/>
  <c r="BB53" i="27"/>
  <c r="BA53" i="27"/>
  <c r="AZ53" i="27"/>
  <c r="AX53" i="27"/>
  <c r="AW53" i="27"/>
  <c r="AU53" i="27"/>
  <c r="AP53" i="27"/>
  <c r="AO53" i="27"/>
  <c r="AM53" i="27"/>
  <c r="AI53" i="27"/>
  <c r="AH53" i="27"/>
  <c r="AF53" i="27"/>
  <c r="AB53" i="27"/>
  <c r="AA53" i="27"/>
  <c r="Y53" i="27"/>
  <c r="U53" i="27"/>
  <c r="T53" i="27"/>
  <c r="R53" i="27"/>
  <c r="N53" i="27"/>
  <c r="L53" i="27"/>
  <c r="H53" i="27"/>
  <c r="F53" i="27"/>
  <c r="BH52" i="27"/>
  <c r="BG52" i="27"/>
  <c r="BD52" i="27"/>
  <c r="BB52" i="27"/>
  <c r="BA52" i="27"/>
  <c r="BC52" i="27" s="1"/>
  <c r="AZ52" i="27"/>
  <c r="AX52" i="27"/>
  <c r="AW52" i="27"/>
  <c r="AU52" i="27"/>
  <c r="AP52" i="27"/>
  <c r="AO52" i="27"/>
  <c r="AM52" i="27"/>
  <c r="AI52" i="27"/>
  <c r="AH52" i="27"/>
  <c r="AF52" i="27"/>
  <c r="AB52" i="27"/>
  <c r="AA52" i="27"/>
  <c r="Y52" i="27"/>
  <c r="U52" i="27"/>
  <c r="T52" i="27"/>
  <c r="R52" i="27"/>
  <c r="N52" i="27"/>
  <c r="L52" i="27"/>
  <c r="H52" i="27"/>
  <c r="F52" i="27"/>
  <c r="BH51" i="27"/>
  <c r="BG51" i="27"/>
  <c r="BD51" i="27"/>
  <c r="BB51" i="27"/>
  <c r="BA51" i="27"/>
  <c r="AZ51" i="27"/>
  <c r="AX51" i="27"/>
  <c r="AW51" i="27"/>
  <c r="AU51" i="27"/>
  <c r="AP51" i="27"/>
  <c r="AO51" i="27"/>
  <c r="AM51" i="27"/>
  <c r="AI51" i="27"/>
  <c r="AH51" i="27"/>
  <c r="AF51" i="27"/>
  <c r="AB51" i="27"/>
  <c r="AA51" i="27"/>
  <c r="Y51" i="27"/>
  <c r="U51" i="27"/>
  <c r="T51" i="27"/>
  <c r="R51" i="27"/>
  <c r="N51" i="27"/>
  <c r="L51" i="27"/>
  <c r="H51" i="27"/>
  <c r="F51" i="27"/>
  <c r="BH50" i="27"/>
  <c r="BG50" i="27"/>
  <c r="BD50" i="27"/>
  <c r="BB50" i="27"/>
  <c r="BA50" i="27"/>
  <c r="AZ50" i="27"/>
  <c r="AX50" i="27"/>
  <c r="AW50" i="27"/>
  <c r="AU50" i="27"/>
  <c r="AP50" i="27"/>
  <c r="AO50" i="27"/>
  <c r="AM50" i="27"/>
  <c r="AI50" i="27"/>
  <c r="AH50" i="27"/>
  <c r="AF50" i="27"/>
  <c r="AB50" i="27"/>
  <c r="AA50" i="27"/>
  <c r="Y50" i="27"/>
  <c r="U50" i="27"/>
  <c r="T50" i="27"/>
  <c r="R50" i="27"/>
  <c r="N50" i="27"/>
  <c r="L50" i="27"/>
  <c r="H50" i="27"/>
  <c r="F50" i="27"/>
  <c r="BH49" i="27"/>
  <c r="BG49" i="27"/>
  <c r="BD49" i="27"/>
  <c r="BB49" i="27"/>
  <c r="BA49" i="27"/>
  <c r="AZ49" i="27"/>
  <c r="AX49" i="27"/>
  <c r="AW49" i="27"/>
  <c r="AU49" i="27"/>
  <c r="AP49" i="27"/>
  <c r="AO49" i="27"/>
  <c r="AM49" i="27"/>
  <c r="AI49" i="27"/>
  <c r="AH49" i="27"/>
  <c r="AF49" i="27"/>
  <c r="AB49" i="27"/>
  <c r="AA49" i="27"/>
  <c r="Y49" i="27"/>
  <c r="U49" i="27"/>
  <c r="T49" i="27"/>
  <c r="R49" i="27"/>
  <c r="N49" i="27"/>
  <c r="L49" i="27"/>
  <c r="H49" i="27"/>
  <c r="F49" i="27"/>
  <c r="BH48" i="27"/>
  <c r="BG48" i="27"/>
  <c r="BD48" i="27"/>
  <c r="BC48" i="27"/>
  <c r="BB48" i="27"/>
  <c r="BA48" i="27"/>
  <c r="AZ48" i="27"/>
  <c r="AX48" i="27"/>
  <c r="AW48" i="27"/>
  <c r="AU48" i="27"/>
  <c r="AP48" i="27"/>
  <c r="AO48" i="27"/>
  <c r="AM48" i="27"/>
  <c r="AI48" i="27"/>
  <c r="AH48" i="27"/>
  <c r="AF48" i="27"/>
  <c r="AB48" i="27"/>
  <c r="AA48" i="27"/>
  <c r="Y48" i="27"/>
  <c r="U48" i="27"/>
  <c r="T48" i="27"/>
  <c r="R48" i="27"/>
  <c r="N48" i="27"/>
  <c r="L48" i="27"/>
  <c r="H48" i="27"/>
  <c r="F48" i="27"/>
  <c r="BH47" i="27"/>
  <c r="BG47" i="27"/>
  <c r="BD47" i="27"/>
  <c r="BB47" i="27"/>
  <c r="BA47" i="27"/>
  <c r="AZ47" i="27"/>
  <c r="AX47" i="27"/>
  <c r="AW47" i="27"/>
  <c r="AU47" i="27"/>
  <c r="AP47" i="27"/>
  <c r="AO47" i="27"/>
  <c r="AM47" i="27"/>
  <c r="AI47" i="27"/>
  <c r="AH47" i="27"/>
  <c r="AF47" i="27"/>
  <c r="AB47" i="27"/>
  <c r="AA47" i="27"/>
  <c r="Y47" i="27"/>
  <c r="U47" i="27"/>
  <c r="T47" i="27"/>
  <c r="R47" i="27"/>
  <c r="N47" i="27"/>
  <c r="L47" i="27"/>
  <c r="H47" i="27"/>
  <c r="F47" i="27"/>
  <c r="BH46" i="27"/>
  <c r="BG46" i="27"/>
  <c r="BD46" i="27"/>
  <c r="BB46" i="27"/>
  <c r="BA46" i="27"/>
  <c r="AZ46" i="27"/>
  <c r="AX46" i="27"/>
  <c r="AW46" i="27"/>
  <c r="AU46" i="27"/>
  <c r="AP46" i="27"/>
  <c r="AO46" i="27"/>
  <c r="AM46" i="27"/>
  <c r="AI46" i="27"/>
  <c r="AH46" i="27"/>
  <c r="AF46" i="27"/>
  <c r="AB46" i="27"/>
  <c r="AA46" i="27"/>
  <c r="Y46" i="27"/>
  <c r="U46" i="27"/>
  <c r="T46" i="27"/>
  <c r="R46" i="27"/>
  <c r="N46" i="27"/>
  <c r="L46" i="27"/>
  <c r="H46" i="27"/>
  <c r="F46" i="27"/>
  <c r="BH45" i="27"/>
  <c r="BG45" i="27"/>
  <c r="BD45" i="27"/>
  <c r="BB45" i="27"/>
  <c r="BA45" i="27"/>
  <c r="AZ45" i="27"/>
  <c r="AX45" i="27"/>
  <c r="AW45" i="27"/>
  <c r="AU45" i="27"/>
  <c r="AP45" i="27"/>
  <c r="AO45" i="27"/>
  <c r="AM45" i="27"/>
  <c r="AI45" i="27"/>
  <c r="AH45" i="27"/>
  <c r="AF45" i="27"/>
  <c r="AB45" i="27"/>
  <c r="AA45" i="27"/>
  <c r="Y45" i="27"/>
  <c r="U45" i="27"/>
  <c r="T45" i="27"/>
  <c r="R45" i="27"/>
  <c r="N45" i="27"/>
  <c r="L45" i="27"/>
  <c r="H45" i="27"/>
  <c r="F45" i="27"/>
  <c r="BH44" i="27"/>
  <c r="BG44" i="27"/>
  <c r="BD44" i="27"/>
  <c r="BB44" i="27"/>
  <c r="BA44" i="27"/>
  <c r="AZ44" i="27"/>
  <c r="AX44" i="27"/>
  <c r="AW44" i="27"/>
  <c r="AU44" i="27"/>
  <c r="AP44" i="27"/>
  <c r="AO44" i="27"/>
  <c r="AM44" i="27"/>
  <c r="AI44" i="27"/>
  <c r="AH44" i="27"/>
  <c r="AF44" i="27"/>
  <c r="AB44" i="27"/>
  <c r="AA44" i="27"/>
  <c r="Y44" i="27"/>
  <c r="U44" i="27"/>
  <c r="T44" i="27"/>
  <c r="R44" i="27"/>
  <c r="N44" i="27"/>
  <c r="L44" i="27"/>
  <c r="H44" i="27"/>
  <c r="F44" i="27"/>
  <c r="BH43" i="27"/>
  <c r="BG43" i="27"/>
  <c r="BD43" i="27"/>
  <c r="BB43" i="27"/>
  <c r="BA43" i="27"/>
  <c r="AZ43" i="27"/>
  <c r="AX43" i="27"/>
  <c r="AW43" i="27"/>
  <c r="AU43" i="27"/>
  <c r="AP43" i="27"/>
  <c r="AO43" i="27"/>
  <c r="AM43" i="27"/>
  <c r="AI43" i="27"/>
  <c r="AH43" i="27"/>
  <c r="AF43" i="27"/>
  <c r="AB43" i="27"/>
  <c r="AA43" i="27"/>
  <c r="Y43" i="27"/>
  <c r="U43" i="27"/>
  <c r="T43" i="27"/>
  <c r="R43" i="27"/>
  <c r="N43" i="27"/>
  <c r="L43" i="27"/>
  <c r="H43" i="27"/>
  <c r="F43" i="27"/>
  <c r="BH42" i="27"/>
  <c r="BG42" i="27"/>
  <c r="BD42" i="27"/>
  <c r="BB42" i="27"/>
  <c r="BA42" i="27"/>
  <c r="AZ42" i="27"/>
  <c r="AX42" i="27"/>
  <c r="AW42" i="27"/>
  <c r="AU42" i="27"/>
  <c r="AP42" i="27"/>
  <c r="AO42" i="27"/>
  <c r="AM42" i="27"/>
  <c r="AI42" i="27"/>
  <c r="AH42" i="27"/>
  <c r="AF42" i="27"/>
  <c r="AB42" i="27"/>
  <c r="AA42" i="27"/>
  <c r="Y42" i="27"/>
  <c r="U42" i="27"/>
  <c r="T42" i="27"/>
  <c r="R42" i="27"/>
  <c r="N42" i="27"/>
  <c r="L42" i="27"/>
  <c r="H42" i="27"/>
  <c r="F42" i="27"/>
  <c r="BH41" i="27"/>
  <c r="BG41" i="27"/>
  <c r="BD41" i="27"/>
  <c r="BB41" i="27"/>
  <c r="BA41" i="27"/>
  <c r="AZ41" i="27"/>
  <c r="AX41" i="27"/>
  <c r="AW41" i="27"/>
  <c r="AU41" i="27"/>
  <c r="AP41" i="27"/>
  <c r="AO41" i="27"/>
  <c r="AM41" i="27"/>
  <c r="AI41" i="27"/>
  <c r="AH41" i="27"/>
  <c r="AF41" i="27"/>
  <c r="AB41" i="27"/>
  <c r="AA41" i="27"/>
  <c r="Y41" i="27"/>
  <c r="U41" i="27"/>
  <c r="T41" i="27"/>
  <c r="R41" i="27"/>
  <c r="N41" i="27"/>
  <c r="L41" i="27"/>
  <c r="H41" i="27"/>
  <c r="F41" i="27"/>
  <c r="BH40" i="27"/>
  <c r="BG40" i="27"/>
  <c r="BD40" i="27"/>
  <c r="BB40" i="27"/>
  <c r="BA40" i="27"/>
  <c r="AZ40" i="27"/>
  <c r="BC40" i="27" s="1"/>
  <c r="AX40" i="27"/>
  <c r="AW40" i="27"/>
  <c r="AU40" i="27"/>
  <c r="AP40" i="27"/>
  <c r="AO40" i="27"/>
  <c r="AM40" i="27"/>
  <c r="AI40" i="27"/>
  <c r="AH40" i="27"/>
  <c r="AF40" i="27"/>
  <c r="AB40" i="27"/>
  <c r="AA40" i="27"/>
  <c r="Y40" i="27"/>
  <c r="U40" i="27"/>
  <c r="T40" i="27"/>
  <c r="R40" i="27"/>
  <c r="N40" i="27"/>
  <c r="L40" i="27"/>
  <c r="H40" i="27"/>
  <c r="F40" i="27"/>
  <c r="BH39" i="27"/>
  <c r="BG39" i="27"/>
  <c r="BD39" i="27"/>
  <c r="BB39" i="27"/>
  <c r="BA39" i="27"/>
  <c r="AZ39" i="27"/>
  <c r="AX39" i="27"/>
  <c r="AW39" i="27"/>
  <c r="AU39" i="27"/>
  <c r="AP39" i="27"/>
  <c r="AO39" i="27"/>
  <c r="AM39" i="27"/>
  <c r="AI39" i="27"/>
  <c r="AH39" i="27"/>
  <c r="AF39" i="27"/>
  <c r="AB39" i="27"/>
  <c r="AA39" i="27"/>
  <c r="Y39" i="27"/>
  <c r="U39" i="27"/>
  <c r="T39" i="27"/>
  <c r="R39" i="27"/>
  <c r="N39" i="27"/>
  <c r="L39" i="27"/>
  <c r="H39" i="27"/>
  <c r="F39" i="27"/>
  <c r="BH38" i="27"/>
  <c r="BG38" i="27"/>
  <c r="BD38" i="27"/>
  <c r="BB38" i="27"/>
  <c r="BA38" i="27"/>
  <c r="AZ38" i="27"/>
  <c r="AX38" i="27"/>
  <c r="AW38" i="27"/>
  <c r="AU38" i="27"/>
  <c r="AP38" i="27"/>
  <c r="AO38" i="27"/>
  <c r="AM38" i="27"/>
  <c r="AI38" i="27"/>
  <c r="AH38" i="27"/>
  <c r="AF38" i="27"/>
  <c r="AB38" i="27"/>
  <c r="AA38" i="27"/>
  <c r="Y38" i="27"/>
  <c r="U38" i="27"/>
  <c r="T38" i="27"/>
  <c r="R38" i="27"/>
  <c r="N38" i="27"/>
  <c r="L38" i="27"/>
  <c r="H38" i="27"/>
  <c r="F38" i="27"/>
  <c r="BH37" i="27"/>
  <c r="BG37" i="27"/>
  <c r="BD37" i="27"/>
  <c r="BB37" i="27"/>
  <c r="BA37" i="27"/>
  <c r="AZ37" i="27"/>
  <c r="AX37" i="27"/>
  <c r="AW37" i="27"/>
  <c r="AU37" i="27"/>
  <c r="AP37" i="27"/>
  <c r="AO37" i="27"/>
  <c r="AM37" i="27"/>
  <c r="AI37" i="27"/>
  <c r="AH37" i="27"/>
  <c r="AF37" i="27"/>
  <c r="AB37" i="27"/>
  <c r="AA37" i="27"/>
  <c r="Y37" i="27"/>
  <c r="U37" i="27"/>
  <c r="T37" i="27"/>
  <c r="R37" i="27"/>
  <c r="N37" i="27"/>
  <c r="L37" i="27"/>
  <c r="H37" i="27"/>
  <c r="F37" i="27"/>
  <c r="BH36" i="27"/>
  <c r="BG36" i="27"/>
  <c r="BD36" i="27"/>
  <c r="BB36" i="27"/>
  <c r="BA36" i="27"/>
  <c r="AZ36" i="27"/>
  <c r="AX36" i="27"/>
  <c r="AW36" i="27"/>
  <c r="AU36" i="27"/>
  <c r="AP36" i="27"/>
  <c r="AO36" i="27"/>
  <c r="AM36" i="27"/>
  <c r="AI36" i="27"/>
  <c r="AH36" i="27"/>
  <c r="AF36" i="27"/>
  <c r="AB36" i="27"/>
  <c r="AA36" i="27"/>
  <c r="Y36" i="27"/>
  <c r="U36" i="27"/>
  <c r="T36" i="27"/>
  <c r="R36" i="27"/>
  <c r="N36" i="27"/>
  <c r="L36" i="27"/>
  <c r="H36" i="27"/>
  <c r="F36" i="27"/>
  <c r="BH35" i="27"/>
  <c r="BG35" i="27"/>
  <c r="BD35" i="27"/>
  <c r="BB35" i="27"/>
  <c r="BA35" i="27"/>
  <c r="AZ35" i="27"/>
  <c r="AX35" i="27"/>
  <c r="AW35" i="27"/>
  <c r="AU35" i="27"/>
  <c r="AP35" i="27"/>
  <c r="AO35" i="27"/>
  <c r="AM35" i="27"/>
  <c r="AI35" i="27"/>
  <c r="AH35" i="27"/>
  <c r="AF35" i="27"/>
  <c r="AB35" i="27"/>
  <c r="AA35" i="27"/>
  <c r="Y35" i="27"/>
  <c r="U35" i="27"/>
  <c r="T35" i="27"/>
  <c r="R35" i="27"/>
  <c r="N35" i="27"/>
  <c r="L35" i="27"/>
  <c r="H35" i="27"/>
  <c r="F35" i="27"/>
  <c r="BH34" i="27"/>
  <c r="BG34" i="27"/>
  <c r="BD34" i="27"/>
  <c r="BB34" i="27"/>
  <c r="BA34" i="27"/>
  <c r="AZ34" i="27"/>
  <c r="AX34" i="27"/>
  <c r="AW34" i="27"/>
  <c r="AU34" i="27"/>
  <c r="AP34" i="27"/>
  <c r="AO34" i="27"/>
  <c r="AM34" i="27"/>
  <c r="AI34" i="27"/>
  <c r="AH34" i="27"/>
  <c r="AF34" i="27"/>
  <c r="AB34" i="27"/>
  <c r="AA34" i="27"/>
  <c r="Y34" i="27"/>
  <c r="U34" i="27"/>
  <c r="T34" i="27"/>
  <c r="R34" i="27"/>
  <c r="N34" i="27"/>
  <c r="L34" i="27"/>
  <c r="H34" i="27"/>
  <c r="F34" i="27"/>
  <c r="BH33" i="27"/>
  <c r="BG33" i="27"/>
  <c r="BD33" i="27"/>
  <c r="BB33" i="27"/>
  <c r="BA33" i="27"/>
  <c r="AZ33" i="27"/>
  <c r="AX33" i="27"/>
  <c r="AW33" i="27"/>
  <c r="AU33" i="27"/>
  <c r="AP33" i="27"/>
  <c r="AO33" i="27"/>
  <c r="AM33" i="27"/>
  <c r="AI33" i="27"/>
  <c r="AH33" i="27"/>
  <c r="AF33" i="27"/>
  <c r="AB33" i="27"/>
  <c r="AA33" i="27"/>
  <c r="Y33" i="27"/>
  <c r="U33" i="27"/>
  <c r="T33" i="27"/>
  <c r="R33" i="27"/>
  <c r="N33" i="27"/>
  <c r="L33" i="27"/>
  <c r="H33" i="27"/>
  <c r="F33" i="27"/>
  <c r="BH32" i="27"/>
  <c r="BG32" i="27"/>
  <c r="BD32" i="27"/>
  <c r="BB32" i="27"/>
  <c r="BA32" i="27"/>
  <c r="AZ32" i="27"/>
  <c r="AX32" i="27"/>
  <c r="AW32" i="27"/>
  <c r="AU32" i="27"/>
  <c r="AP32" i="27"/>
  <c r="AO32" i="27"/>
  <c r="AM32" i="27"/>
  <c r="AI32" i="27"/>
  <c r="AH32" i="27"/>
  <c r="AF32" i="27"/>
  <c r="AB32" i="27"/>
  <c r="AA32" i="27"/>
  <c r="Y32" i="27"/>
  <c r="U32" i="27"/>
  <c r="T32" i="27"/>
  <c r="R32" i="27"/>
  <c r="N32" i="27"/>
  <c r="L32" i="27"/>
  <c r="H32" i="27"/>
  <c r="F32" i="27"/>
  <c r="BH31" i="27"/>
  <c r="BG31" i="27"/>
  <c r="BD31" i="27"/>
  <c r="BE31" i="27" s="1"/>
  <c r="BB31" i="27"/>
  <c r="BA31" i="27"/>
  <c r="AZ31" i="27"/>
  <c r="BF31" i="27" s="1"/>
  <c r="AX31" i="27"/>
  <c r="AW31" i="27"/>
  <c r="AU31" i="27"/>
  <c r="AP31" i="27"/>
  <c r="AO31" i="27"/>
  <c r="AM31" i="27"/>
  <c r="AI31" i="27"/>
  <c r="AH31" i="27"/>
  <c r="AF31" i="27"/>
  <c r="AB31" i="27"/>
  <c r="AA31" i="27"/>
  <c r="Y31" i="27"/>
  <c r="U31" i="27"/>
  <c r="T31" i="27"/>
  <c r="R31" i="27"/>
  <c r="N31" i="27"/>
  <c r="L31" i="27"/>
  <c r="H31" i="27"/>
  <c r="F31" i="27"/>
  <c r="BH30" i="27"/>
  <c r="BG30" i="27"/>
  <c r="BD30" i="27"/>
  <c r="BF30" i="27" s="1"/>
  <c r="BB30" i="27"/>
  <c r="BA30" i="27"/>
  <c r="AZ30" i="27"/>
  <c r="AX30" i="27"/>
  <c r="AW30" i="27"/>
  <c r="AU30" i="27"/>
  <c r="AP30" i="27"/>
  <c r="AO30" i="27"/>
  <c r="AM30" i="27"/>
  <c r="AI30" i="27"/>
  <c r="AH30" i="27"/>
  <c r="AF30" i="27"/>
  <c r="AB30" i="27"/>
  <c r="AA30" i="27"/>
  <c r="Y30" i="27"/>
  <c r="U30" i="27"/>
  <c r="T30" i="27"/>
  <c r="R30" i="27"/>
  <c r="N30" i="27"/>
  <c r="L30" i="27"/>
  <c r="H30" i="27"/>
  <c r="F30" i="27"/>
  <c r="BH29" i="27"/>
  <c r="BG29" i="27"/>
  <c r="BD29" i="27"/>
  <c r="BB29" i="27"/>
  <c r="BA29" i="27"/>
  <c r="AZ29" i="27"/>
  <c r="AX29" i="27"/>
  <c r="AW29" i="27"/>
  <c r="AU29" i="27"/>
  <c r="AP29" i="27"/>
  <c r="AO29" i="27"/>
  <c r="AM29" i="27"/>
  <c r="AI29" i="27"/>
  <c r="AH29" i="27"/>
  <c r="AF29" i="27"/>
  <c r="AB29" i="27"/>
  <c r="AA29" i="27"/>
  <c r="Y29" i="27"/>
  <c r="U29" i="27"/>
  <c r="T29" i="27"/>
  <c r="R29" i="27"/>
  <c r="N29" i="27"/>
  <c r="L29" i="27"/>
  <c r="H29" i="27"/>
  <c r="F29" i="27"/>
  <c r="BH28" i="27"/>
  <c r="BG28" i="27"/>
  <c r="BD28" i="27"/>
  <c r="BB28" i="27"/>
  <c r="BA28" i="27"/>
  <c r="BC28" i="27" s="1"/>
  <c r="AZ28" i="27"/>
  <c r="AX28" i="27"/>
  <c r="AW28" i="27"/>
  <c r="AU28" i="27"/>
  <c r="AP28" i="27"/>
  <c r="AO28" i="27"/>
  <c r="AM28" i="27"/>
  <c r="AI28" i="27"/>
  <c r="AH28" i="27"/>
  <c r="AF28" i="27"/>
  <c r="AB28" i="27"/>
  <c r="AA28" i="27"/>
  <c r="Y28" i="27"/>
  <c r="U28" i="27"/>
  <c r="T28" i="27"/>
  <c r="R28" i="27"/>
  <c r="N28" i="27"/>
  <c r="L28" i="27"/>
  <c r="H28" i="27"/>
  <c r="F28" i="27"/>
  <c r="BH27" i="27"/>
  <c r="BG27" i="27"/>
  <c r="BD27" i="27"/>
  <c r="BB27" i="27"/>
  <c r="BA27" i="27"/>
  <c r="AZ27" i="27"/>
  <c r="AX27" i="27"/>
  <c r="AW27" i="27"/>
  <c r="AU27" i="27"/>
  <c r="AP27" i="27"/>
  <c r="AO27" i="27"/>
  <c r="AM27" i="27"/>
  <c r="AI27" i="27"/>
  <c r="AH27" i="27"/>
  <c r="AF27" i="27"/>
  <c r="AB27" i="27"/>
  <c r="AA27" i="27"/>
  <c r="Y27" i="27"/>
  <c r="U27" i="27"/>
  <c r="T27" i="27"/>
  <c r="R27" i="27"/>
  <c r="N27" i="27"/>
  <c r="L27" i="27"/>
  <c r="H27" i="27"/>
  <c r="F27" i="27"/>
  <c r="BH26" i="27"/>
  <c r="BG26" i="27"/>
  <c r="BD26" i="27"/>
  <c r="BF26" i="27" s="1"/>
  <c r="BB26" i="27"/>
  <c r="BA26" i="27"/>
  <c r="AZ26" i="27"/>
  <c r="AX26" i="27"/>
  <c r="AW26" i="27"/>
  <c r="AU26" i="27"/>
  <c r="AP26" i="27"/>
  <c r="AO26" i="27"/>
  <c r="AM26" i="27"/>
  <c r="AI26" i="27"/>
  <c r="AH26" i="27"/>
  <c r="AF26" i="27"/>
  <c r="AB26" i="27"/>
  <c r="AA26" i="27"/>
  <c r="Y26" i="27"/>
  <c r="U26" i="27"/>
  <c r="T26" i="27"/>
  <c r="R26" i="27"/>
  <c r="N26" i="27"/>
  <c r="L26" i="27"/>
  <c r="H26" i="27"/>
  <c r="F26" i="27"/>
  <c r="BH25" i="27"/>
  <c r="BG25" i="27"/>
  <c r="BD25" i="27"/>
  <c r="BB25" i="27"/>
  <c r="BA25" i="27"/>
  <c r="AZ25" i="27"/>
  <c r="AX25" i="27"/>
  <c r="AW25" i="27"/>
  <c r="AU25" i="27"/>
  <c r="AP25" i="27"/>
  <c r="AO25" i="27"/>
  <c r="AM25" i="27"/>
  <c r="AI25" i="27"/>
  <c r="AH25" i="27"/>
  <c r="AF25" i="27"/>
  <c r="AB25" i="27"/>
  <c r="AA25" i="27"/>
  <c r="Y25" i="27"/>
  <c r="U25" i="27"/>
  <c r="T25" i="27"/>
  <c r="R25" i="27"/>
  <c r="N25" i="27"/>
  <c r="L25" i="27"/>
  <c r="H25" i="27"/>
  <c r="F25" i="27"/>
  <c r="BH24" i="27"/>
  <c r="BG24" i="27"/>
  <c r="BD24" i="27"/>
  <c r="BB24" i="27"/>
  <c r="BA24" i="27"/>
  <c r="BC24" i="27" s="1"/>
  <c r="AZ24" i="27"/>
  <c r="AX24" i="27"/>
  <c r="AW24" i="27"/>
  <c r="AU24" i="27"/>
  <c r="AP24" i="27"/>
  <c r="AO24" i="27"/>
  <c r="AM24" i="27"/>
  <c r="AI24" i="27"/>
  <c r="AH24" i="27"/>
  <c r="AF24" i="27"/>
  <c r="AB24" i="27"/>
  <c r="AA24" i="27"/>
  <c r="Y24" i="27"/>
  <c r="U24" i="27"/>
  <c r="T24" i="27"/>
  <c r="R24" i="27"/>
  <c r="N24" i="27"/>
  <c r="L24" i="27"/>
  <c r="H24" i="27"/>
  <c r="F24" i="27"/>
  <c r="BH23" i="27"/>
  <c r="BG23" i="27"/>
  <c r="BD23" i="27"/>
  <c r="BB23" i="27"/>
  <c r="BA23" i="27"/>
  <c r="AZ23" i="27"/>
  <c r="AX23" i="27"/>
  <c r="AW23" i="27"/>
  <c r="AU23" i="27"/>
  <c r="AP23" i="27"/>
  <c r="AO23" i="27"/>
  <c r="AM23" i="27"/>
  <c r="AI23" i="27"/>
  <c r="AH23" i="27"/>
  <c r="AF23" i="27"/>
  <c r="AB23" i="27"/>
  <c r="AA23" i="27"/>
  <c r="Y23" i="27"/>
  <c r="U23" i="27"/>
  <c r="T23" i="27"/>
  <c r="R23" i="27"/>
  <c r="N23" i="27"/>
  <c r="L23" i="27"/>
  <c r="H23" i="27"/>
  <c r="F23" i="27"/>
  <c r="BH22" i="27"/>
  <c r="BG22" i="27"/>
  <c r="BD22" i="27"/>
  <c r="BB22" i="27"/>
  <c r="BA22" i="27"/>
  <c r="AZ22" i="27"/>
  <c r="AX22" i="27"/>
  <c r="AW22" i="27"/>
  <c r="AU22" i="27"/>
  <c r="AP22" i="27"/>
  <c r="AO22" i="27"/>
  <c r="AM22" i="27"/>
  <c r="AI22" i="27"/>
  <c r="AH22" i="27"/>
  <c r="AF22" i="27"/>
  <c r="AB22" i="27"/>
  <c r="AA22" i="27"/>
  <c r="Y22" i="27"/>
  <c r="U22" i="27"/>
  <c r="T22" i="27"/>
  <c r="R22" i="27"/>
  <c r="N22" i="27"/>
  <c r="L22" i="27"/>
  <c r="H22" i="27"/>
  <c r="F22" i="27"/>
  <c r="BH21" i="27"/>
  <c r="BG21" i="27"/>
  <c r="BD21" i="27"/>
  <c r="BB21" i="27"/>
  <c r="BA21" i="27"/>
  <c r="AZ21" i="27"/>
  <c r="AX21" i="27"/>
  <c r="AW21" i="27"/>
  <c r="AU21" i="27"/>
  <c r="AP21" i="27"/>
  <c r="AO21" i="27"/>
  <c r="AM21" i="27"/>
  <c r="AI21" i="27"/>
  <c r="AH21" i="27"/>
  <c r="AF21" i="27"/>
  <c r="AB21" i="27"/>
  <c r="AA21" i="27"/>
  <c r="Y21" i="27"/>
  <c r="U21" i="27"/>
  <c r="T21" i="27"/>
  <c r="R21" i="27"/>
  <c r="N21" i="27"/>
  <c r="L21" i="27"/>
  <c r="H21" i="27"/>
  <c r="F21" i="27"/>
  <c r="BH20" i="27"/>
  <c r="BG20" i="27"/>
  <c r="BD20" i="27"/>
  <c r="BE20" i="27" s="1"/>
  <c r="BC20" i="27"/>
  <c r="BB20" i="27"/>
  <c r="BA20" i="27"/>
  <c r="AZ20" i="27"/>
  <c r="AX20" i="27"/>
  <c r="AW20" i="27"/>
  <c r="AU20" i="27"/>
  <c r="AP20" i="27"/>
  <c r="AO20" i="27"/>
  <c r="AM20" i="27"/>
  <c r="AI20" i="27"/>
  <c r="AH20" i="27"/>
  <c r="AF20" i="27"/>
  <c r="AB20" i="27"/>
  <c r="AA20" i="27"/>
  <c r="Y20" i="27"/>
  <c r="U20" i="27"/>
  <c r="T20" i="27"/>
  <c r="R20" i="27"/>
  <c r="N20" i="27"/>
  <c r="L20" i="27"/>
  <c r="H20" i="27"/>
  <c r="F20" i="27"/>
  <c r="BH19" i="27"/>
  <c r="BG19" i="27"/>
  <c r="BD19" i="27"/>
  <c r="BB19" i="27"/>
  <c r="BA19" i="27"/>
  <c r="AZ19" i="27"/>
  <c r="AX19" i="27"/>
  <c r="AW19" i="27"/>
  <c r="AU19" i="27"/>
  <c r="AP19" i="27"/>
  <c r="AO19" i="27"/>
  <c r="AM19" i="27"/>
  <c r="AI19" i="27"/>
  <c r="AH19" i="27"/>
  <c r="AF19" i="27"/>
  <c r="AB19" i="27"/>
  <c r="AA19" i="27"/>
  <c r="Y19" i="27"/>
  <c r="U19" i="27"/>
  <c r="T19" i="27"/>
  <c r="R19" i="27"/>
  <c r="N19" i="27"/>
  <c r="L19" i="27"/>
  <c r="H19" i="27"/>
  <c r="F19" i="27"/>
  <c r="BH18" i="27"/>
  <c r="BG18" i="27"/>
  <c r="BD18" i="27"/>
  <c r="BB18" i="27"/>
  <c r="BA18" i="27"/>
  <c r="BC18" i="27" s="1"/>
  <c r="AZ18" i="27"/>
  <c r="AX18" i="27"/>
  <c r="AW18" i="27"/>
  <c r="AU18" i="27"/>
  <c r="AP18" i="27"/>
  <c r="AO18" i="27"/>
  <c r="AM18" i="27"/>
  <c r="AI18" i="27"/>
  <c r="AH18" i="27"/>
  <c r="AF18" i="27"/>
  <c r="AB18" i="27"/>
  <c r="AA18" i="27"/>
  <c r="Y18" i="27"/>
  <c r="U18" i="27"/>
  <c r="T18" i="27"/>
  <c r="R18" i="27"/>
  <c r="N18" i="27"/>
  <c r="L18" i="27"/>
  <c r="H18" i="27"/>
  <c r="F18" i="27"/>
  <c r="BH17" i="27"/>
  <c r="BG17" i="27"/>
  <c r="BD17" i="27"/>
  <c r="BB17" i="27"/>
  <c r="BA17" i="27"/>
  <c r="AZ17" i="27"/>
  <c r="AX17" i="27"/>
  <c r="AW17" i="27"/>
  <c r="AU17" i="27"/>
  <c r="AP17" i="27"/>
  <c r="AO17" i="27"/>
  <c r="AM17" i="27"/>
  <c r="AI17" i="27"/>
  <c r="AH17" i="27"/>
  <c r="AF17" i="27"/>
  <c r="AB17" i="27"/>
  <c r="AA17" i="27"/>
  <c r="Y17" i="27"/>
  <c r="U17" i="27"/>
  <c r="T17" i="27"/>
  <c r="R17" i="27"/>
  <c r="N17" i="27"/>
  <c r="L17" i="27"/>
  <c r="H17" i="27"/>
  <c r="F17" i="27"/>
  <c r="BH16" i="27"/>
  <c r="BG16" i="27"/>
  <c r="BD16" i="27"/>
  <c r="BE16" i="27" s="1"/>
  <c r="BB16" i="27"/>
  <c r="BA16" i="27"/>
  <c r="BC16" i="27" s="1"/>
  <c r="AZ16" i="27"/>
  <c r="AX16" i="27"/>
  <c r="AW16" i="27"/>
  <c r="AU16" i="27"/>
  <c r="AP16" i="27"/>
  <c r="AO16" i="27"/>
  <c r="AM16" i="27"/>
  <c r="AI16" i="27"/>
  <c r="AH16" i="27"/>
  <c r="AF16" i="27"/>
  <c r="AB16" i="27"/>
  <c r="AA16" i="27"/>
  <c r="Y16" i="27"/>
  <c r="U16" i="27"/>
  <c r="T16" i="27"/>
  <c r="R16" i="27"/>
  <c r="N16" i="27"/>
  <c r="L16" i="27"/>
  <c r="H16" i="27"/>
  <c r="F16" i="27"/>
  <c r="BH15" i="27"/>
  <c r="BG15" i="27"/>
  <c r="BD15" i="27"/>
  <c r="BB15" i="27"/>
  <c r="BA15" i="27"/>
  <c r="AZ15" i="27"/>
  <c r="AX15" i="27"/>
  <c r="AW15" i="27"/>
  <c r="AU15" i="27"/>
  <c r="AP15" i="27"/>
  <c r="AO15" i="27"/>
  <c r="AM15" i="27"/>
  <c r="AI15" i="27"/>
  <c r="AH15" i="27"/>
  <c r="AF15" i="27"/>
  <c r="AB15" i="27"/>
  <c r="AA15" i="27"/>
  <c r="Y15" i="27"/>
  <c r="U15" i="27"/>
  <c r="T15" i="27"/>
  <c r="R15" i="27"/>
  <c r="N15" i="27"/>
  <c r="L15" i="27"/>
  <c r="H15" i="27"/>
  <c r="F15" i="27"/>
  <c r="BH14" i="27"/>
  <c r="BG14" i="27"/>
  <c r="BD14" i="27"/>
  <c r="BE14" i="27" s="1"/>
  <c r="BB14" i="27"/>
  <c r="BA14" i="27"/>
  <c r="BC14" i="27" s="1"/>
  <c r="AZ14" i="27"/>
  <c r="AX14" i="27"/>
  <c r="AW14" i="27"/>
  <c r="AU14" i="27"/>
  <c r="AP14" i="27"/>
  <c r="AO14" i="27"/>
  <c r="AM14" i="27"/>
  <c r="AI14" i="27"/>
  <c r="AH14" i="27"/>
  <c r="AF14" i="27"/>
  <c r="AB14" i="27"/>
  <c r="AA14" i="27"/>
  <c r="Y14" i="27"/>
  <c r="U14" i="27"/>
  <c r="T14" i="27"/>
  <c r="R14" i="27"/>
  <c r="N14" i="27"/>
  <c r="L14" i="27"/>
  <c r="H14" i="27"/>
  <c r="F14" i="27"/>
  <c r="BH13" i="27"/>
  <c r="BG13" i="27"/>
  <c r="BD13" i="27"/>
  <c r="BB13" i="27"/>
  <c r="BA13" i="27"/>
  <c r="AZ13" i="27"/>
  <c r="AX13" i="27"/>
  <c r="AW13" i="27"/>
  <c r="AU13" i="27"/>
  <c r="AP13" i="27"/>
  <c r="AO13" i="27"/>
  <c r="AM13" i="27"/>
  <c r="AI13" i="27"/>
  <c r="AH13" i="27"/>
  <c r="AF13" i="27"/>
  <c r="AB13" i="27"/>
  <c r="AA13" i="27"/>
  <c r="Y13" i="27"/>
  <c r="U13" i="27"/>
  <c r="T13" i="27"/>
  <c r="R13" i="27"/>
  <c r="N13" i="27"/>
  <c r="L13" i="27"/>
  <c r="H13" i="27"/>
  <c r="F13" i="27"/>
  <c r="BH12" i="27"/>
  <c r="BG12" i="27"/>
  <c r="BD12" i="27"/>
  <c r="BB12" i="27"/>
  <c r="BA12" i="27"/>
  <c r="BC12" i="27" s="1"/>
  <c r="AZ12" i="27"/>
  <c r="AX12" i="27"/>
  <c r="AW12" i="27"/>
  <c r="AU12" i="27"/>
  <c r="AP12" i="27"/>
  <c r="AO12" i="27"/>
  <c r="AM12" i="27"/>
  <c r="AI12" i="27"/>
  <c r="AH12" i="27"/>
  <c r="AF12" i="27"/>
  <c r="AB12" i="27"/>
  <c r="AA12" i="27"/>
  <c r="Y12" i="27"/>
  <c r="U12" i="27"/>
  <c r="T12" i="27"/>
  <c r="R12" i="27"/>
  <c r="N12" i="27"/>
  <c r="L12" i="27"/>
  <c r="H12" i="27"/>
  <c r="F12" i="27"/>
  <c r="BH11" i="27"/>
  <c r="BG11" i="27"/>
  <c r="BD11" i="27"/>
  <c r="BB11" i="27"/>
  <c r="BA11" i="27"/>
  <c r="AZ11" i="27"/>
  <c r="AX11" i="27"/>
  <c r="AW11" i="27"/>
  <c r="AU11" i="27"/>
  <c r="AP11" i="27"/>
  <c r="AO11" i="27"/>
  <c r="AM11" i="27"/>
  <c r="AI11" i="27"/>
  <c r="AH11" i="27"/>
  <c r="AF11" i="27"/>
  <c r="AB11" i="27"/>
  <c r="AA11" i="27"/>
  <c r="Y11" i="27"/>
  <c r="U11" i="27"/>
  <c r="T11" i="27"/>
  <c r="R11" i="27"/>
  <c r="N11" i="27"/>
  <c r="L11" i="27"/>
  <c r="H11" i="27"/>
  <c r="F11" i="27"/>
  <c r="BH10" i="27"/>
  <c r="BG10" i="27"/>
  <c r="BD10" i="27"/>
  <c r="BF10" i="27" s="1"/>
  <c r="BB10" i="27"/>
  <c r="BA10" i="27"/>
  <c r="AZ10" i="27"/>
  <c r="AX10" i="27"/>
  <c r="AW10" i="27"/>
  <c r="AU10" i="27"/>
  <c r="AP10" i="27"/>
  <c r="AO10" i="27"/>
  <c r="AM10" i="27"/>
  <c r="AI10" i="27"/>
  <c r="AH10" i="27"/>
  <c r="AF10" i="27"/>
  <c r="AB10" i="27"/>
  <c r="AA10" i="27"/>
  <c r="Y10" i="27"/>
  <c r="U10" i="27"/>
  <c r="T10" i="27"/>
  <c r="R10" i="27"/>
  <c r="N10" i="27"/>
  <c r="L10" i="27"/>
  <c r="H10" i="27"/>
  <c r="F10" i="27"/>
  <c r="AY9" i="27"/>
  <c r="BH9" i="27" s="1"/>
  <c r="AV9" i="27"/>
  <c r="AT9" i="27"/>
  <c r="AS9" i="27"/>
  <c r="AS103" i="27" s="1"/>
  <c r="AR9" i="27"/>
  <c r="AR103" i="27" s="1"/>
  <c r="AQ9" i="27"/>
  <c r="BG9" i="27" s="1"/>
  <c r="AN9" i="27"/>
  <c r="AL9" i="27"/>
  <c r="AK9" i="27"/>
  <c r="AJ9" i="27"/>
  <c r="AJ103" i="27" s="1"/>
  <c r="AG9" i="27"/>
  <c r="AE9" i="27"/>
  <c r="AD9" i="27"/>
  <c r="AD103" i="27" s="1"/>
  <c r="AC9" i="27"/>
  <c r="AC103" i="27" s="1"/>
  <c r="Z9" i="27"/>
  <c r="Z103" i="27" s="1"/>
  <c r="X9" i="27"/>
  <c r="W9" i="27"/>
  <c r="W103" i="27" s="1"/>
  <c r="V9" i="27"/>
  <c r="V103" i="27" s="1"/>
  <c r="S9" i="27"/>
  <c r="S103" i="27" s="1"/>
  <c r="Q9" i="27"/>
  <c r="P9" i="27"/>
  <c r="O9" i="27"/>
  <c r="M9" i="27"/>
  <c r="K9" i="27"/>
  <c r="J9" i="27"/>
  <c r="I9" i="27"/>
  <c r="G9" i="27"/>
  <c r="E9" i="27"/>
  <c r="D9" i="27"/>
  <c r="D103" i="27" s="1"/>
  <c r="C9" i="27"/>
  <c r="BD8" i="27"/>
  <c r="BF8" i="27" s="1"/>
  <c r="BA8" i="27"/>
  <c r="AZ8" i="27"/>
  <c r="BD7" i="27"/>
  <c r="AX7" i="27"/>
  <c r="AK7" i="27"/>
  <c r="AI7" i="27"/>
  <c r="AB7" i="27"/>
  <c r="P7" i="27"/>
  <c r="J7" i="27"/>
  <c r="AU5" i="27"/>
  <c r="AM5" i="27"/>
  <c r="AN8" i="27" s="1"/>
  <c r="AF5" i="27"/>
  <c r="AD8" i="27" s="1"/>
  <c r="Y5" i="27"/>
  <c r="Z8" i="27" s="1"/>
  <c r="R5" i="27"/>
  <c r="L5" i="27"/>
  <c r="M8" i="27" s="1"/>
  <c r="F5" i="27"/>
  <c r="D8" i="27" s="1"/>
  <c r="AK7" i="29" l="1"/>
  <c r="AJ8" i="29"/>
  <c r="AK8" i="29" s="1"/>
  <c r="AE9" i="29"/>
  <c r="W9" i="29"/>
  <c r="AJ41" i="29"/>
  <c r="AK13" i="29"/>
  <c r="AK14" i="29"/>
  <c r="AK15" i="29"/>
  <c r="AK16" i="29"/>
  <c r="AK17" i="29"/>
  <c r="AK18" i="29"/>
  <c r="AK21" i="29"/>
  <c r="AK22" i="29"/>
  <c r="AK23" i="29"/>
  <c r="AK24" i="29"/>
  <c r="AK28" i="29"/>
  <c r="AK32" i="29"/>
  <c r="AK35" i="29"/>
  <c r="AI36" i="29"/>
  <c r="AI37" i="29"/>
  <c r="AI39" i="29"/>
  <c r="S41" i="29"/>
  <c r="AI13" i="29"/>
  <c r="AI14" i="29"/>
  <c r="AI21" i="29"/>
  <c r="AI22" i="29"/>
  <c r="AI27" i="29"/>
  <c r="AI28" i="29"/>
  <c r="AI31" i="29"/>
  <c r="AI32" i="29"/>
  <c r="AD8" i="29"/>
  <c r="S9" i="29"/>
  <c r="AG16" i="29"/>
  <c r="AG23" i="29"/>
  <c r="AK37" i="29"/>
  <c r="AI38" i="29"/>
  <c r="AI40" i="29"/>
  <c r="N9" i="29"/>
  <c r="AJ9" i="29"/>
  <c r="AJ42" i="29" s="1"/>
  <c r="AH9" i="29"/>
  <c r="AH42" i="29" s="1"/>
  <c r="AG24" i="29"/>
  <c r="AI25" i="29"/>
  <c r="AI29" i="29"/>
  <c r="AI33" i="29"/>
  <c r="AG40" i="29"/>
  <c r="O42" i="29"/>
  <c r="G9" i="29"/>
  <c r="AF9" i="29"/>
  <c r="AG9" i="29" s="1"/>
  <c r="AI24" i="29"/>
  <c r="AK25" i="29"/>
  <c r="AK27" i="29"/>
  <c r="AK29" i="29"/>
  <c r="AK31" i="29"/>
  <c r="AK33" i="29"/>
  <c r="N41" i="29"/>
  <c r="AK19" i="29"/>
  <c r="AK39" i="29"/>
  <c r="AH41" i="29"/>
  <c r="AI11" i="29"/>
  <c r="AG14" i="29"/>
  <c r="AG22" i="29"/>
  <c r="AG27" i="29"/>
  <c r="AG28" i="29"/>
  <c r="AG31" i="29"/>
  <c r="AG32" i="29"/>
  <c r="AI35" i="29"/>
  <c r="AE41" i="29"/>
  <c r="AI10" i="29"/>
  <c r="AG12" i="29"/>
  <c r="AG20" i="29"/>
  <c r="AI26" i="29"/>
  <c r="AI30" i="29"/>
  <c r="AG35" i="29"/>
  <c r="AG36" i="29"/>
  <c r="AK36" i="29"/>
  <c r="AG39" i="29"/>
  <c r="AK40" i="29"/>
  <c r="AG10" i="29"/>
  <c r="AK12" i="29"/>
  <c r="AG18" i="29"/>
  <c r="AK20" i="29"/>
  <c r="AG25" i="29"/>
  <c r="AG26" i="29"/>
  <c r="AK26" i="29"/>
  <c r="AG29" i="29"/>
  <c r="AG30" i="29"/>
  <c r="AK30" i="29"/>
  <c r="AG33" i="29"/>
  <c r="W8" i="29"/>
  <c r="BX8" i="28"/>
  <c r="BY8" i="28" s="1"/>
  <c r="BT8" i="28"/>
  <c r="BF41" i="28"/>
  <c r="BF9" i="28"/>
  <c r="BY14" i="28"/>
  <c r="BY11" i="28"/>
  <c r="BY15" i="28"/>
  <c r="BY19" i="28"/>
  <c r="BY23" i="28"/>
  <c r="BY35" i="28"/>
  <c r="BY39" i="28"/>
  <c r="CA35" i="28"/>
  <c r="CA39" i="28"/>
  <c r="BW12" i="28"/>
  <c r="BY13" i="28"/>
  <c r="BW16" i="28"/>
  <c r="BY17" i="28"/>
  <c r="BI9" i="28"/>
  <c r="BV41" i="28"/>
  <c r="BM9" i="28"/>
  <c r="E9" i="28"/>
  <c r="BB9" i="28"/>
  <c r="BY27" i="28"/>
  <c r="BY31" i="28"/>
  <c r="CA31" i="28"/>
  <c r="G41" i="28"/>
  <c r="BW20" i="28"/>
  <c r="BY21" i="28"/>
  <c r="BW24" i="28"/>
  <c r="BY25" i="28"/>
  <c r="BW28" i="28"/>
  <c r="BY29" i="28"/>
  <c r="BW32" i="28"/>
  <c r="BY33" i="28"/>
  <c r="BW36" i="28"/>
  <c r="BY37" i="28"/>
  <c r="BZ8" i="28"/>
  <c r="CA8" i="28" s="1"/>
  <c r="BF8" i="28"/>
  <c r="BY18" i="28"/>
  <c r="CA20" i="28"/>
  <c r="BY22" i="28"/>
  <c r="CA24" i="28"/>
  <c r="BY26" i="28"/>
  <c r="BY30" i="28"/>
  <c r="BY34" i="28"/>
  <c r="I41" i="28"/>
  <c r="BD41" i="28"/>
  <c r="BI41" i="28"/>
  <c r="BP41" i="28"/>
  <c r="BV9" i="28"/>
  <c r="BV42" i="28" s="1"/>
  <c r="BK41" i="28"/>
  <c r="BU9" i="28"/>
  <c r="BU42" i="28" s="1"/>
  <c r="BZ9" i="28"/>
  <c r="BZ42" i="28" s="1"/>
  <c r="BP9" i="28"/>
  <c r="E41" i="28"/>
  <c r="BM41" i="28"/>
  <c r="CA28" i="28"/>
  <c r="CA32" i="28"/>
  <c r="CA36" i="28"/>
  <c r="BY38" i="28"/>
  <c r="CA40" i="28"/>
  <c r="CA16" i="28"/>
  <c r="CA12" i="28"/>
  <c r="BX41" i="28"/>
  <c r="CA11" i="28"/>
  <c r="BW13" i="28"/>
  <c r="CA13" i="28"/>
  <c r="CA15" i="28"/>
  <c r="BW17" i="28"/>
  <c r="CA17" i="28"/>
  <c r="CA19" i="28"/>
  <c r="BW21" i="28"/>
  <c r="CA21" i="28"/>
  <c r="CA23" i="28"/>
  <c r="BW25" i="28"/>
  <c r="CA25" i="28"/>
  <c r="CA27" i="28"/>
  <c r="BW29" i="28"/>
  <c r="CA29" i="28"/>
  <c r="BW33" i="28"/>
  <c r="CA33" i="28"/>
  <c r="BW34" i="28"/>
  <c r="CA37" i="28"/>
  <c r="BW38" i="28"/>
  <c r="BW15" i="28"/>
  <c r="CA7" i="28"/>
  <c r="BU41" i="28"/>
  <c r="BW14" i="28"/>
  <c r="BW18" i="28"/>
  <c r="BW22" i="28"/>
  <c r="BW26" i="28"/>
  <c r="BW30" i="28"/>
  <c r="BW19" i="28"/>
  <c r="BW23" i="28"/>
  <c r="BW27" i="28"/>
  <c r="BW31" i="28"/>
  <c r="BW35" i="28"/>
  <c r="BW39" i="28"/>
  <c r="BW40" i="28"/>
  <c r="BZ41" i="28"/>
  <c r="BY12" i="28"/>
  <c r="CA14" i="28"/>
  <c r="BY16" i="28"/>
  <c r="CA18" i="28"/>
  <c r="BY20" i="28"/>
  <c r="CA22" i="28"/>
  <c r="BY24" i="28"/>
  <c r="CA26" i="28"/>
  <c r="BY28" i="28"/>
  <c r="CA30" i="28"/>
  <c r="BY32" i="28"/>
  <c r="CA34" i="28"/>
  <c r="BY36" i="28"/>
  <c r="BW37" i="28"/>
  <c r="CA38" i="28"/>
  <c r="BY40" i="28"/>
  <c r="I8" i="27"/>
  <c r="BE41" i="27"/>
  <c r="BE55" i="27"/>
  <c r="BE59" i="27"/>
  <c r="BE82" i="27"/>
  <c r="BF90" i="27"/>
  <c r="BF94" i="27"/>
  <c r="BF98" i="27"/>
  <c r="Y102" i="27"/>
  <c r="P8" i="27"/>
  <c r="AJ8" i="27"/>
  <c r="Y9" i="27"/>
  <c r="BC10" i="27"/>
  <c r="BE18" i="27"/>
  <c r="BF24" i="27"/>
  <c r="BC32" i="27"/>
  <c r="BC36" i="27"/>
  <c r="BC44" i="27"/>
  <c r="BE46" i="27"/>
  <c r="BC54" i="27"/>
  <c r="BC66" i="27"/>
  <c r="BC70" i="27"/>
  <c r="BC74" i="27"/>
  <c r="BC78" i="27"/>
  <c r="BC86" i="27"/>
  <c r="BF7" i="27"/>
  <c r="AZ9" i="27"/>
  <c r="BE12" i="27"/>
  <c r="BF22" i="27"/>
  <c r="BF28" i="27"/>
  <c r="BE35" i="27"/>
  <c r="BE39" i="27"/>
  <c r="BE43" i="27"/>
  <c r="BE50" i="27"/>
  <c r="BE53" i="27"/>
  <c r="BE57" i="27"/>
  <c r="BE64" i="27"/>
  <c r="BE68" i="27"/>
  <c r="BE72" i="27"/>
  <c r="BE76" i="27"/>
  <c r="BE84" i="27"/>
  <c r="BF88" i="27"/>
  <c r="BF96" i="27"/>
  <c r="T102" i="27"/>
  <c r="BC15" i="27"/>
  <c r="BF18" i="27"/>
  <c r="BE22" i="27"/>
  <c r="BE26" i="27"/>
  <c r="BE30" i="27"/>
  <c r="BF39" i="27"/>
  <c r="BC58" i="27"/>
  <c r="BC92" i="27"/>
  <c r="BC100" i="27"/>
  <c r="AF102" i="27"/>
  <c r="U9" i="27"/>
  <c r="BC11" i="27"/>
  <c r="BF14" i="27"/>
  <c r="BA7" i="27"/>
  <c r="BE7" i="27" s="1"/>
  <c r="BC8" i="27"/>
  <c r="N9" i="27"/>
  <c r="T9" i="27"/>
  <c r="BE32" i="27"/>
  <c r="BC37" i="27"/>
  <c r="BE38" i="27"/>
  <c r="BE45" i="27"/>
  <c r="BC46" i="27"/>
  <c r="BE47" i="27"/>
  <c r="BE54" i="27"/>
  <c r="BE61" i="27"/>
  <c r="BC62" i="27"/>
  <c r="BE63" i="27"/>
  <c r="BC94" i="27"/>
  <c r="U102" i="27"/>
  <c r="BC19" i="27"/>
  <c r="BC23" i="27"/>
  <c r="BC27" i="27"/>
  <c r="J8" i="27"/>
  <c r="AK8" i="27"/>
  <c r="AM8" i="27" s="1"/>
  <c r="AG8" i="27"/>
  <c r="AI8" i="27" s="1"/>
  <c r="BF12" i="27"/>
  <c r="BC13" i="27"/>
  <c r="BF16" i="27"/>
  <c r="BC17" i="27"/>
  <c r="BF20" i="27"/>
  <c r="BC21" i="27"/>
  <c r="BC22" i="27"/>
  <c r="BE24" i="27"/>
  <c r="BC25" i="27"/>
  <c r="BC26" i="27"/>
  <c r="BE28" i="27"/>
  <c r="BC29" i="27"/>
  <c r="BC30" i="27"/>
  <c r="BC38" i="27"/>
  <c r="BE40" i="27"/>
  <c r="BE42" i="27"/>
  <c r="BE49" i="27"/>
  <c r="BC50" i="27"/>
  <c r="BE51" i="27"/>
  <c r="BE58" i="27"/>
  <c r="BE65" i="27"/>
  <c r="BE69" i="27"/>
  <c r="BE73" i="27"/>
  <c r="BC88" i="27"/>
  <c r="BC96" i="27"/>
  <c r="R102" i="27"/>
  <c r="AA102" i="27"/>
  <c r="L8" i="27"/>
  <c r="BG102" i="27"/>
  <c r="BC33" i="27"/>
  <c r="BC42" i="27"/>
  <c r="BF42" i="27"/>
  <c r="BF43" i="27"/>
  <c r="BE44" i="27"/>
  <c r="BF46" i="27"/>
  <c r="BF47" i="27"/>
  <c r="BE48" i="27"/>
  <c r="BF50" i="27"/>
  <c r="BF51" i="27"/>
  <c r="BE52" i="27"/>
  <c r="BF54" i="27"/>
  <c r="BF55" i="27"/>
  <c r="BE56" i="27"/>
  <c r="BF58" i="27"/>
  <c r="BF59" i="27"/>
  <c r="BE60" i="27"/>
  <c r="BF62" i="27"/>
  <c r="BF63" i="27"/>
  <c r="BC79" i="27"/>
  <c r="BF84" i="27"/>
  <c r="BC87" i="27"/>
  <c r="BC89" i="27"/>
  <c r="BC91" i="27"/>
  <c r="BC93" i="27"/>
  <c r="BC95" i="27"/>
  <c r="BC97" i="27"/>
  <c r="BC99" i="27"/>
  <c r="BE67" i="27"/>
  <c r="BE71" i="27"/>
  <c r="BE75" i="27"/>
  <c r="BE80" i="27"/>
  <c r="BC82" i="27"/>
  <c r="BF82" i="27"/>
  <c r="AB102" i="27"/>
  <c r="AU102" i="27"/>
  <c r="BF78" i="27"/>
  <c r="BF86" i="27"/>
  <c r="C8" i="27"/>
  <c r="F8" i="27" s="1"/>
  <c r="F9" i="27"/>
  <c r="AB9" i="27"/>
  <c r="BE34" i="27"/>
  <c r="BE37" i="27"/>
  <c r="BF38" i="27"/>
  <c r="G8" i="27"/>
  <c r="AC8" i="27"/>
  <c r="AF8" i="27" s="1"/>
  <c r="BD102" i="27"/>
  <c r="BE33" i="27"/>
  <c r="BC34" i="27"/>
  <c r="BF34" i="27"/>
  <c r="BF35" i="27"/>
  <c r="BE36" i="27"/>
  <c r="BC41" i="27"/>
  <c r="BE66" i="27"/>
  <c r="BE70" i="27"/>
  <c r="BE74" i="27"/>
  <c r="BE78" i="27"/>
  <c r="BC80" i="27"/>
  <c r="BF80" i="27"/>
  <c r="BC83" i="27"/>
  <c r="BE86" i="27"/>
  <c r="BE88" i="27"/>
  <c r="BE90" i="27"/>
  <c r="BE92" i="27"/>
  <c r="BE94" i="27"/>
  <c r="BE96" i="27"/>
  <c r="BE98" i="27"/>
  <c r="BE100" i="27"/>
  <c r="AI102" i="27"/>
  <c r="U8" i="16"/>
  <c r="V8" i="16" s="1"/>
  <c r="T9" i="16"/>
  <c r="R8" i="16"/>
  <c r="T8" i="16" s="1"/>
  <c r="V9" i="16"/>
  <c r="O8" i="16"/>
  <c r="Q8" i="16"/>
  <c r="Q9" i="16"/>
  <c r="AK9" i="29"/>
  <c r="AI9" i="29"/>
  <c r="AB41" i="29"/>
  <c r="AF41" i="29"/>
  <c r="I8" i="29"/>
  <c r="P8" i="29"/>
  <c r="I9" i="29"/>
  <c r="U9" i="29"/>
  <c r="AG11" i="29"/>
  <c r="AG13" i="29"/>
  <c r="AG15" i="29"/>
  <c r="AG17" i="29"/>
  <c r="AG19" i="29"/>
  <c r="AG21" i="29"/>
  <c r="U41" i="29"/>
  <c r="F42" i="29"/>
  <c r="T42" i="29"/>
  <c r="AB9" i="29"/>
  <c r="Z9" i="29"/>
  <c r="AD9" i="29"/>
  <c r="AK10" i="29"/>
  <c r="V42" i="29"/>
  <c r="BM8" i="28"/>
  <c r="I8" i="28"/>
  <c r="I9" i="28"/>
  <c r="BK9" i="28"/>
  <c r="BW11" i="28"/>
  <c r="F42" i="28"/>
  <c r="BJ42" i="28"/>
  <c r="BS42" i="28"/>
  <c r="BD9" i="28"/>
  <c r="BY10" i="28"/>
  <c r="CA10" i="28"/>
  <c r="BR9" i="28"/>
  <c r="G9" i="28"/>
  <c r="BX9" i="28"/>
  <c r="BW10" i="28"/>
  <c r="G103" i="27"/>
  <c r="H9" i="27"/>
  <c r="M103" i="27"/>
  <c r="BB9" i="27"/>
  <c r="AK103" i="27"/>
  <c r="AM9" i="27"/>
  <c r="BH102" i="27"/>
  <c r="AV103" i="27"/>
  <c r="AX9" i="27"/>
  <c r="AW9" i="27"/>
  <c r="O8" i="27"/>
  <c r="R8" i="27" s="1"/>
  <c r="S8" i="27"/>
  <c r="U8" i="27" s="1"/>
  <c r="AR8" i="27"/>
  <c r="AV8" i="27"/>
  <c r="V8" i="27"/>
  <c r="AF9" i="27"/>
  <c r="AZ102" i="27"/>
  <c r="BE11" i="27"/>
  <c r="BF11" i="27"/>
  <c r="BF13" i="27"/>
  <c r="BE13" i="27"/>
  <c r="BF15" i="27"/>
  <c r="BE15" i="27"/>
  <c r="BF17" i="27"/>
  <c r="BE17" i="27"/>
  <c r="BF19" i="27"/>
  <c r="BE19" i="27"/>
  <c r="BF21" i="27"/>
  <c r="BE21" i="27"/>
  <c r="BF23" i="27"/>
  <c r="BE23" i="27"/>
  <c r="BF25" i="27"/>
  <c r="BE25" i="27"/>
  <c r="BF27" i="27"/>
  <c r="BE27" i="27"/>
  <c r="BF29" i="27"/>
  <c r="BE29" i="27"/>
  <c r="BB102" i="27"/>
  <c r="W8" i="27"/>
  <c r="AS8" i="27"/>
  <c r="J103" i="27"/>
  <c r="L9" i="27"/>
  <c r="BA9" i="27"/>
  <c r="AG103" i="27"/>
  <c r="AI9" i="27"/>
  <c r="AH9" i="27"/>
  <c r="AN103" i="27"/>
  <c r="AP9" i="27"/>
  <c r="AO9" i="27"/>
  <c r="BD9" i="27"/>
  <c r="P103" i="27"/>
  <c r="R9" i="27"/>
  <c r="AA9" i="27"/>
  <c r="AU9" i="27"/>
  <c r="BA102" i="27"/>
  <c r="BE10" i="27"/>
  <c r="BF33" i="27"/>
  <c r="BF37" i="27"/>
  <c r="BF41" i="27"/>
  <c r="BC45" i="27"/>
  <c r="BF45" i="27"/>
  <c r="BC49" i="27"/>
  <c r="BF49" i="27"/>
  <c r="BC53" i="27"/>
  <c r="BF53" i="27"/>
  <c r="BC57" i="27"/>
  <c r="BF57" i="27"/>
  <c r="BC61" i="27"/>
  <c r="BF61" i="27"/>
  <c r="BC65" i="27"/>
  <c r="BC67" i="27"/>
  <c r="BC69" i="27"/>
  <c r="BC71" i="27"/>
  <c r="BC73" i="27"/>
  <c r="BC75" i="27"/>
  <c r="BC77" i="27"/>
  <c r="BF81" i="27"/>
  <c r="BE81" i="27"/>
  <c r="BC85" i="27"/>
  <c r="N102" i="27"/>
  <c r="BF79" i="27"/>
  <c r="BE79" i="27"/>
  <c r="BF87" i="27"/>
  <c r="BE87" i="27"/>
  <c r="BF89" i="27"/>
  <c r="BE89" i="27"/>
  <c r="BF91" i="27"/>
  <c r="BE91" i="27"/>
  <c r="BF93" i="27"/>
  <c r="BE93" i="27"/>
  <c r="BF95" i="27"/>
  <c r="BE95" i="27"/>
  <c r="BF97" i="27"/>
  <c r="BE97" i="27"/>
  <c r="BF99" i="27"/>
  <c r="BE99" i="27"/>
  <c r="BF101" i="27"/>
  <c r="BE101" i="27"/>
  <c r="AP102" i="27"/>
  <c r="AO102" i="27"/>
  <c r="BC31" i="27"/>
  <c r="BC35" i="27"/>
  <c r="BC39" i="27"/>
  <c r="BC43" i="27"/>
  <c r="BC47" i="27"/>
  <c r="BC51" i="27"/>
  <c r="BC55" i="27"/>
  <c r="BC59" i="27"/>
  <c r="BC63" i="27"/>
  <c r="BF77" i="27"/>
  <c r="BE77" i="27"/>
  <c r="BC81" i="27"/>
  <c r="BF85" i="27"/>
  <c r="BE85" i="27"/>
  <c r="L102" i="27"/>
  <c r="AX102" i="27"/>
  <c r="AW102" i="27"/>
  <c r="BF32" i="27"/>
  <c r="BF36" i="27"/>
  <c r="BF40" i="27"/>
  <c r="BF44" i="27"/>
  <c r="BF48" i="27"/>
  <c r="BF52" i="27"/>
  <c r="BF56" i="27"/>
  <c r="BF60" i="27"/>
  <c r="BF64" i="27"/>
  <c r="BF65" i="27"/>
  <c r="BF66" i="27"/>
  <c r="BF67" i="27"/>
  <c r="BF68" i="27"/>
  <c r="BF69" i="27"/>
  <c r="BF70" i="27"/>
  <c r="BF71" i="27"/>
  <c r="BF72" i="27"/>
  <c r="BF73" i="27"/>
  <c r="BF74" i="27"/>
  <c r="BF75" i="27"/>
  <c r="BF76" i="27"/>
  <c r="BF83" i="27"/>
  <c r="BE83" i="27"/>
  <c r="BC101" i="27"/>
  <c r="AM102" i="27"/>
  <c r="H102" i="27"/>
  <c r="AH102" i="27"/>
  <c r="AO10" i="21"/>
  <c r="AP10" i="21"/>
  <c r="AQ10" i="21"/>
  <c r="AS10" i="21"/>
  <c r="AP76" i="21"/>
  <c r="AQ76" i="21"/>
  <c r="AS76" i="21"/>
  <c r="AP77" i="21"/>
  <c r="AQ77" i="21"/>
  <c r="AS77" i="21"/>
  <c r="AP78" i="21"/>
  <c r="AQ78" i="21"/>
  <c r="AS78" i="21"/>
  <c r="AP139" i="21"/>
  <c r="AQ139" i="21"/>
  <c r="AS139" i="21"/>
  <c r="AS7" i="21"/>
  <c r="AQ7" i="21"/>
  <c r="AP7" i="21"/>
  <c r="AO7" i="21"/>
  <c r="H7" i="5" s="1"/>
  <c r="AC41" i="10"/>
  <c r="AC9" i="10"/>
  <c r="AC42" i="10" s="1"/>
  <c r="AC8" i="10"/>
  <c r="AO140" i="21" l="1"/>
  <c r="H24" i="5"/>
  <c r="L24" i="5" s="1"/>
  <c r="I14" i="4"/>
  <c r="C14" i="4" s="1"/>
  <c r="L7" i="5"/>
  <c r="AR7" i="21"/>
  <c r="AT78" i="21"/>
  <c r="AR10" i="21"/>
  <c r="AR76" i="21"/>
  <c r="AT76" i="21"/>
  <c r="AR139" i="21"/>
  <c r="AT139" i="21"/>
  <c r="AR77" i="21"/>
  <c r="AT10" i="21"/>
  <c r="AT7" i="21"/>
  <c r="AQ140" i="21"/>
  <c r="AP140" i="21"/>
  <c r="AT77" i="21"/>
  <c r="AR78" i="21"/>
  <c r="AS140" i="21"/>
  <c r="AT140" i="21" s="1"/>
  <c r="AG41" i="29"/>
  <c r="AK41" i="29"/>
  <c r="AI41" i="29"/>
  <c r="BW41" i="28"/>
  <c r="CA9" i="28"/>
  <c r="CA41" i="28"/>
  <c r="BW9" i="28"/>
  <c r="BY41" i="28"/>
  <c r="BC102" i="27"/>
  <c r="AP8" i="27"/>
  <c r="BF102" i="27"/>
  <c r="BY9" i="28"/>
  <c r="BX42" i="28"/>
  <c r="BA103" i="27"/>
  <c r="BC103" i="27" s="1"/>
  <c r="BC9" i="27"/>
  <c r="BD103" i="27"/>
  <c r="BF9" i="27"/>
  <c r="BE9" i="27"/>
  <c r="Y8" i="27"/>
  <c r="AB8" i="27"/>
  <c r="BE102" i="27"/>
  <c r="AU8" i="27"/>
  <c r="AX8" i="27"/>
  <c r="H9" i="23"/>
  <c r="H7" i="23"/>
  <c r="G7" i="23"/>
  <c r="G41" i="23"/>
  <c r="F9" i="23"/>
  <c r="F41" i="23" s="1"/>
  <c r="E9" i="23"/>
  <c r="E41" i="23"/>
  <c r="D9" i="23"/>
  <c r="D41" i="23" s="1"/>
  <c r="C9" i="23"/>
  <c r="G9" i="23" s="1"/>
  <c r="C41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F40" i="23"/>
  <c r="E40" i="23"/>
  <c r="D40" i="23"/>
  <c r="C40" i="23"/>
  <c r="F8" i="23"/>
  <c r="E8" i="23"/>
  <c r="D8" i="23"/>
  <c r="H8" i="23" s="1"/>
  <c r="C8" i="23"/>
  <c r="G8" i="23" s="1"/>
  <c r="H9" i="15"/>
  <c r="C9" i="15"/>
  <c r="H55" i="15"/>
  <c r="J55" i="15" s="1"/>
  <c r="C55" i="15"/>
  <c r="D55" i="15"/>
  <c r="F55" i="15"/>
  <c r="I55" i="15"/>
  <c r="G54" i="15"/>
  <c r="E54" i="15"/>
  <c r="G53" i="15"/>
  <c r="E53" i="15"/>
  <c r="G52" i="15"/>
  <c r="E52" i="15"/>
  <c r="G51" i="15"/>
  <c r="E51" i="15"/>
  <c r="G50" i="15"/>
  <c r="E50" i="15"/>
  <c r="G49" i="15"/>
  <c r="E49" i="15"/>
  <c r="G48" i="15"/>
  <c r="E48" i="15"/>
  <c r="G47" i="15"/>
  <c r="E47" i="15"/>
  <c r="G46" i="15"/>
  <c r="E46" i="15"/>
  <c r="G45" i="15"/>
  <c r="E45" i="15"/>
  <c r="G44" i="15"/>
  <c r="E44" i="15"/>
  <c r="G43" i="15"/>
  <c r="E43" i="15"/>
  <c r="G42" i="15"/>
  <c r="E42" i="15"/>
  <c r="G41" i="15"/>
  <c r="E41" i="15"/>
  <c r="G40" i="15"/>
  <c r="E40" i="15"/>
  <c r="G39" i="15"/>
  <c r="E39" i="15"/>
  <c r="G38" i="15"/>
  <c r="E38" i="15"/>
  <c r="G37" i="15"/>
  <c r="E37" i="15"/>
  <c r="G36" i="15"/>
  <c r="E36" i="15"/>
  <c r="G35" i="15"/>
  <c r="E35" i="15"/>
  <c r="G34" i="15"/>
  <c r="E34" i="15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D9" i="15"/>
  <c r="E9" i="15" s="1"/>
  <c r="F9" i="15"/>
  <c r="I9" i="15"/>
  <c r="H8" i="15"/>
  <c r="F8" i="15"/>
  <c r="C8" i="15"/>
  <c r="E5" i="15"/>
  <c r="BI11" i="19"/>
  <c r="BI12" i="19"/>
  <c r="BI13" i="19"/>
  <c r="BI14" i="19"/>
  <c r="BI15" i="19"/>
  <c r="BI16" i="19"/>
  <c r="BI17" i="19"/>
  <c r="BI18" i="19"/>
  <c r="BI19" i="19"/>
  <c r="BI20" i="19"/>
  <c r="BI21" i="19"/>
  <c r="BI22" i="19"/>
  <c r="BI23" i="19"/>
  <c r="BI24" i="19"/>
  <c r="BI25" i="19"/>
  <c r="BI26" i="19"/>
  <c r="BI27" i="19"/>
  <c r="BI28" i="19"/>
  <c r="BI29" i="19"/>
  <c r="BI30" i="19"/>
  <c r="BI31" i="19"/>
  <c r="BI32" i="19"/>
  <c r="BI33" i="19"/>
  <c r="BI34" i="19"/>
  <c r="BI35" i="19"/>
  <c r="BI36" i="19"/>
  <c r="BI37" i="19"/>
  <c r="BI38" i="19"/>
  <c r="BI39" i="19"/>
  <c r="BI40" i="19"/>
  <c r="BI41" i="19"/>
  <c r="BI42" i="19"/>
  <c r="BI43" i="19"/>
  <c r="BI44" i="19"/>
  <c r="BI45" i="19"/>
  <c r="BI46" i="19"/>
  <c r="BI47" i="19"/>
  <c r="BI48" i="19"/>
  <c r="BI49" i="19"/>
  <c r="BI50" i="19"/>
  <c r="BI51" i="19"/>
  <c r="BI52" i="19"/>
  <c r="BI53" i="19"/>
  <c r="BI54" i="19"/>
  <c r="BI55" i="19"/>
  <c r="BI56" i="19"/>
  <c r="BI57" i="19"/>
  <c r="BI58" i="19"/>
  <c r="BI59" i="19"/>
  <c r="BI60" i="19"/>
  <c r="BI61" i="19"/>
  <c r="BI62" i="19"/>
  <c r="BI63" i="19"/>
  <c r="BI64" i="19"/>
  <c r="BI65" i="19"/>
  <c r="BI66" i="19"/>
  <c r="BI67" i="19"/>
  <c r="BI68" i="19"/>
  <c r="BI69" i="19"/>
  <c r="BI70" i="19"/>
  <c r="BI71" i="19"/>
  <c r="BI72" i="19"/>
  <c r="BI73" i="19"/>
  <c r="BI74" i="19"/>
  <c r="BI75" i="19"/>
  <c r="BI76" i="19"/>
  <c r="BI77" i="19"/>
  <c r="BI78" i="19"/>
  <c r="BI79" i="19"/>
  <c r="BI80" i="19"/>
  <c r="BI81" i="19"/>
  <c r="BI82" i="19"/>
  <c r="BI83" i="19"/>
  <c r="BI84" i="19"/>
  <c r="BI85" i="19"/>
  <c r="BI86" i="19"/>
  <c r="BI87" i="19"/>
  <c r="BI88" i="19"/>
  <c r="BI89" i="19"/>
  <c r="BI90" i="19"/>
  <c r="BI91" i="19"/>
  <c r="BI92" i="19"/>
  <c r="BI93" i="19"/>
  <c r="BI94" i="19"/>
  <c r="BI95" i="19"/>
  <c r="BI96" i="19"/>
  <c r="BI97" i="19"/>
  <c r="BI98" i="19"/>
  <c r="BI99" i="19"/>
  <c r="BI100" i="19"/>
  <c r="BI101" i="19"/>
  <c r="BI10" i="19"/>
  <c r="AB9" i="19"/>
  <c r="AB103" i="19" s="1"/>
  <c r="Y9" i="19"/>
  <c r="Y103" i="19" s="1"/>
  <c r="X9" i="19"/>
  <c r="X103" i="19"/>
  <c r="AB102" i="19"/>
  <c r="X102" i="19"/>
  <c r="Y102" i="19"/>
  <c r="Z102" i="19"/>
  <c r="AD101" i="19"/>
  <c r="AC101" i="19"/>
  <c r="AA101" i="19"/>
  <c r="AD100" i="19"/>
  <c r="AC100" i="19"/>
  <c r="AA100" i="19"/>
  <c r="AD99" i="19"/>
  <c r="AC99" i="19"/>
  <c r="AA99" i="19"/>
  <c r="AD98" i="19"/>
  <c r="AC98" i="19"/>
  <c r="AA98" i="19"/>
  <c r="AD97" i="19"/>
  <c r="AC97" i="19"/>
  <c r="AA97" i="19"/>
  <c r="AD96" i="19"/>
  <c r="AC96" i="19"/>
  <c r="AA96" i="19"/>
  <c r="AD95" i="19"/>
  <c r="AC95" i="19"/>
  <c r="AA95" i="19"/>
  <c r="AD94" i="19"/>
  <c r="AC94" i="19"/>
  <c r="AA94" i="19"/>
  <c r="AD93" i="19"/>
  <c r="AC93" i="19"/>
  <c r="AA93" i="19"/>
  <c r="AD92" i="19"/>
  <c r="AC92" i="19"/>
  <c r="AA92" i="19"/>
  <c r="AD91" i="19"/>
  <c r="AC91" i="19"/>
  <c r="AA91" i="19"/>
  <c r="AD90" i="19"/>
  <c r="AC90" i="19"/>
  <c r="AA90" i="19"/>
  <c r="AD89" i="19"/>
  <c r="AC89" i="19"/>
  <c r="AA89" i="19"/>
  <c r="AD88" i="19"/>
  <c r="AC88" i="19"/>
  <c r="AA88" i="19"/>
  <c r="AD87" i="19"/>
  <c r="AC87" i="19"/>
  <c r="AA87" i="19"/>
  <c r="AD86" i="19"/>
  <c r="AC86" i="19"/>
  <c r="AA86" i="19"/>
  <c r="AD85" i="19"/>
  <c r="AC85" i="19"/>
  <c r="AA85" i="19"/>
  <c r="AD84" i="19"/>
  <c r="AC84" i="19"/>
  <c r="AA84" i="19"/>
  <c r="AD83" i="19"/>
  <c r="AC83" i="19"/>
  <c r="AA83" i="19"/>
  <c r="AD82" i="19"/>
  <c r="AC82" i="19"/>
  <c r="AA82" i="19"/>
  <c r="AD81" i="19"/>
  <c r="AC81" i="19"/>
  <c r="AA81" i="19"/>
  <c r="AD80" i="19"/>
  <c r="AC80" i="19"/>
  <c r="AA80" i="19"/>
  <c r="AD79" i="19"/>
  <c r="AC79" i="19"/>
  <c r="AA79" i="19"/>
  <c r="AD78" i="19"/>
  <c r="AC78" i="19"/>
  <c r="AA78" i="19"/>
  <c r="AD77" i="19"/>
  <c r="AC77" i="19"/>
  <c r="AA77" i="19"/>
  <c r="AD76" i="19"/>
  <c r="AC76" i="19"/>
  <c r="AA76" i="19"/>
  <c r="AD75" i="19"/>
  <c r="AC75" i="19"/>
  <c r="AA75" i="19"/>
  <c r="AD74" i="19"/>
  <c r="AC74" i="19"/>
  <c r="AA74" i="19"/>
  <c r="AD73" i="19"/>
  <c r="AC73" i="19"/>
  <c r="AA73" i="19"/>
  <c r="AD72" i="19"/>
  <c r="AC72" i="19"/>
  <c r="AA72" i="19"/>
  <c r="AD71" i="19"/>
  <c r="AC71" i="19"/>
  <c r="AA71" i="19"/>
  <c r="AD70" i="19"/>
  <c r="AC70" i="19"/>
  <c r="AA70" i="19"/>
  <c r="AD69" i="19"/>
  <c r="AC69" i="19"/>
  <c r="AA69" i="19"/>
  <c r="AD68" i="19"/>
  <c r="AC68" i="19"/>
  <c r="AA68" i="19"/>
  <c r="AD67" i="19"/>
  <c r="AC67" i="19"/>
  <c r="AA67" i="19"/>
  <c r="AD66" i="19"/>
  <c r="AC66" i="19"/>
  <c r="AA66" i="19"/>
  <c r="AD65" i="19"/>
  <c r="AC65" i="19"/>
  <c r="AA65" i="19"/>
  <c r="AD64" i="19"/>
  <c r="AC64" i="19"/>
  <c r="AA64" i="19"/>
  <c r="AD63" i="19"/>
  <c r="AC63" i="19"/>
  <c r="AA63" i="19"/>
  <c r="AD62" i="19"/>
  <c r="AC62" i="19"/>
  <c r="AA62" i="19"/>
  <c r="AD61" i="19"/>
  <c r="AC61" i="19"/>
  <c r="AA61" i="19"/>
  <c r="AD60" i="19"/>
  <c r="AC60" i="19"/>
  <c r="AA60" i="19"/>
  <c r="AD59" i="19"/>
  <c r="AC59" i="19"/>
  <c r="AA59" i="19"/>
  <c r="AD58" i="19"/>
  <c r="AC58" i="19"/>
  <c r="AA58" i="19"/>
  <c r="AD57" i="19"/>
  <c r="AC57" i="19"/>
  <c r="AA57" i="19"/>
  <c r="AD56" i="19"/>
  <c r="AC56" i="19"/>
  <c r="AA56" i="19"/>
  <c r="AD55" i="19"/>
  <c r="AC55" i="19"/>
  <c r="AA55" i="19"/>
  <c r="AD54" i="19"/>
  <c r="AC54" i="19"/>
  <c r="AA54" i="19"/>
  <c r="AD53" i="19"/>
  <c r="AC53" i="19"/>
  <c r="AA53" i="19"/>
  <c r="AD52" i="19"/>
  <c r="AC52" i="19"/>
  <c r="AA52" i="19"/>
  <c r="AD51" i="19"/>
  <c r="AC51" i="19"/>
  <c r="AA51" i="19"/>
  <c r="AD50" i="19"/>
  <c r="AC50" i="19"/>
  <c r="AA50" i="19"/>
  <c r="AD49" i="19"/>
  <c r="AC49" i="19"/>
  <c r="AA49" i="19"/>
  <c r="AD48" i="19"/>
  <c r="AC48" i="19"/>
  <c r="AA48" i="19"/>
  <c r="AD47" i="19"/>
  <c r="AC47" i="19"/>
  <c r="AA47" i="19"/>
  <c r="AD46" i="19"/>
  <c r="AC46" i="19"/>
  <c r="AA46" i="19"/>
  <c r="AD45" i="19"/>
  <c r="AC45" i="19"/>
  <c r="AA45" i="19"/>
  <c r="AD44" i="19"/>
  <c r="AC44" i="19"/>
  <c r="AA44" i="19"/>
  <c r="AD43" i="19"/>
  <c r="AC43" i="19"/>
  <c r="AA43" i="19"/>
  <c r="AD42" i="19"/>
  <c r="AC42" i="19"/>
  <c r="AA42" i="19"/>
  <c r="AD41" i="19"/>
  <c r="AC41" i="19"/>
  <c r="AA41" i="19"/>
  <c r="AD40" i="19"/>
  <c r="AC40" i="19"/>
  <c r="AA40" i="19"/>
  <c r="AD39" i="19"/>
  <c r="AC39" i="19"/>
  <c r="AA39" i="19"/>
  <c r="AD38" i="19"/>
  <c r="AC38" i="19"/>
  <c r="AA38" i="19"/>
  <c r="AD37" i="19"/>
  <c r="AC37" i="19"/>
  <c r="AA37" i="19"/>
  <c r="AD36" i="19"/>
  <c r="AC36" i="19"/>
  <c r="AA36" i="19"/>
  <c r="AD35" i="19"/>
  <c r="AC35" i="19"/>
  <c r="AA35" i="19"/>
  <c r="AD34" i="19"/>
  <c r="AC34" i="19"/>
  <c r="AA34" i="19"/>
  <c r="AD33" i="19"/>
  <c r="AC33" i="19"/>
  <c r="AA33" i="19"/>
  <c r="AD32" i="19"/>
  <c r="AC32" i="19"/>
  <c r="AA32" i="19"/>
  <c r="AD31" i="19"/>
  <c r="AC31" i="19"/>
  <c r="AA31" i="19"/>
  <c r="AD30" i="19"/>
  <c r="AC30" i="19"/>
  <c r="AA30" i="19"/>
  <c r="AD29" i="19"/>
  <c r="AC29" i="19"/>
  <c r="AA29" i="19"/>
  <c r="AD28" i="19"/>
  <c r="AC28" i="19"/>
  <c r="AA28" i="19"/>
  <c r="AD27" i="19"/>
  <c r="AC27" i="19"/>
  <c r="AA27" i="19"/>
  <c r="AD26" i="19"/>
  <c r="AC26" i="19"/>
  <c r="AA26" i="19"/>
  <c r="AD25" i="19"/>
  <c r="AC25" i="19"/>
  <c r="AA25" i="19"/>
  <c r="AD24" i="19"/>
  <c r="AC24" i="19"/>
  <c r="AA24" i="19"/>
  <c r="AD23" i="19"/>
  <c r="AC23" i="19"/>
  <c r="AA23" i="19"/>
  <c r="AD22" i="19"/>
  <c r="AC22" i="19"/>
  <c r="AA22" i="19"/>
  <c r="AD21" i="19"/>
  <c r="AC21" i="19"/>
  <c r="AA21" i="19"/>
  <c r="AD20" i="19"/>
  <c r="AC20" i="19"/>
  <c r="AA20" i="19"/>
  <c r="AD19" i="19"/>
  <c r="AC19" i="19"/>
  <c r="AA19" i="19"/>
  <c r="AD18" i="19"/>
  <c r="AC18" i="19"/>
  <c r="AA18" i="19"/>
  <c r="AD17" i="19"/>
  <c r="AC17" i="19"/>
  <c r="AA17" i="19"/>
  <c r="AD16" i="19"/>
  <c r="AC16" i="19"/>
  <c r="AA16" i="19"/>
  <c r="AD15" i="19"/>
  <c r="AC15" i="19"/>
  <c r="AA15" i="19"/>
  <c r="AD14" i="19"/>
  <c r="AC14" i="19"/>
  <c r="AA14" i="19"/>
  <c r="AD13" i="19"/>
  <c r="AC13" i="19"/>
  <c r="AA13" i="19"/>
  <c r="AD12" i="19"/>
  <c r="AC12" i="19"/>
  <c r="AA12" i="19"/>
  <c r="AD11" i="19"/>
  <c r="AC11" i="19"/>
  <c r="AA11" i="19"/>
  <c r="AD10" i="19"/>
  <c r="AC10" i="19"/>
  <c r="AA10" i="19"/>
  <c r="AC9" i="19"/>
  <c r="Z9" i="19"/>
  <c r="AA5" i="19"/>
  <c r="X8" i="19" s="1"/>
  <c r="AD7" i="19"/>
  <c r="N9" i="19"/>
  <c r="N103" i="19" s="1"/>
  <c r="K9" i="19"/>
  <c r="M9" i="19" s="1"/>
  <c r="BC7" i="19"/>
  <c r="N102" i="19"/>
  <c r="P102" i="19" s="1"/>
  <c r="J102" i="19"/>
  <c r="K102" i="19"/>
  <c r="M102" i="19" s="1"/>
  <c r="L102" i="19"/>
  <c r="P101" i="19"/>
  <c r="M101" i="19"/>
  <c r="P100" i="19"/>
  <c r="M100" i="19"/>
  <c r="P99" i="19"/>
  <c r="M99" i="19"/>
  <c r="P98" i="19"/>
  <c r="M98" i="19"/>
  <c r="P97" i="19"/>
  <c r="M97" i="19"/>
  <c r="P96" i="19"/>
  <c r="M96" i="19"/>
  <c r="P95" i="19"/>
  <c r="M95" i="19"/>
  <c r="P94" i="19"/>
  <c r="M94" i="19"/>
  <c r="P93" i="19"/>
  <c r="M93" i="19"/>
  <c r="P92" i="19"/>
  <c r="M92" i="19"/>
  <c r="P91" i="19"/>
  <c r="M91" i="19"/>
  <c r="P90" i="19"/>
  <c r="M90" i="19"/>
  <c r="P89" i="19"/>
  <c r="M89" i="19"/>
  <c r="P88" i="19"/>
  <c r="M88" i="19"/>
  <c r="P87" i="19"/>
  <c r="M87" i="19"/>
  <c r="P86" i="19"/>
  <c r="M86" i="19"/>
  <c r="P85" i="19"/>
  <c r="M85" i="19"/>
  <c r="P84" i="19"/>
  <c r="M84" i="19"/>
  <c r="P83" i="19"/>
  <c r="M83" i="19"/>
  <c r="P82" i="19"/>
  <c r="M82" i="19"/>
  <c r="P81" i="19"/>
  <c r="M81" i="19"/>
  <c r="P80" i="19"/>
  <c r="M80" i="19"/>
  <c r="P79" i="19"/>
  <c r="M79" i="19"/>
  <c r="P78" i="19"/>
  <c r="M78" i="19"/>
  <c r="P77" i="19"/>
  <c r="M77" i="19"/>
  <c r="P76" i="19"/>
  <c r="M76" i="19"/>
  <c r="P75" i="19"/>
  <c r="M75" i="19"/>
  <c r="P74" i="19"/>
  <c r="M74" i="19"/>
  <c r="P73" i="19"/>
  <c r="M73" i="19"/>
  <c r="P72" i="19"/>
  <c r="M72" i="19"/>
  <c r="P71" i="19"/>
  <c r="M71" i="19"/>
  <c r="P70" i="19"/>
  <c r="M70" i="19"/>
  <c r="P69" i="19"/>
  <c r="M69" i="19"/>
  <c r="P68" i="19"/>
  <c r="M68" i="19"/>
  <c r="P67" i="19"/>
  <c r="M67" i="19"/>
  <c r="P66" i="19"/>
  <c r="M66" i="19"/>
  <c r="P65" i="19"/>
  <c r="M65" i="19"/>
  <c r="P64" i="19"/>
  <c r="M64" i="19"/>
  <c r="P63" i="19"/>
  <c r="M63" i="19"/>
  <c r="P62" i="19"/>
  <c r="M62" i="19"/>
  <c r="P61" i="19"/>
  <c r="M61" i="19"/>
  <c r="P60" i="19"/>
  <c r="M60" i="19"/>
  <c r="P59" i="19"/>
  <c r="M59" i="19"/>
  <c r="P58" i="19"/>
  <c r="M58" i="19"/>
  <c r="P57" i="19"/>
  <c r="M57" i="19"/>
  <c r="P56" i="19"/>
  <c r="M56" i="19"/>
  <c r="P55" i="19"/>
  <c r="M55" i="19"/>
  <c r="P54" i="19"/>
  <c r="M54" i="19"/>
  <c r="P53" i="19"/>
  <c r="M53" i="19"/>
  <c r="P52" i="19"/>
  <c r="M52" i="19"/>
  <c r="P51" i="19"/>
  <c r="M51" i="19"/>
  <c r="P50" i="19"/>
  <c r="M50" i="19"/>
  <c r="P49" i="19"/>
  <c r="M49" i="19"/>
  <c r="P48" i="19"/>
  <c r="M48" i="19"/>
  <c r="P47" i="19"/>
  <c r="M47" i="19"/>
  <c r="P46" i="19"/>
  <c r="M46" i="19"/>
  <c r="P45" i="19"/>
  <c r="M45" i="19"/>
  <c r="P44" i="19"/>
  <c r="M44" i="19"/>
  <c r="P43" i="19"/>
  <c r="M43" i="19"/>
  <c r="P42" i="19"/>
  <c r="M42" i="19"/>
  <c r="P41" i="19"/>
  <c r="M41" i="19"/>
  <c r="P40" i="19"/>
  <c r="M40" i="19"/>
  <c r="P39" i="19"/>
  <c r="M39" i="19"/>
  <c r="P38" i="19"/>
  <c r="M38" i="19"/>
  <c r="P37" i="19"/>
  <c r="M37" i="19"/>
  <c r="P36" i="19"/>
  <c r="M36" i="19"/>
  <c r="P35" i="19"/>
  <c r="M35" i="19"/>
  <c r="P34" i="19"/>
  <c r="M34" i="19"/>
  <c r="P33" i="19"/>
  <c r="M33" i="19"/>
  <c r="P32" i="19"/>
  <c r="M32" i="19"/>
  <c r="P31" i="19"/>
  <c r="M31" i="19"/>
  <c r="P30" i="19"/>
  <c r="M30" i="19"/>
  <c r="P29" i="19"/>
  <c r="M29" i="19"/>
  <c r="P28" i="19"/>
  <c r="M28" i="19"/>
  <c r="P27" i="19"/>
  <c r="M27" i="19"/>
  <c r="P26" i="19"/>
  <c r="M26" i="19"/>
  <c r="P25" i="19"/>
  <c r="M25" i="19"/>
  <c r="P24" i="19"/>
  <c r="M24" i="19"/>
  <c r="P23" i="19"/>
  <c r="M23" i="19"/>
  <c r="P22" i="19"/>
  <c r="M22" i="19"/>
  <c r="P21" i="19"/>
  <c r="M21" i="19"/>
  <c r="P20" i="19"/>
  <c r="M20" i="19"/>
  <c r="P19" i="19"/>
  <c r="M19" i="19"/>
  <c r="P18" i="19"/>
  <c r="M18" i="19"/>
  <c r="P17" i="19"/>
  <c r="M17" i="19"/>
  <c r="P16" i="19"/>
  <c r="M16" i="19"/>
  <c r="P15" i="19"/>
  <c r="M15" i="19"/>
  <c r="P14" i="19"/>
  <c r="M14" i="19"/>
  <c r="P13" i="19"/>
  <c r="M13" i="19"/>
  <c r="P12" i="19"/>
  <c r="M12" i="19"/>
  <c r="P11" i="19"/>
  <c r="M11" i="19"/>
  <c r="P10" i="19"/>
  <c r="M10" i="19"/>
  <c r="J9" i="19"/>
  <c r="L9" i="19"/>
  <c r="M5" i="19"/>
  <c r="J8" i="19" s="1"/>
  <c r="R7" i="19"/>
  <c r="U9" i="19"/>
  <c r="U103" i="19"/>
  <c r="R9" i="19"/>
  <c r="Q9" i="19"/>
  <c r="W9" i="19" s="1"/>
  <c r="U102" i="19"/>
  <c r="Q102" i="19"/>
  <c r="R102" i="19"/>
  <c r="T102" i="19" s="1"/>
  <c r="S102" i="19"/>
  <c r="W101" i="19"/>
  <c r="T101" i="19"/>
  <c r="W100" i="19"/>
  <c r="T100" i="19"/>
  <c r="W99" i="19"/>
  <c r="T99" i="19"/>
  <c r="W98" i="19"/>
  <c r="T98" i="19"/>
  <c r="W97" i="19"/>
  <c r="T97" i="19"/>
  <c r="W96" i="19"/>
  <c r="T96" i="19"/>
  <c r="W95" i="19"/>
  <c r="T95" i="19"/>
  <c r="W94" i="19"/>
  <c r="T94" i="19"/>
  <c r="W93" i="19"/>
  <c r="T93" i="19"/>
  <c r="W92" i="19"/>
  <c r="T92" i="19"/>
  <c r="W91" i="19"/>
  <c r="T91" i="19"/>
  <c r="W90" i="19"/>
  <c r="T90" i="19"/>
  <c r="W89" i="19"/>
  <c r="T89" i="19"/>
  <c r="W88" i="19"/>
  <c r="T88" i="19"/>
  <c r="W87" i="19"/>
  <c r="T87" i="19"/>
  <c r="W86" i="19"/>
  <c r="T86" i="19"/>
  <c r="W85" i="19"/>
  <c r="T85" i="19"/>
  <c r="W84" i="19"/>
  <c r="T84" i="19"/>
  <c r="W83" i="19"/>
  <c r="T83" i="19"/>
  <c r="W82" i="19"/>
  <c r="T82" i="19"/>
  <c r="W81" i="19"/>
  <c r="T81" i="19"/>
  <c r="W80" i="19"/>
  <c r="T80" i="19"/>
  <c r="W79" i="19"/>
  <c r="T79" i="19"/>
  <c r="W78" i="19"/>
  <c r="T78" i="19"/>
  <c r="W77" i="19"/>
  <c r="T77" i="19"/>
  <c r="W76" i="19"/>
  <c r="T76" i="19"/>
  <c r="W75" i="19"/>
  <c r="T75" i="19"/>
  <c r="W74" i="19"/>
  <c r="T74" i="19"/>
  <c r="W73" i="19"/>
  <c r="T73" i="19"/>
  <c r="W72" i="19"/>
  <c r="T72" i="19"/>
  <c r="W71" i="19"/>
  <c r="T71" i="19"/>
  <c r="W70" i="19"/>
  <c r="T70" i="19"/>
  <c r="W69" i="19"/>
  <c r="T69" i="19"/>
  <c r="W68" i="19"/>
  <c r="T68" i="19"/>
  <c r="W67" i="19"/>
  <c r="T67" i="19"/>
  <c r="W66" i="19"/>
  <c r="T66" i="19"/>
  <c r="W65" i="19"/>
  <c r="T65" i="19"/>
  <c r="W64" i="19"/>
  <c r="T64" i="19"/>
  <c r="W63" i="19"/>
  <c r="T63" i="19"/>
  <c r="W62" i="19"/>
  <c r="T62" i="19"/>
  <c r="W61" i="19"/>
  <c r="T61" i="19"/>
  <c r="W60" i="19"/>
  <c r="T60" i="19"/>
  <c r="W59" i="19"/>
  <c r="T59" i="19"/>
  <c r="W58" i="19"/>
  <c r="T58" i="19"/>
  <c r="W57" i="19"/>
  <c r="T57" i="19"/>
  <c r="W56" i="19"/>
  <c r="T56" i="19"/>
  <c r="W55" i="19"/>
  <c r="T55" i="19"/>
  <c r="W54" i="19"/>
  <c r="T54" i="19"/>
  <c r="W53" i="19"/>
  <c r="T53" i="19"/>
  <c r="W52" i="19"/>
  <c r="T52" i="19"/>
  <c r="W51" i="19"/>
  <c r="T51" i="19"/>
  <c r="W50" i="19"/>
  <c r="T50" i="19"/>
  <c r="W49" i="19"/>
  <c r="T49" i="19"/>
  <c r="W48" i="19"/>
  <c r="T48" i="19"/>
  <c r="W47" i="19"/>
  <c r="T47" i="19"/>
  <c r="W46" i="19"/>
  <c r="T46" i="19"/>
  <c r="W45" i="19"/>
  <c r="T45" i="19"/>
  <c r="W44" i="19"/>
  <c r="T44" i="19"/>
  <c r="W43" i="19"/>
  <c r="T43" i="19"/>
  <c r="W42" i="19"/>
  <c r="T42" i="19"/>
  <c r="W41" i="19"/>
  <c r="T41" i="19"/>
  <c r="W40" i="19"/>
  <c r="T40" i="19"/>
  <c r="W39" i="19"/>
  <c r="T39" i="19"/>
  <c r="W38" i="19"/>
  <c r="T38" i="19"/>
  <c r="W37" i="19"/>
  <c r="T37" i="19"/>
  <c r="W36" i="19"/>
  <c r="T36" i="19"/>
  <c r="W35" i="19"/>
  <c r="T35" i="19"/>
  <c r="W34" i="19"/>
  <c r="T34" i="19"/>
  <c r="W33" i="19"/>
  <c r="T33" i="19"/>
  <c r="W32" i="19"/>
  <c r="T32" i="19"/>
  <c r="W31" i="19"/>
  <c r="T31" i="19"/>
  <c r="W30" i="19"/>
  <c r="T30" i="19"/>
  <c r="W29" i="19"/>
  <c r="T29" i="19"/>
  <c r="W28" i="19"/>
  <c r="T28" i="19"/>
  <c r="W27" i="19"/>
  <c r="T27" i="19"/>
  <c r="W26" i="19"/>
  <c r="T26" i="19"/>
  <c r="W25" i="19"/>
  <c r="T25" i="19"/>
  <c r="W24" i="19"/>
  <c r="T24" i="19"/>
  <c r="W23" i="19"/>
  <c r="T23" i="19"/>
  <c r="W22" i="19"/>
  <c r="T22" i="19"/>
  <c r="W21" i="19"/>
  <c r="T21" i="19"/>
  <c r="W20" i="19"/>
  <c r="T20" i="19"/>
  <c r="W19" i="19"/>
  <c r="T19" i="19"/>
  <c r="W18" i="19"/>
  <c r="T18" i="19"/>
  <c r="W17" i="19"/>
  <c r="T17" i="19"/>
  <c r="W16" i="19"/>
  <c r="T16" i="19"/>
  <c r="W15" i="19"/>
  <c r="T15" i="19"/>
  <c r="W14" i="19"/>
  <c r="T14" i="19"/>
  <c r="W13" i="19"/>
  <c r="T13" i="19"/>
  <c r="W12" i="19"/>
  <c r="T12" i="19"/>
  <c r="W11" i="19"/>
  <c r="T11" i="19"/>
  <c r="W10" i="19"/>
  <c r="T10" i="19"/>
  <c r="S9" i="19"/>
  <c r="T5" i="19"/>
  <c r="U8" i="19"/>
  <c r="Q8" i="19"/>
  <c r="AM7" i="19"/>
  <c r="AP9" i="19"/>
  <c r="AP103" i="19"/>
  <c r="AM9" i="19"/>
  <c r="AL9" i="19"/>
  <c r="AL103" i="19" s="1"/>
  <c r="AS102" i="19"/>
  <c r="AP102" i="19"/>
  <c r="AL102" i="19"/>
  <c r="AM102" i="19"/>
  <c r="AN102" i="19"/>
  <c r="AR101" i="19"/>
  <c r="AQ101" i="19"/>
  <c r="AO101" i="19"/>
  <c r="AR100" i="19"/>
  <c r="AQ100" i="19"/>
  <c r="AO100" i="19"/>
  <c r="AR99" i="19"/>
  <c r="AQ99" i="19"/>
  <c r="AO99" i="19"/>
  <c r="AR98" i="19"/>
  <c r="AQ98" i="19"/>
  <c r="AO98" i="19"/>
  <c r="AR97" i="19"/>
  <c r="AQ97" i="19"/>
  <c r="AO97" i="19"/>
  <c r="AR96" i="19"/>
  <c r="AQ96" i="19"/>
  <c r="AO96" i="19"/>
  <c r="AR95" i="19"/>
  <c r="AQ95" i="19"/>
  <c r="AO95" i="19"/>
  <c r="AR94" i="19"/>
  <c r="AQ94" i="19"/>
  <c r="AO94" i="19"/>
  <c r="AR93" i="19"/>
  <c r="AQ93" i="19"/>
  <c r="AO93" i="19"/>
  <c r="AR92" i="19"/>
  <c r="AQ92" i="19"/>
  <c r="AO92" i="19"/>
  <c r="AR91" i="19"/>
  <c r="AQ91" i="19"/>
  <c r="AO91" i="19"/>
  <c r="AR90" i="19"/>
  <c r="AQ90" i="19"/>
  <c r="AO90" i="19"/>
  <c r="AR89" i="19"/>
  <c r="AQ89" i="19"/>
  <c r="AO89" i="19"/>
  <c r="AR88" i="19"/>
  <c r="AQ88" i="19"/>
  <c r="AO88" i="19"/>
  <c r="AR87" i="19"/>
  <c r="AQ87" i="19"/>
  <c r="AO87" i="19"/>
  <c r="AR86" i="19"/>
  <c r="AQ86" i="19"/>
  <c r="AO86" i="19"/>
  <c r="AR85" i="19"/>
  <c r="AQ85" i="19"/>
  <c r="AO85" i="19"/>
  <c r="AR84" i="19"/>
  <c r="AQ84" i="19"/>
  <c r="AO84" i="19"/>
  <c r="AR83" i="19"/>
  <c r="AQ83" i="19"/>
  <c r="AO83" i="19"/>
  <c r="AR82" i="19"/>
  <c r="AQ82" i="19"/>
  <c r="AO82" i="19"/>
  <c r="AR81" i="19"/>
  <c r="AQ81" i="19"/>
  <c r="AO81" i="19"/>
  <c r="AR80" i="19"/>
  <c r="AQ80" i="19"/>
  <c r="AO80" i="19"/>
  <c r="AR79" i="19"/>
  <c r="AQ79" i="19"/>
  <c r="AO79" i="19"/>
  <c r="AR78" i="19"/>
  <c r="AQ78" i="19"/>
  <c r="AO78" i="19"/>
  <c r="AR77" i="19"/>
  <c r="AQ77" i="19"/>
  <c r="AO77" i="19"/>
  <c r="AR76" i="19"/>
  <c r="AQ76" i="19"/>
  <c r="AO76" i="19"/>
  <c r="AR75" i="19"/>
  <c r="AQ75" i="19"/>
  <c r="AO75" i="19"/>
  <c r="AR74" i="19"/>
  <c r="AQ74" i="19"/>
  <c r="AO74" i="19"/>
  <c r="AR73" i="19"/>
  <c r="AQ73" i="19"/>
  <c r="AO73" i="19"/>
  <c r="AR72" i="19"/>
  <c r="AQ72" i="19"/>
  <c r="AO72" i="19"/>
  <c r="AR71" i="19"/>
  <c r="AQ71" i="19"/>
  <c r="AO71" i="19"/>
  <c r="AR70" i="19"/>
  <c r="AQ70" i="19"/>
  <c r="AO70" i="19"/>
  <c r="AR69" i="19"/>
  <c r="AQ69" i="19"/>
  <c r="AO69" i="19"/>
  <c r="AR68" i="19"/>
  <c r="AQ68" i="19"/>
  <c r="AO68" i="19"/>
  <c r="AR67" i="19"/>
  <c r="AQ67" i="19"/>
  <c r="AO67" i="19"/>
  <c r="AR66" i="19"/>
  <c r="AQ66" i="19"/>
  <c r="AO66" i="19"/>
  <c r="AR65" i="19"/>
  <c r="AQ65" i="19"/>
  <c r="AO65" i="19"/>
  <c r="AR64" i="19"/>
  <c r="AQ64" i="19"/>
  <c r="AO64" i="19"/>
  <c r="AR63" i="19"/>
  <c r="AQ63" i="19"/>
  <c r="AO63" i="19"/>
  <c r="AR62" i="19"/>
  <c r="AQ62" i="19"/>
  <c r="AO62" i="19"/>
  <c r="AR61" i="19"/>
  <c r="AQ61" i="19"/>
  <c r="AO61" i="19"/>
  <c r="AR60" i="19"/>
  <c r="AQ60" i="19"/>
  <c r="AO60" i="19"/>
  <c r="AR59" i="19"/>
  <c r="AQ59" i="19"/>
  <c r="AO59" i="19"/>
  <c r="AR58" i="19"/>
  <c r="AQ58" i="19"/>
  <c r="AO58" i="19"/>
  <c r="AR57" i="19"/>
  <c r="AQ57" i="19"/>
  <c r="AO57" i="19"/>
  <c r="AR56" i="19"/>
  <c r="AQ56" i="19"/>
  <c r="AO56" i="19"/>
  <c r="AR55" i="19"/>
  <c r="AQ55" i="19"/>
  <c r="AO55" i="19"/>
  <c r="AR54" i="19"/>
  <c r="AQ54" i="19"/>
  <c r="AO54" i="19"/>
  <c r="AR53" i="19"/>
  <c r="AQ53" i="19"/>
  <c r="AO53" i="19"/>
  <c r="AR52" i="19"/>
  <c r="AQ52" i="19"/>
  <c r="AO52" i="19"/>
  <c r="AR51" i="19"/>
  <c r="AQ51" i="19"/>
  <c r="AO51" i="19"/>
  <c r="AR50" i="19"/>
  <c r="AQ50" i="19"/>
  <c r="AO50" i="19"/>
  <c r="AR49" i="19"/>
  <c r="AQ49" i="19"/>
  <c r="AO49" i="19"/>
  <c r="AR48" i="19"/>
  <c r="AQ48" i="19"/>
  <c r="AO48" i="19"/>
  <c r="AR47" i="19"/>
  <c r="AQ47" i="19"/>
  <c r="AO47" i="19"/>
  <c r="AR46" i="19"/>
  <c r="AQ46" i="19"/>
  <c r="AO46" i="19"/>
  <c r="AR45" i="19"/>
  <c r="AQ45" i="19"/>
  <c r="AO45" i="19"/>
  <c r="AR44" i="19"/>
  <c r="AQ44" i="19"/>
  <c r="AO44" i="19"/>
  <c r="AR43" i="19"/>
  <c r="AQ43" i="19"/>
  <c r="AO43" i="19"/>
  <c r="AR42" i="19"/>
  <c r="AQ42" i="19"/>
  <c r="AO42" i="19"/>
  <c r="AR41" i="19"/>
  <c r="AQ41" i="19"/>
  <c r="AO41" i="19"/>
  <c r="AR40" i="19"/>
  <c r="AQ40" i="19"/>
  <c r="AO40" i="19"/>
  <c r="AR39" i="19"/>
  <c r="AQ39" i="19"/>
  <c r="AO39" i="19"/>
  <c r="AR38" i="19"/>
  <c r="AQ38" i="19"/>
  <c r="AO38" i="19"/>
  <c r="AR37" i="19"/>
  <c r="AQ37" i="19"/>
  <c r="AO37" i="19"/>
  <c r="AR36" i="19"/>
  <c r="AQ36" i="19"/>
  <c r="AO36" i="19"/>
  <c r="AR35" i="19"/>
  <c r="AQ35" i="19"/>
  <c r="AO35" i="19"/>
  <c r="AR34" i="19"/>
  <c r="AQ34" i="19"/>
  <c r="AO34" i="19"/>
  <c r="AR33" i="19"/>
  <c r="AQ33" i="19"/>
  <c r="AO33" i="19"/>
  <c r="AR32" i="19"/>
  <c r="AQ32" i="19"/>
  <c r="AO32" i="19"/>
  <c r="AR31" i="19"/>
  <c r="AQ31" i="19"/>
  <c r="AO31" i="19"/>
  <c r="AR30" i="19"/>
  <c r="AQ30" i="19"/>
  <c r="AO30" i="19"/>
  <c r="AR29" i="19"/>
  <c r="AQ29" i="19"/>
  <c r="AO29" i="19"/>
  <c r="AR28" i="19"/>
  <c r="AQ28" i="19"/>
  <c r="AO28" i="19"/>
  <c r="AR27" i="19"/>
  <c r="AQ27" i="19"/>
  <c r="AO27" i="19"/>
  <c r="AR26" i="19"/>
  <c r="AQ26" i="19"/>
  <c r="AO26" i="19"/>
  <c r="AR25" i="19"/>
  <c r="AQ25" i="19"/>
  <c r="AO25" i="19"/>
  <c r="AR24" i="19"/>
  <c r="AQ24" i="19"/>
  <c r="AO24" i="19"/>
  <c r="AR23" i="19"/>
  <c r="AQ23" i="19"/>
  <c r="AO23" i="19"/>
  <c r="AR22" i="19"/>
  <c r="AQ22" i="19"/>
  <c r="AO22" i="19"/>
  <c r="AR21" i="19"/>
  <c r="AQ21" i="19"/>
  <c r="AO21" i="19"/>
  <c r="AR20" i="19"/>
  <c r="AQ20" i="19"/>
  <c r="AO20" i="19"/>
  <c r="AR19" i="19"/>
  <c r="AQ19" i="19"/>
  <c r="AO19" i="19"/>
  <c r="AR18" i="19"/>
  <c r="AQ18" i="19"/>
  <c r="AO18" i="19"/>
  <c r="AR17" i="19"/>
  <c r="AQ17" i="19"/>
  <c r="AO17" i="19"/>
  <c r="AR16" i="19"/>
  <c r="AQ16" i="19"/>
  <c r="AO16" i="19"/>
  <c r="AR15" i="19"/>
  <c r="AQ15" i="19"/>
  <c r="AO15" i="19"/>
  <c r="AR14" i="19"/>
  <c r="AQ14" i="19"/>
  <c r="AO14" i="19"/>
  <c r="AR13" i="19"/>
  <c r="AQ13" i="19"/>
  <c r="AO13" i="19"/>
  <c r="AR12" i="19"/>
  <c r="AQ12" i="19"/>
  <c r="AO12" i="19"/>
  <c r="AR11" i="19"/>
  <c r="AQ11" i="19"/>
  <c r="AO11" i="19"/>
  <c r="AR10" i="19"/>
  <c r="AQ10" i="19"/>
  <c r="AO10" i="19"/>
  <c r="AS9" i="19"/>
  <c r="BI9" i="19" s="1"/>
  <c r="AR9" i="19"/>
  <c r="AN9" i="19"/>
  <c r="AO5" i="19"/>
  <c r="AP8" i="19" s="1"/>
  <c r="AI140" i="21"/>
  <c r="AG140" i="21"/>
  <c r="AF140" i="21"/>
  <c r="AE140" i="21"/>
  <c r="F140" i="21"/>
  <c r="E140" i="21"/>
  <c r="D140" i="21"/>
  <c r="C140" i="21"/>
  <c r="AN10" i="21"/>
  <c r="AN140" i="21" s="1"/>
  <c r="AM10" i="21"/>
  <c r="AL10" i="21"/>
  <c r="AK10" i="21"/>
  <c r="I24" i="5" s="1"/>
  <c r="M24" i="5" s="1"/>
  <c r="M199" i="5" s="1"/>
  <c r="AJ10" i="21"/>
  <c r="AH10" i="21"/>
  <c r="AI9" i="21"/>
  <c r="AS9" i="21" s="1"/>
  <c r="AG9" i="21"/>
  <c r="AF9" i="21"/>
  <c r="AP9" i="21" s="1"/>
  <c r="AE9" i="21"/>
  <c r="F9" i="21"/>
  <c r="AN9" i="21" s="1"/>
  <c r="E9" i="21"/>
  <c r="AM9" i="21" s="1"/>
  <c r="D9" i="21"/>
  <c r="AL9" i="21" s="1"/>
  <c r="C9" i="21"/>
  <c r="AE8" i="21"/>
  <c r="AO8" i="21" s="1"/>
  <c r="H8" i="5" s="1"/>
  <c r="AJ7" i="21"/>
  <c r="AH7" i="21"/>
  <c r="AH5" i="21"/>
  <c r="AI8" i="21" s="1"/>
  <c r="AS8" i="21" s="1"/>
  <c r="E5" i="21"/>
  <c r="C8" i="21" s="1"/>
  <c r="AK8" i="21" s="1"/>
  <c r="I8" i="5" s="1"/>
  <c r="M7" i="10"/>
  <c r="S7" i="7"/>
  <c r="P7" i="7"/>
  <c r="M7" i="7"/>
  <c r="J7" i="7"/>
  <c r="G7" i="7"/>
  <c r="BA102" i="19"/>
  <c r="BA9" i="19"/>
  <c r="BB11" i="19"/>
  <c r="BC11" i="19"/>
  <c r="BD11" i="19"/>
  <c r="BF11" i="19"/>
  <c r="BJ11" i="19"/>
  <c r="BB12" i="19"/>
  <c r="BC12" i="19"/>
  <c r="BE12" i="19" s="1"/>
  <c r="BD12" i="19"/>
  <c r="BF12" i="19"/>
  <c r="BJ12" i="19"/>
  <c r="BB13" i="19"/>
  <c r="BE13" i="19" s="1"/>
  <c r="BC13" i="19"/>
  <c r="BD13" i="19"/>
  <c r="BF13" i="19"/>
  <c r="BJ13" i="19"/>
  <c r="BB14" i="19"/>
  <c r="BC14" i="19"/>
  <c r="BE14" i="19" s="1"/>
  <c r="BD14" i="19"/>
  <c r="BF14" i="19"/>
  <c r="BJ14" i="19"/>
  <c r="BJ10" i="19"/>
  <c r="BJ15" i="19"/>
  <c r="BJ16" i="19"/>
  <c r="BJ17" i="19"/>
  <c r="BJ18" i="19"/>
  <c r="BJ19" i="19"/>
  <c r="BJ20" i="19"/>
  <c r="BJ21" i="19"/>
  <c r="BJ22" i="19"/>
  <c r="BJ23" i="19"/>
  <c r="BJ24" i="19"/>
  <c r="BJ25" i="19"/>
  <c r="BJ26" i="19"/>
  <c r="BJ27" i="19"/>
  <c r="BJ28" i="19"/>
  <c r="BJ29" i="19"/>
  <c r="BJ30" i="19"/>
  <c r="BJ31" i="19"/>
  <c r="BJ32" i="19"/>
  <c r="BJ33" i="19"/>
  <c r="BJ34" i="19"/>
  <c r="BJ35" i="19"/>
  <c r="BJ36" i="19"/>
  <c r="BJ37" i="19"/>
  <c r="BJ38" i="19"/>
  <c r="BJ39" i="19"/>
  <c r="BJ40" i="19"/>
  <c r="BJ41" i="19"/>
  <c r="BJ42" i="19"/>
  <c r="BJ43" i="19"/>
  <c r="BJ44" i="19"/>
  <c r="BJ45" i="19"/>
  <c r="BJ46" i="19"/>
  <c r="BJ47" i="19"/>
  <c r="BJ48" i="19"/>
  <c r="BJ49" i="19"/>
  <c r="BJ50" i="19"/>
  <c r="BJ51" i="19"/>
  <c r="BJ52" i="19"/>
  <c r="BJ53" i="19"/>
  <c r="BJ54" i="19"/>
  <c r="BJ55" i="19"/>
  <c r="BJ56" i="19"/>
  <c r="BJ57" i="19"/>
  <c r="BJ58" i="19"/>
  <c r="BJ59" i="19"/>
  <c r="BJ60" i="19"/>
  <c r="BJ61" i="19"/>
  <c r="BJ62" i="19"/>
  <c r="BJ63" i="19"/>
  <c r="BJ64" i="19"/>
  <c r="BJ65" i="19"/>
  <c r="BJ66" i="19"/>
  <c r="BJ67" i="19"/>
  <c r="BJ68" i="19"/>
  <c r="BJ69" i="19"/>
  <c r="BJ70" i="19"/>
  <c r="BJ71" i="19"/>
  <c r="BJ72" i="19"/>
  <c r="BJ73" i="19"/>
  <c r="BJ74" i="19"/>
  <c r="BJ75" i="19"/>
  <c r="BJ76" i="19"/>
  <c r="BJ77" i="19"/>
  <c r="BJ78" i="19"/>
  <c r="BJ79" i="19"/>
  <c r="BJ80" i="19"/>
  <c r="BJ81" i="19"/>
  <c r="BJ82" i="19"/>
  <c r="BJ83" i="19"/>
  <c r="BJ84" i="19"/>
  <c r="BJ85" i="19"/>
  <c r="BJ86" i="19"/>
  <c r="BJ87" i="19"/>
  <c r="BJ88" i="19"/>
  <c r="BJ89" i="19"/>
  <c r="BJ90" i="19"/>
  <c r="BJ91" i="19"/>
  <c r="BJ92" i="19"/>
  <c r="BJ93" i="19"/>
  <c r="BJ94" i="19"/>
  <c r="BJ95" i="19"/>
  <c r="BJ96" i="19"/>
  <c r="BJ97" i="19"/>
  <c r="BJ98" i="19"/>
  <c r="BJ99" i="19"/>
  <c r="BJ100" i="19"/>
  <c r="BJ101" i="19"/>
  <c r="BB15" i="19"/>
  <c r="BC15" i="19"/>
  <c r="BD15" i="19"/>
  <c r="BF15" i="19"/>
  <c r="BB16" i="19"/>
  <c r="BC16" i="19"/>
  <c r="BD16" i="19"/>
  <c r="BF16" i="19"/>
  <c r="BB17" i="19"/>
  <c r="BC17" i="19"/>
  <c r="BD17" i="19"/>
  <c r="BF17" i="19"/>
  <c r="BB18" i="19"/>
  <c r="BC18" i="19"/>
  <c r="BD18" i="19"/>
  <c r="BF18" i="19"/>
  <c r="BH18" i="19" s="1"/>
  <c r="BB19" i="19"/>
  <c r="BC19" i="19"/>
  <c r="BD19" i="19"/>
  <c r="BF19" i="19"/>
  <c r="BB20" i="19"/>
  <c r="BC20" i="19"/>
  <c r="BD20" i="19"/>
  <c r="BF20" i="19"/>
  <c r="BB21" i="19"/>
  <c r="BC21" i="19"/>
  <c r="BD21" i="19"/>
  <c r="BF21" i="19"/>
  <c r="BB22" i="19"/>
  <c r="BC22" i="19"/>
  <c r="BD22" i="19"/>
  <c r="BF22" i="19"/>
  <c r="BH22" i="19" s="1"/>
  <c r="BB23" i="19"/>
  <c r="BC23" i="19"/>
  <c r="BE23" i="19" s="1"/>
  <c r="BD23" i="19"/>
  <c r="BF23" i="19"/>
  <c r="BB24" i="19"/>
  <c r="BC24" i="19"/>
  <c r="BD24" i="19"/>
  <c r="BF24" i="19"/>
  <c r="BB25" i="19"/>
  <c r="BC25" i="19"/>
  <c r="BG25" i="19" s="1"/>
  <c r="BD25" i="19"/>
  <c r="BF25" i="19"/>
  <c r="BB26" i="19"/>
  <c r="BC26" i="19"/>
  <c r="BE26" i="19" s="1"/>
  <c r="BD26" i="19"/>
  <c r="BF26" i="19"/>
  <c r="BH26" i="19" s="1"/>
  <c r="BB27" i="19"/>
  <c r="BH27" i="19" s="1"/>
  <c r="BC27" i="19"/>
  <c r="BD27" i="19"/>
  <c r="BF27" i="19"/>
  <c r="BB28" i="19"/>
  <c r="BH28" i="19" s="1"/>
  <c r="BC28" i="19"/>
  <c r="BG28" i="19" s="1"/>
  <c r="BD28" i="19"/>
  <c r="BF28" i="19"/>
  <c r="BB29" i="19"/>
  <c r="BC29" i="19"/>
  <c r="BD29" i="19"/>
  <c r="BF29" i="19"/>
  <c r="BB30" i="19"/>
  <c r="BC30" i="19"/>
  <c r="BD30" i="19"/>
  <c r="BF30" i="19"/>
  <c r="BB31" i="19"/>
  <c r="BC31" i="19"/>
  <c r="BD31" i="19"/>
  <c r="BF31" i="19"/>
  <c r="BH31" i="19"/>
  <c r="BB32" i="19"/>
  <c r="BC32" i="19"/>
  <c r="BD32" i="19"/>
  <c r="BF32" i="19"/>
  <c r="BB33" i="19"/>
  <c r="BC33" i="19"/>
  <c r="BD33" i="19"/>
  <c r="BF33" i="19"/>
  <c r="BH33" i="19" s="1"/>
  <c r="BB34" i="19"/>
  <c r="BC34" i="19"/>
  <c r="BD34" i="19"/>
  <c r="BF34" i="19"/>
  <c r="BB35" i="19"/>
  <c r="BC35" i="19"/>
  <c r="BD35" i="19"/>
  <c r="BF35" i="19"/>
  <c r="BB36" i="19"/>
  <c r="BC36" i="19"/>
  <c r="BD36" i="19"/>
  <c r="BF36" i="19"/>
  <c r="BB37" i="19"/>
  <c r="BC37" i="19"/>
  <c r="BD37" i="19"/>
  <c r="BF37" i="19"/>
  <c r="BB38" i="19"/>
  <c r="BC38" i="19"/>
  <c r="BE38" i="19" s="1"/>
  <c r="BD38" i="19"/>
  <c r="BF38" i="19"/>
  <c r="BB39" i="19"/>
  <c r="BC39" i="19"/>
  <c r="BD39" i="19"/>
  <c r="BF39" i="19"/>
  <c r="BH39" i="19" s="1"/>
  <c r="BB40" i="19"/>
  <c r="BC40" i="19"/>
  <c r="BD40" i="19"/>
  <c r="BF40" i="19"/>
  <c r="BB41" i="19"/>
  <c r="BC41" i="19"/>
  <c r="BD41" i="19"/>
  <c r="BF41" i="19"/>
  <c r="BH41" i="19" s="1"/>
  <c r="BB42" i="19"/>
  <c r="BC42" i="19"/>
  <c r="BE42" i="19" s="1"/>
  <c r="BD42" i="19"/>
  <c r="BF42" i="19"/>
  <c r="BB43" i="19"/>
  <c r="BC43" i="19"/>
  <c r="BG43" i="19" s="1"/>
  <c r="BD43" i="19"/>
  <c r="BF43" i="19"/>
  <c r="BB44" i="19"/>
  <c r="BC44" i="19"/>
  <c r="BE44" i="19" s="1"/>
  <c r="BD44" i="19"/>
  <c r="BF44" i="19"/>
  <c r="BB45" i="19"/>
  <c r="BC45" i="19"/>
  <c r="BE45" i="19" s="1"/>
  <c r="BD45" i="19"/>
  <c r="BF45" i="19"/>
  <c r="BB46" i="19"/>
  <c r="BC46" i="19"/>
  <c r="BD46" i="19"/>
  <c r="BF46" i="19"/>
  <c r="BB47" i="19"/>
  <c r="BC47" i="19"/>
  <c r="BD47" i="19"/>
  <c r="BF47" i="19"/>
  <c r="BH47" i="19"/>
  <c r="BB48" i="19"/>
  <c r="BH48" i="19" s="1"/>
  <c r="BC48" i="19"/>
  <c r="BD48" i="19"/>
  <c r="BF48" i="19"/>
  <c r="BG48" i="19"/>
  <c r="BB49" i="19"/>
  <c r="BC49" i="19"/>
  <c r="BD49" i="19"/>
  <c r="BF49" i="19"/>
  <c r="BH49" i="19" s="1"/>
  <c r="BB50" i="19"/>
  <c r="BC50" i="19"/>
  <c r="BE50" i="19"/>
  <c r="BD50" i="19"/>
  <c r="BF50" i="19"/>
  <c r="BH50" i="19" s="1"/>
  <c r="BB51" i="19"/>
  <c r="BC51" i="19"/>
  <c r="BD51" i="19"/>
  <c r="BF51" i="19"/>
  <c r="BH51" i="19" s="1"/>
  <c r="BB52" i="19"/>
  <c r="BC52" i="19"/>
  <c r="BE52" i="19" s="1"/>
  <c r="BD52" i="19"/>
  <c r="BF52" i="19"/>
  <c r="BB53" i="19"/>
  <c r="BC53" i="19"/>
  <c r="BD53" i="19"/>
  <c r="BF53" i="19"/>
  <c r="BB54" i="19"/>
  <c r="BC54" i="19"/>
  <c r="BD54" i="19"/>
  <c r="BF54" i="19"/>
  <c r="BB55" i="19"/>
  <c r="BC55" i="19"/>
  <c r="BD55" i="19"/>
  <c r="BF55" i="19"/>
  <c r="BB56" i="19"/>
  <c r="BC56" i="19"/>
  <c r="BG56" i="19" s="1"/>
  <c r="BD56" i="19"/>
  <c r="BF56" i="19"/>
  <c r="BB57" i="19"/>
  <c r="BC57" i="19"/>
  <c r="BD57" i="19"/>
  <c r="BF57" i="19"/>
  <c r="BB58" i="19"/>
  <c r="BC58" i="19"/>
  <c r="BG58" i="19" s="1"/>
  <c r="BD58" i="19"/>
  <c r="BF58" i="19"/>
  <c r="BB59" i="19"/>
  <c r="BC59" i="19"/>
  <c r="BE59" i="19" s="1"/>
  <c r="BD59" i="19"/>
  <c r="BF59" i="19"/>
  <c r="BB60" i="19"/>
  <c r="BC60" i="19"/>
  <c r="BG60" i="19" s="1"/>
  <c r="BD60" i="19"/>
  <c r="BF60" i="19"/>
  <c r="BB61" i="19"/>
  <c r="BC61" i="19"/>
  <c r="BE61" i="19" s="1"/>
  <c r="BD61" i="19"/>
  <c r="BF61" i="19"/>
  <c r="BB62" i="19"/>
  <c r="BC62" i="19"/>
  <c r="BD62" i="19"/>
  <c r="BF62" i="19"/>
  <c r="BB63" i="19"/>
  <c r="BC63" i="19"/>
  <c r="BD63" i="19"/>
  <c r="BF63" i="19"/>
  <c r="BB64" i="19"/>
  <c r="BC64" i="19"/>
  <c r="BE64" i="19" s="1"/>
  <c r="BD64" i="19"/>
  <c r="BF64" i="19"/>
  <c r="BB65" i="19"/>
  <c r="BH65" i="19" s="1"/>
  <c r="BC65" i="19"/>
  <c r="BD65" i="19"/>
  <c r="BF65" i="19"/>
  <c r="BB66" i="19"/>
  <c r="BC66" i="19"/>
  <c r="BD66" i="19"/>
  <c r="BF66" i="19"/>
  <c r="BB67" i="19"/>
  <c r="BC67" i="19"/>
  <c r="BD67" i="19"/>
  <c r="BF67" i="19"/>
  <c r="BB68" i="19"/>
  <c r="BH68" i="19" s="1"/>
  <c r="BC68" i="19"/>
  <c r="BD68" i="19"/>
  <c r="BF68" i="19"/>
  <c r="BB69" i="19"/>
  <c r="BH69" i="19" s="1"/>
  <c r="BC69" i="19"/>
  <c r="BD69" i="19"/>
  <c r="BF69" i="19"/>
  <c r="BB70" i="19"/>
  <c r="BC70" i="19"/>
  <c r="BD70" i="19"/>
  <c r="BF70" i="19"/>
  <c r="BB71" i="19"/>
  <c r="BH71" i="19" s="1"/>
  <c r="BC71" i="19"/>
  <c r="BD71" i="19"/>
  <c r="BF71" i="19"/>
  <c r="BB72" i="19"/>
  <c r="BH72" i="19" s="1"/>
  <c r="BC72" i="19"/>
  <c r="BD72" i="19"/>
  <c r="BF72" i="19"/>
  <c r="BB73" i="19"/>
  <c r="BC73" i="19"/>
  <c r="BD73" i="19"/>
  <c r="BF73" i="19"/>
  <c r="BB74" i="19"/>
  <c r="BC74" i="19"/>
  <c r="BD74" i="19"/>
  <c r="BF74" i="19"/>
  <c r="BB75" i="19"/>
  <c r="BH75" i="19" s="1"/>
  <c r="BC75" i="19"/>
  <c r="BD75" i="19"/>
  <c r="BF75" i="19"/>
  <c r="BB76" i="19"/>
  <c r="BC76" i="19"/>
  <c r="BD76" i="19"/>
  <c r="BF76" i="19"/>
  <c r="BB77" i="19"/>
  <c r="BH77" i="19" s="1"/>
  <c r="BC77" i="19"/>
  <c r="BD77" i="19"/>
  <c r="BF77" i="19"/>
  <c r="BB78" i="19"/>
  <c r="BH78" i="19" s="1"/>
  <c r="BC78" i="19"/>
  <c r="BD78" i="19"/>
  <c r="BF78" i="19"/>
  <c r="BB79" i="19"/>
  <c r="BH79" i="19" s="1"/>
  <c r="BC79" i="19"/>
  <c r="BD79" i="19"/>
  <c r="BF79" i="19"/>
  <c r="BB80" i="19"/>
  <c r="BC80" i="19"/>
  <c r="BD80" i="19"/>
  <c r="BF80" i="19"/>
  <c r="BB81" i="19"/>
  <c r="BC81" i="19"/>
  <c r="BD81" i="19"/>
  <c r="BF81" i="19"/>
  <c r="BB82" i="19"/>
  <c r="BC82" i="19"/>
  <c r="BD82" i="19"/>
  <c r="BF82" i="19"/>
  <c r="BB83" i="19"/>
  <c r="BC83" i="19"/>
  <c r="BD83" i="19"/>
  <c r="BF83" i="19"/>
  <c r="BB84" i="19"/>
  <c r="BH84" i="19" s="1"/>
  <c r="BC84" i="19"/>
  <c r="BD84" i="19"/>
  <c r="BF84" i="19"/>
  <c r="BB85" i="19"/>
  <c r="BC85" i="19"/>
  <c r="BD85" i="19"/>
  <c r="BF85" i="19"/>
  <c r="BB86" i="19"/>
  <c r="BC86" i="19"/>
  <c r="BD86" i="19"/>
  <c r="BF86" i="19"/>
  <c r="BB87" i="19"/>
  <c r="BC87" i="19"/>
  <c r="BD87" i="19"/>
  <c r="BF87" i="19"/>
  <c r="BB88" i="19"/>
  <c r="BC88" i="19"/>
  <c r="BD88" i="19"/>
  <c r="BF88" i="19"/>
  <c r="BB89" i="19"/>
  <c r="BC89" i="19"/>
  <c r="BD89" i="19"/>
  <c r="BF89" i="19"/>
  <c r="BB90" i="19"/>
  <c r="BH90" i="19" s="1"/>
  <c r="BC90" i="19"/>
  <c r="BD90" i="19"/>
  <c r="BF90" i="19"/>
  <c r="BB91" i="19"/>
  <c r="BC91" i="19"/>
  <c r="BD91" i="19"/>
  <c r="BF91" i="19"/>
  <c r="BB92" i="19"/>
  <c r="BC92" i="19"/>
  <c r="BD92" i="19"/>
  <c r="BF92" i="19"/>
  <c r="BB93" i="19"/>
  <c r="BC93" i="19"/>
  <c r="BD93" i="19"/>
  <c r="BF93" i="19"/>
  <c r="BB94" i="19"/>
  <c r="BH94" i="19" s="1"/>
  <c r="BC94" i="19"/>
  <c r="BD94" i="19"/>
  <c r="BF94" i="19"/>
  <c r="BB95" i="19"/>
  <c r="BH95" i="19" s="1"/>
  <c r="BC95" i="19"/>
  <c r="BD95" i="19"/>
  <c r="BF95" i="19"/>
  <c r="BB96" i="19"/>
  <c r="BC96" i="19"/>
  <c r="BD96" i="19"/>
  <c r="BF96" i="19"/>
  <c r="BB97" i="19"/>
  <c r="BC97" i="19"/>
  <c r="BD97" i="19"/>
  <c r="BF97" i="19"/>
  <c r="BB98" i="19"/>
  <c r="BC98" i="19"/>
  <c r="BD98" i="19"/>
  <c r="BF98" i="19"/>
  <c r="BB99" i="19"/>
  <c r="BC99" i="19"/>
  <c r="BE99" i="19" s="1"/>
  <c r="BD99" i="19"/>
  <c r="BF99" i="19"/>
  <c r="BB100" i="19"/>
  <c r="BC100" i="19"/>
  <c r="BD100" i="19"/>
  <c r="BF100" i="19"/>
  <c r="BB101" i="19"/>
  <c r="BC101" i="19"/>
  <c r="BD101" i="19"/>
  <c r="BF101" i="19"/>
  <c r="BJ9" i="19"/>
  <c r="BF10" i="19"/>
  <c r="BG10" i="19" s="1"/>
  <c r="BF7" i="19"/>
  <c r="BD10" i="19"/>
  <c r="BC10" i="19"/>
  <c r="BE10" i="19" s="1"/>
  <c r="BB10" i="19"/>
  <c r="BB7" i="19"/>
  <c r="BG45" i="19"/>
  <c r="BG37" i="19"/>
  <c r="BG21" i="19"/>
  <c r="BG17" i="19"/>
  <c r="BG66" i="19"/>
  <c r="BH55" i="19"/>
  <c r="BG54" i="19"/>
  <c r="BH52" i="19"/>
  <c r="BG51" i="19"/>
  <c r="BG47" i="19"/>
  <c r="BH44" i="19"/>
  <c r="BH40" i="19"/>
  <c r="BG39" i="19"/>
  <c r="BG35" i="19"/>
  <c r="BH32" i="19"/>
  <c r="BG31" i="19"/>
  <c r="BH24" i="19"/>
  <c r="BH20" i="19"/>
  <c r="BH16" i="19"/>
  <c r="BH12" i="19"/>
  <c r="BG41" i="19"/>
  <c r="BG33" i="19"/>
  <c r="BG13" i="19"/>
  <c r="BG50" i="19"/>
  <c r="BG34" i="19"/>
  <c r="BG30" i="19"/>
  <c r="BH23" i="19"/>
  <c r="BG22" i="19"/>
  <c r="BH19" i="19"/>
  <c r="BH15" i="19"/>
  <c r="BG14" i="19"/>
  <c r="BH11" i="19"/>
  <c r="BH57" i="19"/>
  <c r="BH64" i="19"/>
  <c r="K5" i="7"/>
  <c r="P41" i="7"/>
  <c r="O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P9" i="7"/>
  <c r="P42" i="7" s="1"/>
  <c r="O9" i="7"/>
  <c r="O42" i="7"/>
  <c r="Q5" i="7"/>
  <c r="O8" i="7" s="1"/>
  <c r="X7" i="16"/>
  <c r="I7" i="16"/>
  <c r="AC7" i="16" s="1"/>
  <c r="AX102" i="19"/>
  <c r="AZ102" i="19" s="1"/>
  <c r="AV102" i="19"/>
  <c r="AU102" i="19"/>
  <c r="AT102" i="19"/>
  <c r="AI102" i="19"/>
  <c r="AK102" i="19" s="1"/>
  <c r="AG102" i="19"/>
  <c r="AF102" i="19"/>
  <c r="AE102" i="19"/>
  <c r="G102" i="19"/>
  <c r="E102" i="19"/>
  <c r="D102" i="19"/>
  <c r="F102" i="19" s="1"/>
  <c r="C102" i="19"/>
  <c r="I102" i="19" s="1"/>
  <c r="AZ101" i="19"/>
  <c r="AY101" i="19"/>
  <c r="AW101" i="19"/>
  <c r="AK101" i="19"/>
  <c r="AJ101" i="19"/>
  <c r="AH101" i="19"/>
  <c r="I101" i="19"/>
  <c r="F101" i="19"/>
  <c r="AZ100" i="19"/>
  <c r="AY100" i="19"/>
  <c r="AW100" i="19"/>
  <c r="AK100" i="19"/>
  <c r="AJ100" i="19"/>
  <c r="AH100" i="19"/>
  <c r="I100" i="19"/>
  <c r="F100" i="19"/>
  <c r="AZ99" i="19"/>
  <c r="AY99" i="19"/>
  <c r="AW99" i="19"/>
  <c r="AK99" i="19"/>
  <c r="AJ99" i="19"/>
  <c r="AH99" i="19"/>
  <c r="I99" i="19"/>
  <c r="F99" i="19"/>
  <c r="AZ98" i="19"/>
  <c r="AY98" i="19"/>
  <c r="AW98" i="19"/>
  <c r="AK98" i="19"/>
  <c r="AJ98" i="19"/>
  <c r="AH98" i="19"/>
  <c r="I98" i="19"/>
  <c r="F98" i="19"/>
  <c r="AZ97" i="19"/>
  <c r="AY97" i="19"/>
  <c r="AW97" i="19"/>
  <c r="AK97" i="19"/>
  <c r="AJ97" i="19"/>
  <c r="AH97" i="19"/>
  <c r="I97" i="19"/>
  <c r="F97" i="19"/>
  <c r="AZ96" i="19"/>
  <c r="AY96" i="19"/>
  <c r="AW96" i="19"/>
  <c r="AK96" i="19"/>
  <c r="AJ96" i="19"/>
  <c r="AH96" i="19"/>
  <c r="I96" i="19"/>
  <c r="F96" i="19"/>
  <c r="AZ95" i="19"/>
  <c r="AY95" i="19"/>
  <c r="AW95" i="19"/>
  <c r="AK95" i="19"/>
  <c r="AJ95" i="19"/>
  <c r="AH95" i="19"/>
  <c r="I95" i="19"/>
  <c r="F95" i="19"/>
  <c r="AZ94" i="19"/>
  <c r="AY94" i="19"/>
  <c r="AW94" i="19"/>
  <c r="AK94" i="19"/>
  <c r="AJ94" i="19"/>
  <c r="AH94" i="19"/>
  <c r="I94" i="19"/>
  <c r="F94" i="19"/>
  <c r="AZ93" i="19"/>
  <c r="AY93" i="19"/>
  <c r="AW93" i="19"/>
  <c r="AK93" i="19"/>
  <c r="AJ93" i="19"/>
  <c r="AH93" i="19"/>
  <c r="I93" i="19"/>
  <c r="F93" i="19"/>
  <c r="AZ92" i="19"/>
  <c r="AY92" i="19"/>
  <c r="AW92" i="19"/>
  <c r="AK92" i="19"/>
  <c r="AJ92" i="19"/>
  <c r="AH92" i="19"/>
  <c r="I92" i="19"/>
  <c r="F92" i="19"/>
  <c r="AZ91" i="19"/>
  <c r="AY91" i="19"/>
  <c r="AW91" i="19"/>
  <c r="AK91" i="19"/>
  <c r="AJ91" i="19"/>
  <c r="AH91" i="19"/>
  <c r="I91" i="19"/>
  <c r="F91" i="19"/>
  <c r="AZ90" i="19"/>
  <c r="AY90" i="19"/>
  <c r="AW90" i="19"/>
  <c r="AK90" i="19"/>
  <c r="AJ90" i="19"/>
  <c r="AH90" i="19"/>
  <c r="I90" i="19"/>
  <c r="F90" i="19"/>
  <c r="AZ89" i="19"/>
  <c r="AY89" i="19"/>
  <c r="AW89" i="19"/>
  <c r="AK89" i="19"/>
  <c r="AJ89" i="19"/>
  <c r="AH89" i="19"/>
  <c r="I89" i="19"/>
  <c r="F89" i="19"/>
  <c r="AZ88" i="19"/>
  <c r="AY88" i="19"/>
  <c r="AW88" i="19"/>
  <c r="AK88" i="19"/>
  <c r="AJ88" i="19"/>
  <c r="AH88" i="19"/>
  <c r="I88" i="19"/>
  <c r="F88" i="19"/>
  <c r="AZ87" i="19"/>
  <c r="AY87" i="19"/>
  <c r="AW87" i="19"/>
  <c r="AK87" i="19"/>
  <c r="AJ87" i="19"/>
  <c r="AH87" i="19"/>
  <c r="I87" i="19"/>
  <c r="F87" i="19"/>
  <c r="AZ86" i="19"/>
  <c r="AY86" i="19"/>
  <c r="AW86" i="19"/>
  <c r="AK86" i="19"/>
  <c r="AJ86" i="19"/>
  <c r="AH86" i="19"/>
  <c r="I86" i="19"/>
  <c r="F86" i="19"/>
  <c r="AZ85" i="19"/>
  <c r="AY85" i="19"/>
  <c r="AW85" i="19"/>
  <c r="AK85" i="19"/>
  <c r="AJ85" i="19"/>
  <c r="AH85" i="19"/>
  <c r="I85" i="19"/>
  <c r="F85" i="19"/>
  <c r="AZ84" i="19"/>
  <c r="AY84" i="19"/>
  <c r="AW84" i="19"/>
  <c r="AK84" i="19"/>
  <c r="AJ84" i="19"/>
  <c r="AH84" i="19"/>
  <c r="I84" i="19"/>
  <c r="F84" i="19"/>
  <c r="AZ83" i="19"/>
  <c r="AY83" i="19"/>
  <c r="AW83" i="19"/>
  <c r="AK83" i="19"/>
  <c r="AJ83" i="19"/>
  <c r="AH83" i="19"/>
  <c r="I83" i="19"/>
  <c r="F83" i="19"/>
  <c r="AZ82" i="19"/>
  <c r="AY82" i="19"/>
  <c r="AW82" i="19"/>
  <c r="AK82" i="19"/>
  <c r="AJ82" i="19"/>
  <c r="AH82" i="19"/>
  <c r="I82" i="19"/>
  <c r="F82" i="19"/>
  <c r="AZ81" i="19"/>
  <c r="AY81" i="19"/>
  <c r="AW81" i="19"/>
  <c r="AK81" i="19"/>
  <c r="AJ81" i="19"/>
  <c r="AH81" i="19"/>
  <c r="I81" i="19"/>
  <c r="F81" i="19"/>
  <c r="AZ80" i="19"/>
  <c r="AY80" i="19"/>
  <c r="AW80" i="19"/>
  <c r="AK80" i="19"/>
  <c r="AJ80" i="19"/>
  <c r="AH80" i="19"/>
  <c r="I80" i="19"/>
  <c r="F80" i="19"/>
  <c r="AZ79" i="19"/>
  <c r="AY79" i="19"/>
  <c r="AW79" i="19"/>
  <c r="AK79" i="19"/>
  <c r="AJ79" i="19"/>
  <c r="AH79" i="19"/>
  <c r="I79" i="19"/>
  <c r="F79" i="19"/>
  <c r="AZ78" i="19"/>
  <c r="AY78" i="19"/>
  <c r="AW78" i="19"/>
  <c r="AK78" i="19"/>
  <c r="AJ78" i="19"/>
  <c r="AH78" i="19"/>
  <c r="I78" i="19"/>
  <c r="F78" i="19"/>
  <c r="AZ77" i="19"/>
  <c r="AY77" i="19"/>
  <c r="AW77" i="19"/>
  <c r="AK77" i="19"/>
  <c r="AJ77" i="19"/>
  <c r="AH77" i="19"/>
  <c r="I77" i="19"/>
  <c r="F77" i="19"/>
  <c r="AZ76" i="19"/>
  <c r="AY76" i="19"/>
  <c r="AW76" i="19"/>
  <c r="AK76" i="19"/>
  <c r="AJ76" i="19"/>
  <c r="AH76" i="19"/>
  <c r="I76" i="19"/>
  <c r="F76" i="19"/>
  <c r="AZ75" i="19"/>
  <c r="AY75" i="19"/>
  <c r="AW75" i="19"/>
  <c r="AK75" i="19"/>
  <c r="AJ75" i="19"/>
  <c r="AH75" i="19"/>
  <c r="I75" i="19"/>
  <c r="F75" i="19"/>
  <c r="AZ74" i="19"/>
  <c r="AY74" i="19"/>
  <c r="AW74" i="19"/>
  <c r="AK74" i="19"/>
  <c r="AJ74" i="19"/>
  <c r="AH74" i="19"/>
  <c r="I74" i="19"/>
  <c r="F74" i="19"/>
  <c r="AZ73" i="19"/>
  <c r="AY73" i="19"/>
  <c r="AW73" i="19"/>
  <c r="AK73" i="19"/>
  <c r="AJ73" i="19"/>
  <c r="AH73" i="19"/>
  <c r="I73" i="19"/>
  <c r="F73" i="19"/>
  <c r="AZ72" i="19"/>
  <c r="AY72" i="19"/>
  <c r="AW72" i="19"/>
  <c r="AK72" i="19"/>
  <c r="AJ72" i="19"/>
  <c r="AH72" i="19"/>
  <c r="I72" i="19"/>
  <c r="F72" i="19"/>
  <c r="AZ71" i="19"/>
  <c r="AY71" i="19"/>
  <c r="AW71" i="19"/>
  <c r="AK71" i="19"/>
  <c r="AJ71" i="19"/>
  <c r="AH71" i="19"/>
  <c r="I71" i="19"/>
  <c r="F71" i="19"/>
  <c r="AZ70" i="19"/>
  <c r="AY70" i="19"/>
  <c r="AW70" i="19"/>
  <c r="AK70" i="19"/>
  <c r="AJ70" i="19"/>
  <c r="AH70" i="19"/>
  <c r="I70" i="19"/>
  <c r="F70" i="19"/>
  <c r="AZ69" i="19"/>
  <c r="AY69" i="19"/>
  <c r="AW69" i="19"/>
  <c r="AK69" i="19"/>
  <c r="AJ69" i="19"/>
  <c r="AH69" i="19"/>
  <c r="I69" i="19"/>
  <c r="F69" i="19"/>
  <c r="AZ68" i="19"/>
  <c r="AY68" i="19"/>
  <c r="AW68" i="19"/>
  <c r="AK68" i="19"/>
  <c r="AJ68" i="19"/>
  <c r="AH68" i="19"/>
  <c r="I68" i="19"/>
  <c r="F68" i="19"/>
  <c r="AZ67" i="19"/>
  <c r="AY67" i="19"/>
  <c r="AW67" i="19"/>
  <c r="AK67" i="19"/>
  <c r="AJ67" i="19"/>
  <c r="AH67" i="19"/>
  <c r="I67" i="19"/>
  <c r="F67" i="19"/>
  <c r="AZ66" i="19"/>
  <c r="AY66" i="19"/>
  <c r="AW66" i="19"/>
  <c r="AK66" i="19"/>
  <c r="AJ66" i="19"/>
  <c r="AH66" i="19"/>
  <c r="I66" i="19"/>
  <c r="F66" i="19"/>
  <c r="AZ65" i="19"/>
  <c r="AY65" i="19"/>
  <c r="AW65" i="19"/>
  <c r="AK65" i="19"/>
  <c r="AJ65" i="19"/>
  <c r="AH65" i="19"/>
  <c r="I65" i="19"/>
  <c r="F65" i="19"/>
  <c r="AZ64" i="19"/>
  <c r="AY64" i="19"/>
  <c r="AW64" i="19"/>
  <c r="AK64" i="19"/>
  <c r="AJ64" i="19"/>
  <c r="AH64" i="19"/>
  <c r="I64" i="19"/>
  <c r="F64" i="19"/>
  <c r="AZ63" i="19"/>
  <c r="AY63" i="19"/>
  <c r="AW63" i="19"/>
  <c r="AK63" i="19"/>
  <c r="AJ63" i="19"/>
  <c r="AH63" i="19"/>
  <c r="I63" i="19"/>
  <c r="F63" i="19"/>
  <c r="AZ62" i="19"/>
  <c r="AY62" i="19"/>
  <c r="AW62" i="19"/>
  <c r="AK62" i="19"/>
  <c r="AJ62" i="19"/>
  <c r="AH62" i="19"/>
  <c r="I62" i="19"/>
  <c r="F62" i="19"/>
  <c r="AZ61" i="19"/>
  <c r="AY61" i="19"/>
  <c r="AW61" i="19"/>
  <c r="AK61" i="19"/>
  <c r="AJ61" i="19"/>
  <c r="AH61" i="19"/>
  <c r="I61" i="19"/>
  <c r="F61" i="19"/>
  <c r="AZ60" i="19"/>
  <c r="AY60" i="19"/>
  <c r="AW60" i="19"/>
  <c r="AK60" i="19"/>
  <c r="AJ60" i="19"/>
  <c r="AH60" i="19"/>
  <c r="I60" i="19"/>
  <c r="F60" i="19"/>
  <c r="AZ59" i="19"/>
  <c r="AY59" i="19"/>
  <c r="AW59" i="19"/>
  <c r="AK59" i="19"/>
  <c r="AJ59" i="19"/>
  <c r="AH59" i="19"/>
  <c r="I59" i="19"/>
  <c r="F59" i="19"/>
  <c r="AZ58" i="19"/>
  <c r="AY58" i="19"/>
  <c r="AW58" i="19"/>
  <c r="AK58" i="19"/>
  <c r="AJ58" i="19"/>
  <c r="AH58" i="19"/>
  <c r="I58" i="19"/>
  <c r="F58" i="19"/>
  <c r="AZ57" i="19"/>
  <c r="AY57" i="19"/>
  <c r="AW57" i="19"/>
  <c r="AK57" i="19"/>
  <c r="AJ57" i="19"/>
  <c r="AH57" i="19"/>
  <c r="I57" i="19"/>
  <c r="F57" i="19"/>
  <c r="AZ56" i="19"/>
  <c r="AY56" i="19"/>
  <c r="AW56" i="19"/>
  <c r="AK56" i="19"/>
  <c r="AJ56" i="19"/>
  <c r="AH56" i="19"/>
  <c r="I56" i="19"/>
  <c r="F56" i="19"/>
  <c r="AZ55" i="19"/>
  <c r="AY55" i="19"/>
  <c r="AW55" i="19"/>
  <c r="AK55" i="19"/>
  <c r="AJ55" i="19"/>
  <c r="AH55" i="19"/>
  <c r="I55" i="19"/>
  <c r="F55" i="19"/>
  <c r="AZ54" i="19"/>
  <c r="AY54" i="19"/>
  <c r="AW54" i="19"/>
  <c r="AK54" i="19"/>
  <c r="AJ54" i="19"/>
  <c r="AH54" i="19"/>
  <c r="I54" i="19"/>
  <c r="F54" i="19"/>
  <c r="AZ53" i="19"/>
  <c r="AY53" i="19"/>
  <c r="AW53" i="19"/>
  <c r="AK53" i="19"/>
  <c r="AJ53" i="19"/>
  <c r="AH53" i="19"/>
  <c r="I53" i="19"/>
  <c r="F53" i="19"/>
  <c r="AZ52" i="19"/>
  <c r="AY52" i="19"/>
  <c r="AW52" i="19"/>
  <c r="AK52" i="19"/>
  <c r="AJ52" i="19"/>
  <c r="AH52" i="19"/>
  <c r="I52" i="19"/>
  <c r="F52" i="19"/>
  <c r="AZ51" i="19"/>
  <c r="AY51" i="19"/>
  <c r="AW51" i="19"/>
  <c r="AK51" i="19"/>
  <c r="AJ51" i="19"/>
  <c r="AH51" i="19"/>
  <c r="I51" i="19"/>
  <c r="F51" i="19"/>
  <c r="AZ50" i="19"/>
  <c r="AY50" i="19"/>
  <c r="AW50" i="19"/>
  <c r="AK50" i="19"/>
  <c r="AJ50" i="19"/>
  <c r="AH50" i="19"/>
  <c r="I50" i="19"/>
  <c r="F50" i="19"/>
  <c r="AZ49" i="19"/>
  <c r="AY49" i="19"/>
  <c r="AW49" i="19"/>
  <c r="AK49" i="19"/>
  <c r="AJ49" i="19"/>
  <c r="AH49" i="19"/>
  <c r="I49" i="19"/>
  <c r="F49" i="19"/>
  <c r="AZ48" i="19"/>
  <c r="AY48" i="19"/>
  <c r="AW48" i="19"/>
  <c r="AK48" i="19"/>
  <c r="AJ48" i="19"/>
  <c r="AH48" i="19"/>
  <c r="I48" i="19"/>
  <c r="F48" i="19"/>
  <c r="AZ47" i="19"/>
  <c r="AY47" i="19"/>
  <c r="AW47" i="19"/>
  <c r="AK47" i="19"/>
  <c r="AJ47" i="19"/>
  <c r="AH47" i="19"/>
  <c r="I47" i="19"/>
  <c r="F47" i="19"/>
  <c r="AZ46" i="19"/>
  <c r="AY46" i="19"/>
  <c r="AW46" i="19"/>
  <c r="AK46" i="19"/>
  <c r="AJ46" i="19"/>
  <c r="AH46" i="19"/>
  <c r="I46" i="19"/>
  <c r="F46" i="19"/>
  <c r="AZ45" i="19"/>
  <c r="AY45" i="19"/>
  <c r="AW45" i="19"/>
  <c r="AK45" i="19"/>
  <c r="AJ45" i="19"/>
  <c r="AH45" i="19"/>
  <c r="I45" i="19"/>
  <c r="F45" i="19"/>
  <c r="AZ44" i="19"/>
  <c r="AY44" i="19"/>
  <c r="AW44" i="19"/>
  <c r="AK44" i="19"/>
  <c r="AJ44" i="19"/>
  <c r="AH44" i="19"/>
  <c r="I44" i="19"/>
  <c r="F44" i="19"/>
  <c r="AZ43" i="19"/>
  <c r="AY43" i="19"/>
  <c r="AW43" i="19"/>
  <c r="AK43" i="19"/>
  <c r="AJ43" i="19"/>
  <c r="AH43" i="19"/>
  <c r="I43" i="19"/>
  <c r="F43" i="19"/>
  <c r="AZ42" i="19"/>
  <c r="AY42" i="19"/>
  <c r="AW42" i="19"/>
  <c r="AK42" i="19"/>
  <c r="AJ42" i="19"/>
  <c r="AH42" i="19"/>
  <c r="I42" i="19"/>
  <c r="F42" i="19"/>
  <c r="AZ41" i="19"/>
  <c r="AY41" i="19"/>
  <c r="AW41" i="19"/>
  <c r="AK41" i="19"/>
  <c r="AJ41" i="19"/>
  <c r="AH41" i="19"/>
  <c r="I41" i="19"/>
  <c r="F41" i="19"/>
  <c r="AZ40" i="19"/>
  <c r="AY40" i="19"/>
  <c r="AW40" i="19"/>
  <c r="AK40" i="19"/>
  <c r="AJ40" i="19"/>
  <c r="AH40" i="19"/>
  <c r="I40" i="19"/>
  <c r="F40" i="19"/>
  <c r="AZ39" i="19"/>
  <c r="AY39" i="19"/>
  <c r="AW39" i="19"/>
  <c r="AK39" i="19"/>
  <c r="AJ39" i="19"/>
  <c r="AH39" i="19"/>
  <c r="I39" i="19"/>
  <c r="F39" i="19"/>
  <c r="AZ38" i="19"/>
  <c r="AY38" i="19"/>
  <c r="AW38" i="19"/>
  <c r="AK38" i="19"/>
  <c r="AJ38" i="19"/>
  <c r="AH38" i="19"/>
  <c r="I38" i="19"/>
  <c r="F38" i="19"/>
  <c r="AZ37" i="19"/>
  <c r="AY37" i="19"/>
  <c r="AW37" i="19"/>
  <c r="AK37" i="19"/>
  <c r="AJ37" i="19"/>
  <c r="AH37" i="19"/>
  <c r="I37" i="19"/>
  <c r="F37" i="19"/>
  <c r="AZ36" i="19"/>
  <c r="AY36" i="19"/>
  <c r="AW36" i="19"/>
  <c r="AK36" i="19"/>
  <c r="AJ36" i="19"/>
  <c r="AH36" i="19"/>
  <c r="I36" i="19"/>
  <c r="F36" i="19"/>
  <c r="AZ35" i="19"/>
  <c r="AY35" i="19"/>
  <c r="AW35" i="19"/>
  <c r="AK35" i="19"/>
  <c r="AJ35" i="19"/>
  <c r="AH35" i="19"/>
  <c r="I35" i="19"/>
  <c r="F35" i="19"/>
  <c r="AZ34" i="19"/>
  <c r="AY34" i="19"/>
  <c r="AW34" i="19"/>
  <c r="AK34" i="19"/>
  <c r="AJ34" i="19"/>
  <c r="AH34" i="19"/>
  <c r="I34" i="19"/>
  <c r="F34" i="19"/>
  <c r="AZ33" i="19"/>
  <c r="AY33" i="19"/>
  <c r="AW33" i="19"/>
  <c r="AK33" i="19"/>
  <c r="AJ33" i="19"/>
  <c r="AH33" i="19"/>
  <c r="I33" i="19"/>
  <c r="F33" i="19"/>
  <c r="AZ32" i="19"/>
  <c r="AY32" i="19"/>
  <c r="AW32" i="19"/>
  <c r="AK32" i="19"/>
  <c r="AJ32" i="19"/>
  <c r="AH32" i="19"/>
  <c r="I32" i="19"/>
  <c r="F32" i="19"/>
  <c r="AZ31" i="19"/>
  <c r="AY31" i="19"/>
  <c r="AW31" i="19"/>
  <c r="AK31" i="19"/>
  <c r="AJ31" i="19"/>
  <c r="AH31" i="19"/>
  <c r="I31" i="19"/>
  <c r="F31" i="19"/>
  <c r="AZ30" i="19"/>
  <c r="AY30" i="19"/>
  <c r="AW30" i="19"/>
  <c r="AK30" i="19"/>
  <c r="AJ30" i="19"/>
  <c r="AH30" i="19"/>
  <c r="I30" i="19"/>
  <c r="F30" i="19"/>
  <c r="AZ29" i="19"/>
  <c r="AY29" i="19"/>
  <c r="AW29" i="19"/>
  <c r="AK29" i="19"/>
  <c r="AJ29" i="19"/>
  <c r="AH29" i="19"/>
  <c r="I29" i="19"/>
  <c r="F29" i="19"/>
  <c r="AZ28" i="19"/>
  <c r="AY28" i="19"/>
  <c r="AW28" i="19"/>
  <c r="AK28" i="19"/>
  <c r="AJ28" i="19"/>
  <c r="AH28" i="19"/>
  <c r="I28" i="19"/>
  <c r="F28" i="19"/>
  <c r="AZ27" i="19"/>
  <c r="AY27" i="19"/>
  <c r="AW27" i="19"/>
  <c r="AK27" i="19"/>
  <c r="AJ27" i="19"/>
  <c r="AH27" i="19"/>
  <c r="I27" i="19"/>
  <c r="F27" i="19"/>
  <c r="AZ26" i="19"/>
  <c r="AY26" i="19"/>
  <c r="AW26" i="19"/>
  <c r="AK26" i="19"/>
  <c r="AJ26" i="19"/>
  <c r="AH26" i="19"/>
  <c r="I26" i="19"/>
  <c r="F26" i="19"/>
  <c r="AZ25" i="19"/>
  <c r="AY25" i="19"/>
  <c r="AW25" i="19"/>
  <c r="AK25" i="19"/>
  <c r="AJ25" i="19"/>
  <c r="AH25" i="19"/>
  <c r="I25" i="19"/>
  <c r="F25" i="19"/>
  <c r="AZ24" i="19"/>
  <c r="AY24" i="19"/>
  <c r="AW24" i="19"/>
  <c r="AK24" i="19"/>
  <c r="AJ24" i="19"/>
  <c r="AH24" i="19"/>
  <c r="I24" i="19"/>
  <c r="F24" i="19"/>
  <c r="AZ23" i="19"/>
  <c r="AY23" i="19"/>
  <c r="AW23" i="19"/>
  <c r="AK23" i="19"/>
  <c r="AJ23" i="19"/>
  <c r="AH23" i="19"/>
  <c r="I23" i="19"/>
  <c r="F23" i="19"/>
  <c r="AZ22" i="19"/>
  <c r="AY22" i="19"/>
  <c r="AW22" i="19"/>
  <c r="AK22" i="19"/>
  <c r="AJ22" i="19"/>
  <c r="AH22" i="19"/>
  <c r="I22" i="19"/>
  <c r="F22" i="19"/>
  <c r="AZ21" i="19"/>
  <c r="AY21" i="19"/>
  <c r="AW21" i="19"/>
  <c r="AK21" i="19"/>
  <c r="AJ21" i="19"/>
  <c r="AH21" i="19"/>
  <c r="I21" i="19"/>
  <c r="F21" i="19"/>
  <c r="AZ20" i="19"/>
  <c r="AY20" i="19"/>
  <c r="AW20" i="19"/>
  <c r="AK20" i="19"/>
  <c r="AJ20" i="19"/>
  <c r="AH20" i="19"/>
  <c r="I20" i="19"/>
  <c r="F20" i="19"/>
  <c r="AZ19" i="19"/>
  <c r="AY19" i="19"/>
  <c r="AW19" i="19"/>
  <c r="AK19" i="19"/>
  <c r="AJ19" i="19"/>
  <c r="AH19" i="19"/>
  <c r="I19" i="19"/>
  <c r="F19" i="19"/>
  <c r="AZ18" i="19"/>
  <c r="AY18" i="19"/>
  <c r="AW18" i="19"/>
  <c r="AK18" i="19"/>
  <c r="AJ18" i="19"/>
  <c r="AH18" i="19"/>
  <c r="I18" i="19"/>
  <c r="F18" i="19"/>
  <c r="AZ17" i="19"/>
  <c r="AY17" i="19"/>
  <c r="AW17" i="19"/>
  <c r="AK17" i="19"/>
  <c r="AJ17" i="19"/>
  <c r="AH17" i="19"/>
  <c r="I17" i="19"/>
  <c r="F17" i="19"/>
  <c r="AZ16" i="19"/>
  <c r="AY16" i="19"/>
  <c r="AW16" i="19"/>
  <c r="AK16" i="19"/>
  <c r="AJ16" i="19"/>
  <c r="AH16" i="19"/>
  <c r="I16" i="19"/>
  <c r="F16" i="19"/>
  <c r="AZ15" i="19"/>
  <c r="AY15" i="19"/>
  <c r="AW15" i="19"/>
  <c r="AK15" i="19"/>
  <c r="AJ15" i="19"/>
  <c r="AH15" i="19"/>
  <c r="I15" i="19"/>
  <c r="F15" i="19"/>
  <c r="AZ14" i="19"/>
  <c r="AY14" i="19"/>
  <c r="AW14" i="19"/>
  <c r="AK14" i="19"/>
  <c r="AJ14" i="19"/>
  <c r="AH14" i="19"/>
  <c r="I14" i="19"/>
  <c r="F14" i="19"/>
  <c r="AZ13" i="19"/>
  <c r="AY13" i="19"/>
  <c r="AW13" i="19"/>
  <c r="AK13" i="19"/>
  <c r="AJ13" i="19"/>
  <c r="AH13" i="19"/>
  <c r="I13" i="19"/>
  <c r="F13" i="19"/>
  <c r="AZ12" i="19"/>
  <c r="AY12" i="19"/>
  <c r="AW12" i="19"/>
  <c r="AK12" i="19"/>
  <c r="AJ12" i="19"/>
  <c r="AH12" i="19"/>
  <c r="I12" i="19"/>
  <c r="F12" i="19"/>
  <c r="AZ11" i="19"/>
  <c r="AY11" i="19"/>
  <c r="AW11" i="19"/>
  <c r="AK11" i="19"/>
  <c r="AJ11" i="19"/>
  <c r="AH11" i="19"/>
  <c r="I11" i="19"/>
  <c r="F11" i="19"/>
  <c r="AZ10" i="19"/>
  <c r="AY10" i="19"/>
  <c r="AW10" i="19"/>
  <c r="AK10" i="19"/>
  <c r="AJ10" i="19"/>
  <c r="AH10" i="19"/>
  <c r="I10" i="19"/>
  <c r="F10" i="19"/>
  <c r="AX9" i="19"/>
  <c r="AX103" i="19"/>
  <c r="AV9" i="19"/>
  <c r="AU9" i="19"/>
  <c r="AU103" i="19" s="1"/>
  <c r="AT9" i="19"/>
  <c r="AI9" i="19"/>
  <c r="AJ9" i="19" s="1"/>
  <c r="AG9" i="19"/>
  <c r="AF9" i="19"/>
  <c r="AF103" i="19"/>
  <c r="AE9" i="19"/>
  <c r="AE103" i="19" s="1"/>
  <c r="G9" i="19"/>
  <c r="G103" i="19" s="1"/>
  <c r="E9" i="19"/>
  <c r="D9" i="19"/>
  <c r="C9" i="19"/>
  <c r="BB9" i="19" s="1"/>
  <c r="BF8" i="19"/>
  <c r="BC8" i="19"/>
  <c r="BB8" i="19"/>
  <c r="AZ7" i="19"/>
  <c r="AK7" i="19"/>
  <c r="AW5" i="19"/>
  <c r="AX8" i="19" s="1"/>
  <c r="AH5" i="19"/>
  <c r="AF8" i="19" s="1"/>
  <c r="AH8" i="19" s="1"/>
  <c r="F5" i="19"/>
  <c r="C8" i="19" s="1"/>
  <c r="AI8" i="19"/>
  <c r="AE8" i="19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10" i="10"/>
  <c r="AH7" i="10"/>
  <c r="AH8" i="10"/>
  <c r="H41" i="10"/>
  <c r="F41" i="10"/>
  <c r="G41" i="10" s="1"/>
  <c r="D41" i="10"/>
  <c r="C41" i="10"/>
  <c r="I40" i="10"/>
  <c r="G40" i="10"/>
  <c r="E40" i="10"/>
  <c r="I39" i="10"/>
  <c r="G39" i="10"/>
  <c r="E39" i="10"/>
  <c r="I38" i="10"/>
  <c r="G38" i="10"/>
  <c r="E38" i="10"/>
  <c r="I37" i="10"/>
  <c r="G37" i="10"/>
  <c r="E37" i="10"/>
  <c r="I36" i="10"/>
  <c r="G36" i="10"/>
  <c r="E36" i="10"/>
  <c r="I35" i="10"/>
  <c r="G35" i="10"/>
  <c r="E35" i="10"/>
  <c r="I34" i="10"/>
  <c r="G34" i="10"/>
  <c r="E34" i="10"/>
  <c r="I33" i="10"/>
  <c r="G33" i="10"/>
  <c r="E33" i="10"/>
  <c r="I32" i="10"/>
  <c r="G32" i="10"/>
  <c r="E32" i="10"/>
  <c r="I31" i="10"/>
  <c r="G31" i="10"/>
  <c r="E31" i="10"/>
  <c r="I30" i="10"/>
  <c r="G30" i="10"/>
  <c r="E30" i="10"/>
  <c r="I29" i="10"/>
  <c r="G29" i="10"/>
  <c r="E29" i="10"/>
  <c r="I28" i="10"/>
  <c r="G28" i="10"/>
  <c r="E28" i="10"/>
  <c r="I27" i="10"/>
  <c r="G27" i="10"/>
  <c r="E27" i="10"/>
  <c r="I26" i="10"/>
  <c r="G26" i="10"/>
  <c r="E26" i="10"/>
  <c r="I25" i="10"/>
  <c r="G25" i="10"/>
  <c r="E25" i="10"/>
  <c r="I24" i="10"/>
  <c r="G24" i="10"/>
  <c r="E24" i="10"/>
  <c r="I23" i="10"/>
  <c r="G23" i="10"/>
  <c r="E23" i="10"/>
  <c r="I22" i="10"/>
  <c r="G22" i="10"/>
  <c r="E22" i="10"/>
  <c r="I21" i="10"/>
  <c r="G21" i="10"/>
  <c r="E21" i="10"/>
  <c r="I20" i="10"/>
  <c r="G20" i="10"/>
  <c r="E20" i="10"/>
  <c r="I19" i="10"/>
  <c r="G19" i="10"/>
  <c r="E19" i="10"/>
  <c r="I18" i="10"/>
  <c r="G18" i="10"/>
  <c r="E18" i="10"/>
  <c r="I17" i="10"/>
  <c r="G17" i="10"/>
  <c r="E17" i="10"/>
  <c r="I16" i="10"/>
  <c r="G16" i="10"/>
  <c r="E16" i="10"/>
  <c r="I15" i="10"/>
  <c r="G15" i="10"/>
  <c r="E15" i="10"/>
  <c r="I14" i="10"/>
  <c r="G14" i="10"/>
  <c r="E14" i="10"/>
  <c r="I13" i="10"/>
  <c r="G13" i="10"/>
  <c r="E13" i="10"/>
  <c r="I12" i="10"/>
  <c r="G12" i="10"/>
  <c r="E12" i="10"/>
  <c r="I11" i="10"/>
  <c r="G11" i="10"/>
  <c r="E11" i="10"/>
  <c r="I10" i="10"/>
  <c r="G10" i="10"/>
  <c r="E10" i="10"/>
  <c r="H9" i="10"/>
  <c r="F9" i="10"/>
  <c r="D9" i="10"/>
  <c r="C9" i="10"/>
  <c r="H8" i="10"/>
  <c r="F8" i="10"/>
  <c r="I8" i="10" s="1"/>
  <c r="C8" i="10"/>
  <c r="I7" i="10"/>
  <c r="E5" i="10"/>
  <c r="AA41" i="16"/>
  <c r="Z41" i="16"/>
  <c r="X41" i="16"/>
  <c r="W41" i="16"/>
  <c r="Y41" i="16" s="1"/>
  <c r="K41" i="16"/>
  <c r="I41" i="16"/>
  <c r="H41" i="16"/>
  <c r="F41" i="16"/>
  <c r="AE41" i="16" s="1"/>
  <c r="D41" i="16"/>
  <c r="C41" i="16"/>
  <c r="AE40" i="16"/>
  <c r="AC40" i="16"/>
  <c r="AB40" i="16"/>
  <c r="AA40" i="16"/>
  <c r="Y40" i="16"/>
  <c r="L40" i="16"/>
  <c r="J40" i="16"/>
  <c r="G40" i="16"/>
  <c r="E40" i="16"/>
  <c r="AE39" i="16"/>
  <c r="AC39" i="16"/>
  <c r="AB39" i="16"/>
  <c r="AA39" i="16"/>
  <c r="Y39" i="16"/>
  <c r="L39" i="16"/>
  <c r="J39" i="16"/>
  <c r="G39" i="16"/>
  <c r="E39" i="16"/>
  <c r="AE38" i="16"/>
  <c r="AC38" i="16"/>
  <c r="AB38" i="16"/>
  <c r="AD38" i="16" s="1"/>
  <c r="AA38" i="16"/>
  <c r="Y38" i="16"/>
  <c r="L38" i="16"/>
  <c r="J38" i="16"/>
  <c r="G38" i="16"/>
  <c r="E38" i="16"/>
  <c r="AE37" i="16"/>
  <c r="AC37" i="16"/>
  <c r="AB37" i="16"/>
  <c r="AA37" i="16"/>
  <c r="Y37" i="16"/>
  <c r="L37" i="16"/>
  <c r="J37" i="16"/>
  <c r="G37" i="16"/>
  <c r="E37" i="16"/>
  <c r="AE36" i="16"/>
  <c r="AC36" i="16"/>
  <c r="AB36" i="16"/>
  <c r="AA36" i="16"/>
  <c r="Y36" i="16"/>
  <c r="L36" i="16"/>
  <c r="J36" i="16"/>
  <c r="G36" i="16"/>
  <c r="E36" i="16"/>
  <c r="AE35" i="16"/>
  <c r="AC35" i="16"/>
  <c r="AB35" i="16"/>
  <c r="AA35" i="16"/>
  <c r="Y35" i="16"/>
  <c r="L35" i="16"/>
  <c r="J35" i="16"/>
  <c r="G35" i="16"/>
  <c r="E35" i="16"/>
  <c r="AE34" i="16"/>
  <c r="AC34" i="16"/>
  <c r="AB34" i="16"/>
  <c r="AD34" i="16" s="1"/>
  <c r="AA34" i="16"/>
  <c r="Y34" i="16"/>
  <c r="L34" i="16"/>
  <c r="J34" i="16"/>
  <c r="G34" i="16"/>
  <c r="E34" i="16"/>
  <c r="AE33" i="16"/>
  <c r="AC33" i="16"/>
  <c r="AB33" i="16"/>
  <c r="AA33" i="16"/>
  <c r="Y33" i="16"/>
  <c r="L33" i="16"/>
  <c r="J33" i="16"/>
  <c r="G33" i="16"/>
  <c r="E33" i="16"/>
  <c r="AE32" i="16"/>
  <c r="AC32" i="16"/>
  <c r="AB32" i="16"/>
  <c r="AA32" i="16"/>
  <c r="Y32" i="16"/>
  <c r="L32" i="16"/>
  <c r="J32" i="16"/>
  <c r="G32" i="16"/>
  <c r="E32" i="16"/>
  <c r="AE31" i="16"/>
  <c r="AC31" i="16"/>
  <c r="AB31" i="16"/>
  <c r="AA31" i="16"/>
  <c r="Y31" i="16"/>
  <c r="L31" i="16"/>
  <c r="J31" i="16"/>
  <c r="G31" i="16"/>
  <c r="E31" i="16"/>
  <c r="AE30" i="16"/>
  <c r="AC30" i="16"/>
  <c r="AB30" i="16"/>
  <c r="AD30" i="16" s="1"/>
  <c r="AA30" i="16"/>
  <c r="Y30" i="16"/>
  <c r="L30" i="16"/>
  <c r="J30" i="16"/>
  <c r="G30" i="16"/>
  <c r="E30" i="16"/>
  <c r="AE29" i="16"/>
  <c r="AC29" i="16"/>
  <c r="AB29" i="16"/>
  <c r="AA29" i="16"/>
  <c r="Y29" i="16"/>
  <c r="L29" i="16"/>
  <c r="J29" i="16"/>
  <c r="G29" i="16"/>
  <c r="E29" i="16"/>
  <c r="AE28" i="16"/>
  <c r="AC28" i="16"/>
  <c r="AB28" i="16"/>
  <c r="AA28" i="16"/>
  <c r="Y28" i="16"/>
  <c r="L28" i="16"/>
  <c r="J28" i="16"/>
  <c r="G28" i="16"/>
  <c r="E28" i="16"/>
  <c r="AE27" i="16"/>
  <c r="AC27" i="16"/>
  <c r="AB27" i="16"/>
  <c r="AA27" i="16"/>
  <c r="Y27" i="16"/>
  <c r="L27" i="16"/>
  <c r="J27" i="16"/>
  <c r="G27" i="16"/>
  <c r="E27" i="16"/>
  <c r="AE26" i="16"/>
  <c r="AC26" i="16"/>
  <c r="AB26" i="16"/>
  <c r="AD26" i="16" s="1"/>
  <c r="AA26" i="16"/>
  <c r="Y26" i="16"/>
  <c r="L26" i="16"/>
  <c r="J26" i="16"/>
  <c r="G26" i="16"/>
  <c r="E26" i="16"/>
  <c r="AE25" i="16"/>
  <c r="AC25" i="16"/>
  <c r="AB25" i="16"/>
  <c r="AA25" i="16"/>
  <c r="Y25" i="16"/>
  <c r="L25" i="16"/>
  <c r="J25" i="16"/>
  <c r="G25" i="16"/>
  <c r="E25" i="16"/>
  <c r="AE24" i="16"/>
  <c r="AC24" i="16"/>
  <c r="AB24" i="16"/>
  <c r="AA24" i="16"/>
  <c r="Y24" i="16"/>
  <c r="L24" i="16"/>
  <c r="J24" i="16"/>
  <c r="G24" i="16"/>
  <c r="E24" i="16"/>
  <c r="AE23" i="16"/>
  <c r="AC23" i="16"/>
  <c r="AB23" i="16"/>
  <c r="AA23" i="16"/>
  <c r="Y23" i="16"/>
  <c r="L23" i="16"/>
  <c r="J23" i="16"/>
  <c r="G23" i="16"/>
  <c r="E23" i="16"/>
  <c r="AE22" i="16"/>
  <c r="AC22" i="16"/>
  <c r="AB22" i="16"/>
  <c r="AD22" i="16" s="1"/>
  <c r="AA22" i="16"/>
  <c r="Y22" i="16"/>
  <c r="L22" i="16"/>
  <c r="J22" i="16"/>
  <c r="G22" i="16"/>
  <c r="E22" i="16"/>
  <c r="AE21" i="16"/>
  <c r="AC21" i="16"/>
  <c r="AB21" i="16"/>
  <c r="AA21" i="16"/>
  <c r="Y21" i="16"/>
  <c r="L21" i="16"/>
  <c r="J21" i="16"/>
  <c r="G21" i="16"/>
  <c r="E21" i="16"/>
  <c r="AE20" i="16"/>
  <c r="AC20" i="16"/>
  <c r="AB20" i="16"/>
  <c r="AA20" i="16"/>
  <c r="Y20" i="16"/>
  <c r="L20" i="16"/>
  <c r="J20" i="16"/>
  <c r="G20" i="16"/>
  <c r="E20" i="16"/>
  <c r="AE19" i="16"/>
  <c r="AC19" i="16"/>
  <c r="AB19" i="16"/>
  <c r="AA19" i="16"/>
  <c r="Y19" i="16"/>
  <c r="L19" i="16"/>
  <c r="J19" i="16"/>
  <c r="G19" i="16"/>
  <c r="E19" i="16"/>
  <c r="AE18" i="16"/>
  <c r="AC18" i="16"/>
  <c r="AB18" i="16"/>
  <c r="AD18" i="16" s="1"/>
  <c r="AA18" i="16"/>
  <c r="Y18" i="16"/>
  <c r="L18" i="16"/>
  <c r="J18" i="16"/>
  <c r="G18" i="16"/>
  <c r="E18" i="16"/>
  <c r="AE17" i="16"/>
  <c r="AC17" i="16"/>
  <c r="AB17" i="16"/>
  <c r="AA17" i="16"/>
  <c r="L17" i="16"/>
  <c r="G17" i="16"/>
  <c r="E17" i="16"/>
  <c r="AE16" i="16"/>
  <c r="AC16" i="16"/>
  <c r="AB16" i="16"/>
  <c r="AA16" i="16"/>
  <c r="L16" i="16"/>
  <c r="G16" i="16"/>
  <c r="E16" i="16"/>
  <c r="AE15" i="16"/>
  <c r="AC15" i="16"/>
  <c r="AB15" i="16"/>
  <c r="AA15" i="16"/>
  <c r="L15" i="16"/>
  <c r="G15" i="16"/>
  <c r="E15" i="16"/>
  <c r="AE14" i="16"/>
  <c r="AC14" i="16"/>
  <c r="AB14" i="16"/>
  <c r="AA14" i="16"/>
  <c r="L14" i="16"/>
  <c r="G14" i="16"/>
  <c r="E14" i="16"/>
  <c r="AE13" i="16"/>
  <c r="AC13" i="16"/>
  <c r="AB13" i="16"/>
  <c r="AA13" i="16"/>
  <c r="L13" i="16"/>
  <c r="G13" i="16"/>
  <c r="E13" i="16"/>
  <c r="AE12" i="16"/>
  <c r="AC12" i="16"/>
  <c r="AB12" i="16"/>
  <c r="AA12" i="16"/>
  <c r="L12" i="16"/>
  <c r="G12" i="16"/>
  <c r="E12" i="16"/>
  <c r="AE11" i="16"/>
  <c r="AC11" i="16"/>
  <c r="AB11" i="16"/>
  <c r="AD11" i="16" s="1"/>
  <c r="AA11" i="16"/>
  <c r="L11" i="16"/>
  <c r="G11" i="16"/>
  <c r="E11" i="16"/>
  <c r="AE10" i="16"/>
  <c r="AC10" i="16"/>
  <c r="AB10" i="16"/>
  <c r="AA10" i="16"/>
  <c r="L10" i="16"/>
  <c r="G10" i="16"/>
  <c r="E10" i="16"/>
  <c r="Z9" i="16"/>
  <c r="Z42" i="16" s="1"/>
  <c r="X9" i="16"/>
  <c r="AA9" i="16" s="1"/>
  <c r="W9" i="16"/>
  <c r="K9" i="16"/>
  <c r="L9" i="16"/>
  <c r="I9" i="16"/>
  <c r="H9" i="16"/>
  <c r="F9" i="16"/>
  <c r="F42" i="16" s="1"/>
  <c r="D9" i="16"/>
  <c r="E9" i="16" s="1"/>
  <c r="D42" i="16"/>
  <c r="C9" i="16"/>
  <c r="AB9" i="16" s="1"/>
  <c r="AE7" i="16"/>
  <c r="Y5" i="16"/>
  <c r="X8" i="16" s="1"/>
  <c r="Z8" i="16"/>
  <c r="AA8" i="16" s="1"/>
  <c r="J5" i="16"/>
  <c r="H8" i="16"/>
  <c r="E5" i="16"/>
  <c r="C8" i="16" s="1"/>
  <c r="AB8" i="16" s="1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10" i="15"/>
  <c r="S11" i="15"/>
  <c r="AB11" i="15" s="1"/>
  <c r="T11" i="15"/>
  <c r="V11" i="15"/>
  <c r="X11" i="15"/>
  <c r="Y11" i="15"/>
  <c r="S12" i="15"/>
  <c r="T12" i="15"/>
  <c r="V12" i="15"/>
  <c r="X12" i="15"/>
  <c r="Y12" i="15"/>
  <c r="S13" i="15"/>
  <c r="T13" i="15"/>
  <c r="V13" i="15"/>
  <c r="X13" i="15"/>
  <c r="Y13" i="15"/>
  <c r="S14" i="15"/>
  <c r="V14" i="15"/>
  <c r="T14" i="15"/>
  <c r="X14" i="15"/>
  <c r="AB14" i="15" s="1"/>
  <c r="Y14" i="15"/>
  <c r="S15" i="15"/>
  <c r="T15" i="15"/>
  <c r="V15" i="15"/>
  <c r="X15" i="15"/>
  <c r="Y15" i="15"/>
  <c r="S16" i="15"/>
  <c r="T16" i="15"/>
  <c r="V16" i="15"/>
  <c r="X16" i="15"/>
  <c r="Y16" i="15"/>
  <c r="S17" i="15"/>
  <c r="T17" i="15"/>
  <c r="V17" i="15"/>
  <c r="X17" i="15"/>
  <c r="Y17" i="15"/>
  <c r="S18" i="15"/>
  <c r="V18" i="15"/>
  <c r="T18" i="15"/>
  <c r="X18" i="15"/>
  <c r="Y18" i="15"/>
  <c r="S19" i="15"/>
  <c r="T19" i="15"/>
  <c r="V19" i="15"/>
  <c r="X19" i="15"/>
  <c r="Y19" i="15"/>
  <c r="S20" i="15"/>
  <c r="T20" i="15"/>
  <c r="V20" i="15"/>
  <c r="X20" i="15"/>
  <c r="Y20" i="15"/>
  <c r="S21" i="15"/>
  <c r="T21" i="15"/>
  <c r="V21" i="15"/>
  <c r="X21" i="15"/>
  <c r="Y21" i="15"/>
  <c r="S22" i="15"/>
  <c r="T22" i="15"/>
  <c r="V22" i="15"/>
  <c r="X22" i="15"/>
  <c r="Y22" i="15"/>
  <c r="S23" i="15"/>
  <c r="V23" i="15"/>
  <c r="T23" i="15"/>
  <c r="X23" i="15"/>
  <c r="Y23" i="15"/>
  <c r="S24" i="15"/>
  <c r="T24" i="15"/>
  <c r="V24" i="15"/>
  <c r="X24" i="15"/>
  <c r="Y24" i="15"/>
  <c r="S25" i="15"/>
  <c r="T25" i="15"/>
  <c r="V25" i="15"/>
  <c r="X25" i="15"/>
  <c r="Y25" i="15"/>
  <c r="S26" i="15"/>
  <c r="T26" i="15"/>
  <c r="V26" i="15"/>
  <c r="X26" i="15"/>
  <c r="Y26" i="15"/>
  <c r="S27" i="15"/>
  <c r="T27" i="15"/>
  <c r="V27" i="15"/>
  <c r="X27" i="15"/>
  <c r="Y27" i="15"/>
  <c r="S28" i="15"/>
  <c r="T28" i="15"/>
  <c r="V28" i="15"/>
  <c r="X28" i="15"/>
  <c r="Y28" i="15"/>
  <c r="S29" i="15"/>
  <c r="AB29" i="15" s="1"/>
  <c r="T29" i="15"/>
  <c r="V29" i="15"/>
  <c r="X29" i="15"/>
  <c r="Y29" i="15"/>
  <c r="S30" i="15"/>
  <c r="V30" i="15"/>
  <c r="T30" i="15"/>
  <c r="X30" i="15"/>
  <c r="Y30" i="15"/>
  <c r="S31" i="15"/>
  <c r="T31" i="15"/>
  <c r="V31" i="15"/>
  <c r="X31" i="15"/>
  <c r="Y31" i="15"/>
  <c r="S32" i="15"/>
  <c r="T32" i="15"/>
  <c r="V32" i="15"/>
  <c r="X32" i="15"/>
  <c r="Y32" i="15"/>
  <c r="S33" i="15"/>
  <c r="T33" i="15"/>
  <c r="V33" i="15"/>
  <c r="X33" i="15"/>
  <c r="Y33" i="15"/>
  <c r="S34" i="15"/>
  <c r="V34" i="15"/>
  <c r="T34" i="15"/>
  <c r="X34" i="15"/>
  <c r="Y34" i="15"/>
  <c r="S35" i="15"/>
  <c r="T35" i="15"/>
  <c r="V35" i="15"/>
  <c r="X35" i="15"/>
  <c r="Y35" i="15"/>
  <c r="S36" i="15"/>
  <c r="T36" i="15"/>
  <c r="V36" i="15"/>
  <c r="X36" i="15"/>
  <c r="Y36" i="15"/>
  <c r="S37" i="15"/>
  <c r="T37" i="15"/>
  <c r="V37" i="15"/>
  <c r="X37" i="15"/>
  <c r="Y37" i="15"/>
  <c r="S38" i="15"/>
  <c r="T38" i="15"/>
  <c r="V38" i="15"/>
  <c r="X38" i="15"/>
  <c r="Y38" i="15"/>
  <c r="S39" i="15"/>
  <c r="V39" i="15"/>
  <c r="T39" i="15"/>
  <c r="X39" i="15"/>
  <c r="Y39" i="15"/>
  <c r="S40" i="15"/>
  <c r="T40" i="15"/>
  <c r="V40" i="15"/>
  <c r="X40" i="15"/>
  <c r="Y40" i="15"/>
  <c r="S41" i="15"/>
  <c r="T41" i="15"/>
  <c r="V41" i="15"/>
  <c r="X41" i="15"/>
  <c r="Y41" i="15"/>
  <c r="S42" i="15"/>
  <c r="T42" i="15"/>
  <c r="V42" i="15"/>
  <c r="X42" i="15"/>
  <c r="Y42" i="15"/>
  <c r="S43" i="15"/>
  <c r="V43" i="15"/>
  <c r="T43" i="15"/>
  <c r="X43" i="15"/>
  <c r="Y43" i="15"/>
  <c r="S44" i="15"/>
  <c r="T44" i="15"/>
  <c r="V44" i="15"/>
  <c r="X44" i="15"/>
  <c r="Y44" i="15"/>
  <c r="S45" i="15"/>
  <c r="T45" i="15"/>
  <c r="V45" i="15"/>
  <c r="X45" i="15"/>
  <c r="Y45" i="15"/>
  <c r="S46" i="15"/>
  <c r="V46" i="15"/>
  <c r="T46" i="15"/>
  <c r="X46" i="15"/>
  <c r="Y46" i="15"/>
  <c r="S47" i="15"/>
  <c r="T47" i="15"/>
  <c r="V47" i="15"/>
  <c r="X47" i="15"/>
  <c r="Y47" i="15"/>
  <c r="S48" i="15"/>
  <c r="T48" i="15"/>
  <c r="V48" i="15"/>
  <c r="X48" i="15"/>
  <c r="Y48" i="15"/>
  <c r="S49" i="15"/>
  <c r="T49" i="15"/>
  <c r="V49" i="15"/>
  <c r="X49" i="15"/>
  <c r="Y49" i="15"/>
  <c r="S50" i="15"/>
  <c r="V50" i="15"/>
  <c r="T50" i="15"/>
  <c r="X50" i="15"/>
  <c r="Y50" i="15"/>
  <c r="S51" i="15"/>
  <c r="T51" i="15"/>
  <c r="V51" i="15"/>
  <c r="X51" i="15"/>
  <c r="Y51" i="15"/>
  <c r="S52" i="15"/>
  <c r="T52" i="15"/>
  <c r="V52" i="15"/>
  <c r="X52" i="15"/>
  <c r="Y52" i="15"/>
  <c r="S53" i="15"/>
  <c r="T53" i="15"/>
  <c r="V53" i="15"/>
  <c r="X53" i="15"/>
  <c r="Y53" i="15"/>
  <c r="S54" i="15"/>
  <c r="T54" i="15"/>
  <c r="V54" i="15"/>
  <c r="X54" i="15"/>
  <c r="Y54" i="15"/>
  <c r="Y10" i="15"/>
  <c r="X10" i="15"/>
  <c r="X7" i="15"/>
  <c r="V10" i="15"/>
  <c r="T10" i="15"/>
  <c r="S7" i="15"/>
  <c r="S10" i="15"/>
  <c r="V36" i="7"/>
  <c r="U36" i="7"/>
  <c r="W36" i="7" s="1"/>
  <c r="T36" i="7"/>
  <c r="N36" i="7"/>
  <c r="K36" i="7"/>
  <c r="H36" i="7"/>
  <c r="E36" i="7"/>
  <c r="V35" i="7"/>
  <c r="U35" i="7"/>
  <c r="T35" i="7"/>
  <c r="N35" i="7"/>
  <c r="K35" i="7"/>
  <c r="H35" i="7"/>
  <c r="E35" i="7"/>
  <c r="V34" i="7"/>
  <c r="U34" i="7"/>
  <c r="T34" i="7"/>
  <c r="N34" i="7"/>
  <c r="K34" i="7"/>
  <c r="H34" i="7"/>
  <c r="E34" i="7"/>
  <c r="V33" i="7"/>
  <c r="W33" i="7" s="1"/>
  <c r="U33" i="7"/>
  <c r="T33" i="7"/>
  <c r="N33" i="7"/>
  <c r="K33" i="7"/>
  <c r="H33" i="7"/>
  <c r="E33" i="7"/>
  <c r="V23" i="7"/>
  <c r="W23" i="7"/>
  <c r="U23" i="7"/>
  <c r="T23" i="7"/>
  <c r="N23" i="7"/>
  <c r="K23" i="7"/>
  <c r="H23" i="7"/>
  <c r="E23" i="7"/>
  <c r="V22" i="7"/>
  <c r="U22" i="7"/>
  <c r="W22" i="7" s="1"/>
  <c r="T22" i="7"/>
  <c r="N22" i="7"/>
  <c r="K22" i="7"/>
  <c r="H22" i="7"/>
  <c r="E22" i="7"/>
  <c r="V21" i="7"/>
  <c r="U21" i="7"/>
  <c r="W21" i="7" s="1"/>
  <c r="T21" i="7"/>
  <c r="N21" i="7"/>
  <c r="K21" i="7"/>
  <c r="H21" i="7"/>
  <c r="E21" i="7"/>
  <c r="V20" i="7"/>
  <c r="U20" i="7"/>
  <c r="T20" i="7"/>
  <c r="N20" i="7"/>
  <c r="K20" i="7"/>
  <c r="H20" i="7"/>
  <c r="E20" i="7"/>
  <c r="V19" i="7"/>
  <c r="U19" i="7"/>
  <c r="W19" i="7" s="1"/>
  <c r="T19" i="7"/>
  <c r="N19" i="7"/>
  <c r="K19" i="7"/>
  <c r="H19" i="7"/>
  <c r="E19" i="7"/>
  <c r="V18" i="7"/>
  <c r="U18" i="7"/>
  <c r="T18" i="7"/>
  <c r="N18" i="7"/>
  <c r="K18" i="7"/>
  <c r="H18" i="7"/>
  <c r="E18" i="7"/>
  <c r="V17" i="7"/>
  <c r="W17" i="7" s="1"/>
  <c r="U17" i="7"/>
  <c r="T17" i="7"/>
  <c r="N17" i="7"/>
  <c r="K17" i="7"/>
  <c r="H17" i="7"/>
  <c r="E17" i="7"/>
  <c r="V16" i="7"/>
  <c r="W16" i="7" s="1"/>
  <c r="U16" i="7"/>
  <c r="T16" i="7"/>
  <c r="N16" i="7"/>
  <c r="K16" i="7"/>
  <c r="H16" i="7"/>
  <c r="E16" i="7"/>
  <c r="V15" i="7"/>
  <c r="W15" i="7" s="1"/>
  <c r="U15" i="7"/>
  <c r="T15" i="7"/>
  <c r="N15" i="7"/>
  <c r="K15" i="7"/>
  <c r="H15" i="7"/>
  <c r="E15" i="7"/>
  <c r="V14" i="7"/>
  <c r="W14" i="7" s="1"/>
  <c r="U14" i="7"/>
  <c r="T14" i="7"/>
  <c r="N14" i="7"/>
  <c r="K14" i="7"/>
  <c r="H14" i="7"/>
  <c r="E14" i="7"/>
  <c r="V13" i="7"/>
  <c r="W13" i="7"/>
  <c r="U13" i="7"/>
  <c r="T13" i="7"/>
  <c r="N13" i="7"/>
  <c r="K13" i="7"/>
  <c r="H13" i="7"/>
  <c r="E13" i="7"/>
  <c r="V12" i="7"/>
  <c r="U12" i="7"/>
  <c r="T12" i="7"/>
  <c r="N12" i="7"/>
  <c r="K12" i="7"/>
  <c r="H12" i="7"/>
  <c r="E12" i="7"/>
  <c r="V11" i="7"/>
  <c r="U11" i="7"/>
  <c r="W11" i="7" s="1"/>
  <c r="T11" i="7"/>
  <c r="N11" i="7"/>
  <c r="K11" i="7"/>
  <c r="H11" i="7"/>
  <c r="E11" i="7"/>
  <c r="U13" i="15"/>
  <c r="W18" i="7"/>
  <c r="W35" i="7"/>
  <c r="W20" i="7"/>
  <c r="K8" i="16"/>
  <c r="AC9" i="16"/>
  <c r="I8" i="16"/>
  <c r="J8" i="16" s="1"/>
  <c r="W8" i="16"/>
  <c r="Y8" i="16" s="1"/>
  <c r="W17" i="15"/>
  <c r="J19" i="4"/>
  <c r="Q55" i="15"/>
  <c r="P55" i="15"/>
  <c r="N55" i="15"/>
  <c r="L55" i="15"/>
  <c r="K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Q9" i="15"/>
  <c r="P9" i="15"/>
  <c r="N9" i="15"/>
  <c r="L9" i="15"/>
  <c r="K9" i="15"/>
  <c r="T8" i="15"/>
  <c r="U8" i="15" s="1"/>
  <c r="P8" i="15"/>
  <c r="X8" i="15" s="1"/>
  <c r="N8" i="15"/>
  <c r="V8" i="15" s="1"/>
  <c r="W8" i="15" s="1"/>
  <c r="K8" i="15"/>
  <c r="T7" i="15"/>
  <c r="M5" i="15"/>
  <c r="H199" i="5"/>
  <c r="P41" i="10"/>
  <c r="O41" i="10"/>
  <c r="M41" i="10"/>
  <c r="K41" i="10"/>
  <c r="L41" i="10" s="1"/>
  <c r="J41" i="10"/>
  <c r="P40" i="10"/>
  <c r="N40" i="10"/>
  <c r="L40" i="10"/>
  <c r="P39" i="10"/>
  <c r="N39" i="10"/>
  <c r="L39" i="10"/>
  <c r="P38" i="10"/>
  <c r="N38" i="10"/>
  <c r="L38" i="10"/>
  <c r="P37" i="10"/>
  <c r="N37" i="10"/>
  <c r="L37" i="10"/>
  <c r="P36" i="10"/>
  <c r="N36" i="10"/>
  <c r="L36" i="10"/>
  <c r="P35" i="10"/>
  <c r="N35" i="10"/>
  <c r="L35" i="10"/>
  <c r="P34" i="10"/>
  <c r="N34" i="10"/>
  <c r="L34" i="10"/>
  <c r="P33" i="10"/>
  <c r="N33" i="10"/>
  <c r="L33" i="10"/>
  <c r="P32" i="10"/>
  <c r="N32" i="10"/>
  <c r="L32" i="10"/>
  <c r="P31" i="10"/>
  <c r="N31" i="10"/>
  <c r="L31" i="10"/>
  <c r="P30" i="10"/>
  <c r="N30" i="10"/>
  <c r="L30" i="10"/>
  <c r="P29" i="10"/>
  <c r="N29" i="10"/>
  <c r="L29" i="10"/>
  <c r="P28" i="10"/>
  <c r="N28" i="10"/>
  <c r="L28" i="10"/>
  <c r="P27" i="10"/>
  <c r="N27" i="10"/>
  <c r="L27" i="10"/>
  <c r="P26" i="10"/>
  <c r="N26" i="10"/>
  <c r="L26" i="10"/>
  <c r="P25" i="10"/>
  <c r="N25" i="10"/>
  <c r="L25" i="10"/>
  <c r="P24" i="10"/>
  <c r="N24" i="10"/>
  <c r="L24" i="10"/>
  <c r="P23" i="10"/>
  <c r="N23" i="10"/>
  <c r="L23" i="10"/>
  <c r="P22" i="10"/>
  <c r="N22" i="10"/>
  <c r="L22" i="10"/>
  <c r="P21" i="10"/>
  <c r="N21" i="10"/>
  <c r="L21" i="10"/>
  <c r="P20" i="10"/>
  <c r="N20" i="10"/>
  <c r="L20" i="10"/>
  <c r="P19" i="10"/>
  <c r="N19" i="10"/>
  <c r="L19" i="10"/>
  <c r="P18" i="10"/>
  <c r="N18" i="10"/>
  <c r="L18" i="10"/>
  <c r="P17" i="10"/>
  <c r="N17" i="10"/>
  <c r="L17" i="10"/>
  <c r="P16" i="10"/>
  <c r="N16" i="10"/>
  <c r="L16" i="10"/>
  <c r="P15" i="10"/>
  <c r="N15" i="10"/>
  <c r="L15" i="10"/>
  <c r="P14" i="10"/>
  <c r="N14" i="10"/>
  <c r="L14" i="10"/>
  <c r="P13" i="10"/>
  <c r="N13" i="10"/>
  <c r="L13" i="10"/>
  <c r="P12" i="10"/>
  <c r="N12" i="10"/>
  <c r="L12" i="10"/>
  <c r="P11" i="10"/>
  <c r="N11" i="10"/>
  <c r="L11" i="10"/>
  <c r="P10" i="10"/>
  <c r="N10" i="10"/>
  <c r="L10" i="10"/>
  <c r="O9" i="10"/>
  <c r="O42" i="10" s="1"/>
  <c r="M9" i="10"/>
  <c r="M42" i="10" s="1"/>
  <c r="K9" i="10"/>
  <c r="J9" i="10"/>
  <c r="N9" i="10" s="1"/>
  <c r="O8" i="10"/>
  <c r="M8" i="10"/>
  <c r="P8" i="10" s="1"/>
  <c r="J8" i="10"/>
  <c r="L5" i="10"/>
  <c r="J41" i="7"/>
  <c r="K41" i="7" s="1"/>
  <c r="I41" i="7"/>
  <c r="G41" i="7"/>
  <c r="F41" i="7"/>
  <c r="K40" i="7"/>
  <c r="H40" i="7"/>
  <c r="K39" i="7"/>
  <c r="H39" i="7"/>
  <c r="K38" i="7"/>
  <c r="H38" i="7"/>
  <c r="K37" i="7"/>
  <c r="H37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10" i="7"/>
  <c r="H10" i="7"/>
  <c r="J9" i="7"/>
  <c r="J42" i="7" s="1"/>
  <c r="I9" i="7"/>
  <c r="I42" i="7"/>
  <c r="G9" i="7"/>
  <c r="G42" i="7" s="1"/>
  <c r="F9" i="7"/>
  <c r="F42" i="7"/>
  <c r="I8" i="7"/>
  <c r="H5" i="7"/>
  <c r="G8" i="7" s="1"/>
  <c r="J8" i="7"/>
  <c r="K9" i="7"/>
  <c r="AD18" i="10"/>
  <c r="AD26" i="10"/>
  <c r="AD29" i="10"/>
  <c r="AK40" i="10"/>
  <c r="AD7" i="10"/>
  <c r="AD12" i="10" s="1"/>
  <c r="AD15" i="10"/>
  <c r="V41" i="10"/>
  <c r="T41" i="10"/>
  <c r="R41" i="10"/>
  <c r="S41" i="10"/>
  <c r="Q41" i="10"/>
  <c r="U41" i="10"/>
  <c r="W40" i="10"/>
  <c r="U40" i="10"/>
  <c r="S40" i="10"/>
  <c r="W39" i="10"/>
  <c r="U39" i="10"/>
  <c r="S39" i="10"/>
  <c r="W38" i="10"/>
  <c r="U38" i="10"/>
  <c r="S38" i="10"/>
  <c r="W37" i="10"/>
  <c r="U37" i="10"/>
  <c r="S37" i="10"/>
  <c r="W36" i="10"/>
  <c r="U36" i="10"/>
  <c r="S36" i="10"/>
  <c r="W35" i="10"/>
  <c r="U35" i="10"/>
  <c r="S35" i="10"/>
  <c r="W34" i="10"/>
  <c r="U34" i="10"/>
  <c r="S34" i="10"/>
  <c r="W33" i="10"/>
  <c r="U33" i="10"/>
  <c r="S33" i="10"/>
  <c r="W32" i="10"/>
  <c r="U32" i="10"/>
  <c r="S32" i="10"/>
  <c r="W31" i="10"/>
  <c r="U31" i="10"/>
  <c r="S31" i="10"/>
  <c r="W30" i="10"/>
  <c r="U30" i="10"/>
  <c r="S30" i="10"/>
  <c r="W29" i="10"/>
  <c r="U29" i="10"/>
  <c r="S29" i="10"/>
  <c r="W28" i="10"/>
  <c r="U28" i="10"/>
  <c r="S28" i="10"/>
  <c r="W27" i="10"/>
  <c r="U27" i="10"/>
  <c r="S27" i="10"/>
  <c r="W26" i="10"/>
  <c r="U26" i="10"/>
  <c r="S26" i="10"/>
  <c r="W25" i="10"/>
  <c r="U25" i="10"/>
  <c r="S25" i="10"/>
  <c r="W24" i="10"/>
  <c r="U24" i="10"/>
  <c r="S24" i="10"/>
  <c r="W23" i="10"/>
  <c r="U23" i="10"/>
  <c r="S23" i="10"/>
  <c r="W22" i="10"/>
  <c r="U22" i="10"/>
  <c r="S22" i="10"/>
  <c r="W21" i="10"/>
  <c r="U21" i="10"/>
  <c r="S21" i="10"/>
  <c r="W20" i="10"/>
  <c r="U20" i="10"/>
  <c r="S20" i="10"/>
  <c r="W19" i="10"/>
  <c r="U19" i="10"/>
  <c r="S19" i="10"/>
  <c r="W18" i="10"/>
  <c r="U18" i="10"/>
  <c r="S18" i="10"/>
  <c r="W17" i="10"/>
  <c r="U17" i="10"/>
  <c r="S17" i="10"/>
  <c r="W16" i="10"/>
  <c r="U16" i="10"/>
  <c r="S16" i="10"/>
  <c r="W15" i="10"/>
  <c r="U15" i="10"/>
  <c r="S15" i="10"/>
  <c r="W14" i="10"/>
  <c r="U14" i="10"/>
  <c r="S14" i="10"/>
  <c r="W13" i="10"/>
  <c r="U13" i="10"/>
  <c r="S13" i="10"/>
  <c r="W12" i="10"/>
  <c r="U12" i="10"/>
  <c r="S12" i="10"/>
  <c r="W11" i="10"/>
  <c r="U11" i="10"/>
  <c r="S11" i="10"/>
  <c r="W10" i="10"/>
  <c r="U10" i="10"/>
  <c r="S10" i="10"/>
  <c r="V9" i="10"/>
  <c r="V42" i="10" s="1"/>
  <c r="T9" i="10"/>
  <c r="R9" i="10"/>
  <c r="S9" i="10" s="1"/>
  <c r="Q9" i="10"/>
  <c r="V8" i="10"/>
  <c r="Q8" i="10"/>
  <c r="S5" i="10"/>
  <c r="Z5" i="10"/>
  <c r="E5" i="7"/>
  <c r="AK7" i="10"/>
  <c r="AI7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G38" i="10" s="1"/>
  <c r="AE39" i="10"/>
  <c r="AE40" i="10"/>
  <c r="AE10" i="10"/>
  <c r="AF9" i="10"/>
  <c r="AF7" i="10"/>
  <c r="AE7" i="10"/>
  <c r="Y9" i="10"/>
  <c r="X9" i="10"/>
  <c r="Z9" i="10" s="1"/>
  <c r="X41" i="10"/>
  <c r="Y41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10" i="10"/>
  <c r="AD40" i="10"/>
  <c r="AD11" i="10"/>
  <c r="AD13" i="10"/>
  <c r="AD16" i="10"/>
  <c r="AD23" i="10"/>
  <c r="AD24" i="10"/>
  <c r="AD27" i="10"/>
  <c r="AD31" i="10"/>
  <c r="AD34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10" i="10"/>
  <c r="AA9" i="10"/>
  <c r="U7" i="7"/>
  <c r="V10" i="7"/>
  <c r="U10" i="7"/>
  <c r="V7" i="7"/>
  <c r="Z41" i="10"/>
  <c r="AG7" i="10"/>
  <c r="AA41" i="10"/>
  <c r="AB41" i="10" s="1"/>
  <c r="AL40" i="10"/>
  <c r="AI40" i="10"/>
  <c r="AF40" i="10"/>
  <c r="AL39" i="10"/>
  <c r="AI39" i="10"/>
  <c r="AF39" i="10"/>
  <c r="AL38" i="10"/>
  <c r="AI38" i="10"/>
  <c r="AF38" i="10"/>
  <c r="AL37" i="10"/>
  <c r="AI37" i="10"/>
  <c r="AF37" i="10"/>
  <c r="AL36" i="10"/>
  <c r="AI36" i="10"/>
  <c r="AF36" i="10"/>
  <c r="AL35" i="10"/>
  <c r="AI35" i="10"/>
  <c r="AF35" i="10"/>
  <c r="AL34" i="10"/>
  <c r="AK34" i="10"/>
  <c r="AI34" i="10"/>
  <c r="AF34" i="10"/>
  <c r="AL33" i="10"/>
  <c r="AN33" i="10" s="1"/>
  <c r="AI33" i="10"/>
  <c r="AF33" i="10"/>
  <c r="AL32" i="10"/>
  <c r="AI32" i="10"/>
  <c r="AF32" i="10"/>
  <c r="AL31" i="10"/>
  <c r="AK31" i="10"/>
  <c r="AI31" i="10"/>
  <c r="AF31" i="10"/>
  <c r="AL30" i="10"/>
  <c r="AI30" i="10"/>
  <c r="AF30" i="10"/>
  <c r="AL29" i="10"/>
  <c r="AN29" i="10" s="1"/>
  <c r="AK29" i="10"/>
  <c r="AI29" i="10"/>
  <c r="AF29" i="10"/>
  <c r="AL28" i="10"/>
  <c r="AI28" i="10"/>
  <c r="AF28" i="10"/>
  <c r="AL27" i="10"/>
  <c r="AN27" i="10" s="1"/>
  <c r="AK27" i="10"/>
  <c r="AI27" i="10"/>
  <c r="AF27" i="10"/>
  <c r="AL26" i="10"/>
  <c r="AK26" i="10"/>
  <c r="AM26" i="10" s="1"/>
  <c r="AI26" i="10"/>
  <c r="AF26" i="10"/>
  <c r="AL25" i="10"/>
  <c r="AN25" i="10" s="1"/>
  <c r="AI25" i="10"/>
  <c r="AF25" i="10"/>
  <c r="AL24" i="10"/>
  <c r="AK24" i="10"/>
  <c r="AI24" i="10"/>
  <c r="AF24" i="10"/>
  <c r="AL23" i="10"/>
  <c r="AK23" i="10"/>
  <c r="AI23" i="10"/>
  <c r="AF23" i="10"/>
  <c r="AL22" i="10"/>
  <c r="AI22" i="10"/>
  <c r="AF22" i="10"/>
  <c r="AG22" i="10" s="1"/>
  <c r="AL21" i="10"/>
  <c r="AI21" i="10"/>
  <c r="AF21" i="10"/>
  <c r="AL20" i="10"/>
  <c r="AI20" i="10"/>
  <c r="AF20" i="10"/>
  <c r="AG20" i="10" s="1"/>
  <c r="AL19" i="10"/>
  <c r="AI19" i="10"/>
  <c r="AJ19" i="10" s="1"/>
  <c r="AF19" i="10"/>
  <c r="AL18" i="10"/>
  <c r="AK18" i="10"/>
  <c r="AI18" i="10"/>
  <c r="AF18" i="10"/>
  <c r="AL17" i="10"/>
  <c r="AI17" i="10"/>
  <c r="AF17" i="10"/>
  <c r="AL16" i="10"/>
  <c r="AK16" i="10"/>
  <c r="AI16" i="10"/>
  <c r="AF16" i="10"/>
  <c r="AL15" i="10"/>
  <c r="AN15" i="10" s="1"/>
  <c r="AK15" i="10"/>
  <c r="AI15" i="10"/>
  <c r="AJ15" i="10" s="1"/>
  <c r="AF15" i="10"/>
  <c r="AL14" i="10"/>
  <c r="AI14" i="10"/>
  <c r="AF14" i="10"/>
  <c r="AL13" i="10"/>
  <c r="AK13" i="10"/>
  <c r="AI13" i="10"/>
  <c r="AF13" i="10"/>
  <c r="AL12" i="10"/>
  <c r="AK12" i="10"/>
  <c r="AI12" i="10"/>
  <c r="AF12" i="10"/>
  <c r="AL11" i="10"/>
  <c r="AK11" i="10"/>
  <c r="AI11" i="10"/>
  <c r="AJ11" i="10" s="1"/>
  <c r="AF11" i="10"/>
  <c r="AL10" i="10"/>
  <c r="AI10" i="10"/>
  <c r="AF10" i="10"/>
  <c r="D199" i="5"/>
  <c r="AD8" i="10"/>
  <c r="AL8" i="10"/>
  <c r="AA8" i="10"/>
  <c r="AI8" i="10"/>
  <c r="AJ8" i="10" s="1"/>
  <c r="X8" i="10"/>
  <c r="AF8" i="10"/>
  <c r="AG8" i="10"/>
  <c r="AK8" i="10"/>
  <c r="AM8" i="10" s="1"/>
  <c r="AL7" i="10"/>
  <c r="AB7" i="10"/>
  <c r="S41" i="7"/>
  <c r="T41" i="7" s="1"/>
  <c r="R41" i="7"/>
  <c r="M41" i="7"/>
  <c r="L41" i="7"/>
  <c r="N41" i="7" s="1"/>
  <c r="D41" i="7"/>
  <c r="C41" i="7"/>
  <c r="V40" i="7"/>
  <c r="U40" i="7"/>
  <c r="T40" i="7"/>
  <c r="N40" i="7"/>
  <c r="E40" i="7"/>
  <c r="V39" i="7"/>
  <c r="U39" i="7"/>
  <c r="W39" i="7" s="1"/>
  <c r="T39" i="7"/>
  <c r="N39" i="7"/>
  <c r="E39" i="7"/>
  <c r="V38" i="7"/>
  <c r="U38" i="7"/>
  <c r="T38" i="7"/>
  <c r="N38" i="7"/>
  <c r="E38" i="7"/>
  <c r="V37" i="7"/>
  <c r="U37" i="7"/>
  <c r="T37" i="7"/>
  <c r="N37" i="7"/>
  <c r="E37" i="7"/>
  <c r="V32" i="7"/>
  <c r="U32" i="7"/>
  <c r="T32" i="7"/>
  <c r="N32" i="7"/>
  <c r="E32" i="7"/>
  <c r="V31" i="7"/>
  <c r="U31" i="7"/>
  <c r="W31" i="7" s="1"/>
  <c r="T31" i="7"/>
  <c r="N31" i="7"/>
  <c r="E31" i="7"/>
  <c r="V30" i="7"/>
  <c r="U30" i="7"/>
  <c r="T30" i="7"/>
  <c r="N30" i="7"/>
  <c r="E30" i="7"/>
  <c r="V29" i="7"/>
  <c r="U29" i="7"/>
  <c r="T29" i="7"/>
  <c r="N29" i="7"/>
  <c r="E29" i="7"/>
  <c r="V28" i="7"/>
  <c r="U28" i="7"/>
  <c r="T28" i="7"/>
  <c r="N28" i="7"/>
  <c r="E28" i="7"/>
  <c r="V27" i="7"/>
  <c r="U27" i="7"/>
  <c r="W27" i="7" s="1"/>
  <c r="T27" i="7"/>
  <c r="N27" i="7"/>
  <c r="E27" i="7"/>
  <c r="V26" i="7"/>
  <c r="U26" i="7"/>
  <c r="T26" i="7"/>
  <c r="N26" i="7"/>
  <c r="E26" i="7"/>
  <c r="V25" i="7"/>
  <c r="U25" i="7"/>
  <c r="T25" i="7"/>
  <c r="N25" i="7"/>
  <c r="E25" i="7"/>
  <c r="V24" i="7"/>
  <c r="U24" i="7"/>
  <c r="T24" i="7"/>
  <c r="N24" i="7"/>
  <c r="E24" i="7"/>
  <c r="T10" i="7"/>
  <c r="N10" i="7"/>
  <c r="E10" i="7"/>
  <c r="S9" i="7"/>
  <c r="S42" i="7" s="1"/>
  <c r="R9" i="7"/>
  <c r="R42" i="7" s="1"/>
  <c r="M9" i="7"/>
  <c r="M42" i="7" s="1"/>
  <c r="L9" i="7"/>
  <c r="L42" i="7" s="1"/>
  <c r="D9" i="7"/>
  <c r="V9" i="7" s="1"/>
  <c r="C9" i="7"/>
  <c r="C42" i="7" s="1"/>
  <c r="C8" i="7"/>
  <c r="T5" i="7"/>
  <c r="S8" i="7" s="1"/>
  <c r="N5" i="7"/>
  <c r="M8" i="7" s="1"/>
  <c r="D8" i="7"/>
  <c r="C9" i="4"/>
  <c r="R8" i="7"/>
  <c r="E41" i="7"/>
  <c r="AG10" i="10"/>
  <c r="W24" i="7"/>
  <c r="W26" i="7"/>
  <c r="W28" i="7"/>
  <c r="W30" i="7"/>
  <c r="W32" i="7"/>
  <c r="W38" i="7"/>
  <c r="W40" i="7"/>
  <c r="W25" i="7"/>
  <c r="W29" i="7"/>
  <c r="W37" i="7"/>
  <c r="AM12" i="10"/>
  <c r="AG12" i="10"/>
  <c r="AG16" i="10"/>
  <c r="AN17" i="10"/>
  <c r="AN21" i="10"/>
  <c r="AG24" i="10"/>
  <c r="AG28" i="10"/>
  <c r="AG32" i="10"/>
  <c r="AG36" i="10"/>
  <c r="AG40" i="10"/>
  <c r="AN16" i="10"/>
  <c r="AJ18" i="10"/>
  <c r="AN24" i="10"/>
  <c r="AN32" i="10"/>
  <c r="AN36" i="10"/>
  <c r="AN40" i="10"/>
  <c r="AN13" i="10"/>
  <c r="AJ23" i="10"/>
  <c r="AJ27" i="10"/>
  <c r="AJ31" i="10"/>
  <c r="AJ35" i="10"/>
  <c r="AN37" i="10"/>
  <c r="AJ39" i="10"/>
  <c r="AG13" i="10"/>
  <c r="AM15" i="10"/>
  <c r="AJ16" i="10"/>
  <c r="AG17" i="10"/>
  <c r="AG25" i="10"/>
  <c r="AN26" i="10"/>
  <c r="AM27" i="10"/>
  <c r="AG29" i="10"/>
  <c r="AJ32" i="10"/>
  <c r="AG33" i="10"/>
  <c r="AN34" i="10"/>
  <c r="AJ36" i="10"/>
  <c r="AG37" i="10"/>
  <c r="AM16" i="10"/>
  <c r="AJ17" i="10"/>
  <c r="AJ21" i="10"/>
  <c r="AN23" i="10"/>
  <c r="AM24" i="10"/>
  <c r="AJ25" i="10"/>
  <c r="AJ29" i="10"/>
  <c r="AN31" i="10"/>
  <c r="AJ33" i="10"/>
  <c r="AN35" i="10"/>
  <c r="AJ37" i="10"/>
  <c r="AG15" i="10"/>
  <c r="AG19" i="10"/>
  <c r="AG27" i="10"/>
  <c r="AG35" i="10"/>
  <c r="D42" i="7"/>
  <c r="W10" i="7"/>
  <c r="AA42" i="10"/>
  <c r="AL9" i="10"/>
  <c r="AJ10" i="10"/>
  <c r="T7" i="10"/>
  <c r="T8" i="10" s="1"/>
  <c r="W8" i="10" s="1"/>
  <c r="I199" i="5" l="1"/>
  <c r="AK9" i="21"/>
  <c r="C141" i="21"/>
  <c r="AO9" i="21"/>
  <c r="AE141" i="21"/>
  <c r="AH140" i="21"/>
  <c r="AH9" i="21"/>
  <c r="AQ9" i="21"/>
  <c r="AR9" i="21" s="1"/>
  <c r="AJ140" i="21"/>
  <c r="AR140" i="21"/>
  <c r="AL140" i="21"/>
  <c r="I18" i="4"/>
  <c r="D8" i="5"/>
  <c r="AA24" i="15"/>
  <c r="Z15" i="15"/>
  <c r="Z11" i="15"/>
  <c r="H56" i="15"/>
  <c r="J9" i="15"/>
  <c r="AA7" i="15"/>
  <c r="AA25" i="15"/>
  <c r="U11" i="15"/>
  <c r="AB41" i="15"/>
  <c r="Z38" i="15"/>
  <c r="AA30" i="15"/>
  <c r="AB17" i="15"/>
  <c r="AA12" i="15"/>
  <c r="W40" i="15"/>
  <c r="W36" i="15"/>
  <c r="Z39" i="15"/>
  <c r="AB47" i="15"/>
  <c r="AC9" i="15"/>
  <c r="AB40" i="15"/>
  <c r="Z37" i="15"/>
  <c r="AB36" i="15"/>
  <c r="W33" i="15"/>
  <c r="AB32" i="15"/>
  <c r="AA28" i="15"/>
  <c r="AB19" i="15"/>
  <c r="AA47" i="15"/>
  <c r="W28" i="15"/>
  <c r="Z51" i="15"/>
  <c r="G55" i="15"/>
  <c r="W15" i="15"/>
  <c r="AA11" i="15"/>
  <c r="Z12" i="15"/>
  <c r="AA36" i="15"/>
  <c r="U47" i="15"/>
  <c r="AB25" i="15"/>
  <c r="U24" i="15"/>
  <c r="W16" i="15"/>
  <c r="U14" i="15"/>
  <c r="AB13" i="15"/>
  <c r="U12" i="15"/>
  <c r="Z8" i="15"/>
  <c r="Z33" i="15"/>
  <c r="AA54" i="15"/>
  <c r="Z43" i="15"/>
  <c r="W42" i="15"/>
  <c r="AA41" i="15"/>
  <c r="Z40" i="15"/>
  <c r="Z36" i="15"/>
  <c r="AB35" i="15"/>
  <c r="W34" i="15"/>
  <c r="U33" i="15"/>
  <c r="W32" i="15"/>
  <c r="AB31" i="15"/>
  <c r="U30" i="15"/>
  <c r="U29" i="15"/>
  <c r="AB27" i="15"/>
  <c r="U26" i="15"/>
  <c r="W25" i="15"/>
  <c r="AB24" i="15"/>
  <c r="AA22" i="15"/>
  <c r="W21" i="15"/>
  <c r="Z20" i="15"/>
  <c r="Z18" i="15"/>
  <c r="Z16" i="15"/>
  <c r="Z14" i="15"/>
  <c r="W13" i="15"/>
  <c r="AA13" i="15"/>
  <c r="Z10" i="15"/>
  <c r="AA53" i="15"/>
  <c r="U51" i="15"/>
  <c r="U50" i="15"/>
  <c r="Z49" i="15"/>
  <c r="AA46" i="15"/>
  <c r="W45" i="15"/>
  <c r="AA44" i="15"/>
  <c r="AA40" i="15"/>
  <c r="U39" i="15"/>
  <c r="AA32" i="15"/>
  <c r="W31" i="15"/>
  <c r="W29" i="15"/>
  <c r="W26" i="15"/>
  <c r="U25" i="15"/>
  <c r="AB22" i="15"/>
  <c r="U21" i="15"/>
  <c r="U17" i="15"/>
  <c r="AA15" i="15"/>
  <c r="AA14" i="15"/>
  <c r="M55" i="15"/>
  <c r="AB7" i="15"/>
  <c r="Z54" i="15"/>
  <c r="AB42" i="15"/>
  <c r="AB34" i="15"/>
  <c r="W18" i="15"/>
  <c r="U15" i="15"/>
  <c r="AB49" i="15"/>
  <c r="AB16" i="15"/>
  <c r="W54" i="15"/>
  <c r="W51" i="15"/>
  <c r="W50" i="15"/>
  <c r="Z48" i="15"/>
  <c r="Z45" i="15"/>
  <c r="AB44" i="15"/>
  <c r="W43" i="15"/>
  <c r="U35" i="15"/>
  <c r="AB33" i="15"/>
  <c r="U31" i="15"/>
  <c r="U28" i="15"/>
  <c r="U16" i="15"/>
  <c r="W12" i="15"/>
  <c r="AA35" i="15"/>
  <c r="AB12" i="15"/>
  <c r="U48" i="15"/>
  <c r="AA43" i="15"/>
  <c r="AB38" i="15"/>
  <c r="U37" i="15"/>
  <c r="W10" i="15"/>
  <c r="U53" i="15"/>
  <c r="AB50" i="15"/>
  <c r="U42" i="15"/>
  <c r="U38" i="15"/>
  <c r="W23" i="15"/>
  <c r="W22" i="15"/>
  <c r="AA21" i="15"/>
  <c r="W20" i="15"/>
  <c r="U19" i="15"/>
  <c r="Z17" i="15"/>
  <c r="U34" i="15"/>
  <c r="AB30" i="15"/>
  <c r="W24" i="15"/>
  <c r="W14" i="15"/>
  <c r="Z34" i="15"/>
  <c r="Z32" i="15"/>
  <c r="AA10" i="15"/>
  <c r="AA38" i="15"/>
  <c r="AA34" i="15"/>
  <c r="AB21" i="15"/>
  <c r="Z53" i="15"/>
  <c r="Z50" i="15"/>
  <c r="V55" i="15"/>
  <c r="Z23" i="15"/>
  <c r="Z25" i="15"/>
  <c r="Z21" i="15"/>
  <c r="AB37" i="15"/>
  <c r="AB20" i="15"/>
  <c r="AB15" i="15"/>
  <c r="W37" i="15"/>
  <c r="W41" i="15"/>
  <c r="W27" i="15"/>
  <c r="AB26" i="15"/>
  <c r="AB23" i="15"/>
  <c r="AA42" i="15"/>
  <c r="AB52" i="15"/>
  <c r="W52" i="15"/>
  <c r="Z42" i="15"/>
  <c r="Z24" i="15"/>
  <c r="Z13" i="15"/>
  <c r="AA16" i="15"/>
  <c r="AA19" i="15"/>
  <c r="W53" i="15"/>
  <c r="U10" i="15"/>
  <c r="AB54" i="15"/>
  <c r="AB53" i="15"/>
  <c r="W47" i="15"/>
  <c r="U46" i="15"/>
  <c r="AA45" i="15"/>
  <c r="W44" i="15"/>
  <c r="AB43" i="15"/>
  <c r="U41" i="15"/>
  <c r="W38" i="15"/>
  <c r="Z35" i="15"/>
  <c r="W30" i="15"/>
  <c r="Z29" i="15"/>
  <c r="Z28" i="15"/>
  <c r="AB28" i="15"/>
  <c r="U27" i="15"/>
  <c r="U20" i="15"/>
  <c r="W19" i="15"/>
  <c r="AB18" i="15"/>
  <c r="W11" i="15"/>
  <c r="U18" i="15"/>
  <c r="Z30" i="15"/>
  <c r="Z19" i="15"/>
  <c r="Z22" i="15"/>
  <c r="AA26" i="15"/>
  <c r="Z31" i="15"/>
  <c r="T55" i="15"/>
  <c r="Z26" i="15"/>
  <c r="AA17" i="15"/>
  <c r="AA20" i="15"/>
  <c r="AA23" i="15"/>
  <c r="AA27" i="15"/>
  <c r="AA31" i="15"/>
  <c r="Y55" i="15"/>
  <c r="U23" i="15"/>
  <c r="U22" i="15"/>
  <c r="AA18" i="15"/>
  <c r="Z27" i="15"/>
  <c r="AA29" i="15"/>
  <c r="O55" i="15"/>
  <c r="E55" i="15"/>
  <c r="Z46" i="15"/>
  <c r="Z47" i="15"/>
  <c r="AA37" i="15"/>
  <c r="Z41" i="15"/>
  <c r="AA33" i="15"/>
  <c r="W49" i="15"/>
  <c r="U43" i="15"/>
  <c r="W39" i="15"/>
  <c r="U36" i="15"/>
  <c r="W35" i="15"/>
  <c r="G9" i="15"/>
  <c r="AB51" i="15"/>
  <c r="Z44" i="15"/>
  <c r="AA52" i="15"/>
  <c r="AA39" i="15"/>
  <c r="AA51" i="15"/>
  <c r="AA50" i="15"/>
  <c r="S9" i="15"/>
  <c r="S56" i="15" s="1"/>
  <c r="AB46" i="15"/>
  <c r="U52" i="15"/>
  <c r="U49" i="15"/>
  <c r="W46" i="15"/>
  <c r="U44" i="15"/>
  <c r="AB39" i="15"/>
  <c r="Z52" i="15"/>
  <c r="X55" i="15"/>
  <c r="AA49" i="15"/>
  <c r="AB45" i="15"/>
  <c r="U54" i="15"/>
  <c r="U45" i="15"/>
  <c r="U40" i="15"/>
  <c r="U32" i="15"/>
  <c r="AC55" i="15"/>
  <c r="BG38" i="19"/>
  <c r="BE31" i="19"/>
  <c r="BE30" i="19"/>
  <c r="BE29" i="19"/>
  <c r="R103" i="19"/>
  <c r="BE96" i="19"/>
  <c r="BE93" i="19"/>
  <c r="BE92" i="19"/>
  <c r="BE89" i="19"/>
  <c r="BE87" i="19"/>
  <c r="BE86" i="19"/>
  <c r="BE80" i="19"/>
  <c r="BE74" i="19"/>
  <c r="BE70" i="19"/>
  <c r="BH30" i="19"/>
  <c r="BH29" i="19"/>
  <c r="R8" i="19"/>
  <c r="T8" i="19" s="1"/>
  <c r="BE98" i="19"/>
  <c r="BH101" i="19"/>
  <c r="BH98" i="19"/>
  <c r="BG93" i="19"/>
  <c r="BG92" i="19"/>
  <c r="BH91" i="19"/>
  <c r="BG90" i="19"/>
  <c r="BH85" i="19"/>
  <c r="BG84" i="19"/>
  <c r="BG80" i="19"/>
  <c r="BE49" i="19"/>
  <c r="BH37" i="19"/>
  <c r="BH36" i="19"/>
  <c r="BE22" i="19"/>
  <c r="BE21" i="19"/>
  <c r="BE20" i="19"/>
  <c r="BE18" i="19"/>
  <c r="BE16" i="19"/>
  <c r="BH13" i="19"/>
  <c r="BE58" i="19"/>
  <c r="BH88" i="19"/>
  <c r="BH81" i="19"/>
  <c r="BE55" i="19"/>
  <c r="BE54" i="19"/>
  <c r="BH35" i="19"/>
  <c r="BH34" i="19"/>
  <c r="BE24" i="19"/>
  <c r="BE15" i="19"/>
  <c r="BG16" i="19"/>
  <c r="BH96" i="19"/>
  <c r="BG63" i="19"/>
  <c r="BH62" i="19"/>
  <c r="BH61" i="19"/>
  <c r="BH60" i="19"/>
  <c r="BG59" i="19"/>
  <c r="BG57" i="19"/>
  <c r="BG55" i="19"/>
  <c r="BH43" i="19"/>
  <c r="BH42" i="19"/>
  <c r="BG32" i="19"/>
  <c r="BG24" i="19"/>
  <c r="BG15" i="19"/>
  <c r="BG18" i="19"/>
  <c r="BG26" i="19"/>
  <c r="BG29" i="19"/>
  <c r="BG88" i="19"/>
  <c r="BH80" i="19"/>
  <c r="BG42" i="19"/>
  <c r="BG98" i="19"/>
  <c r="BE91" i="19"/>
  <c r="BG81" i="19"/>
  <c r="BG78" i="19"/>
  <c r="BG77" i="19"/>
  <c r="BG71" i="19"/>
  <c r="BG69" i="19"/>
  <c r="BE68" i="19"/>
  <c r="BG65" i="19"/>
  <c r="BG40" i="19"/>
  <c r="BE36" i="19"/>
  <c r="BE34" i="19"/>
  <c r="BE27" i="19"/>
  <c r="BG20" i="19"/>
  <c r="BG19" i="19"/>
  <c r="BE84" i="19"/>
  <c r="BE79" i="19"/>
  <c r="BE75" i="19"/>
  <c r="BE72" i="19"/>
  <c r="BG96" i="19"/>
  <c r="BH53" i="19"/>
  <c r="BG52" i="19"/>
  <c r="BE46" i="19"/>
  <c r="BG27" i="19"/>
  <c r="BG23" i="19"/>
  <c r="BG12" i="19"/>
  <c r="BE100" i="19"/>
  <c r="BG86" i="19"/>
  <c r="BG82" i="19"/>
  <c r="BG76" i="19"/>
  <c r="BH74" i="19"/>
  <c r="BG70" i="19"/>
  <c r="BH46" i="19"/>
  <c r="BH45" i="19"/>
  <c r="BG44" i="19"/>
  <c r="BH38" i="19"/>
  <c r="BE25" i="19"/>
  <c r="BH14" i="19"/>
  <c r="BH10" i="19"/>
  <c r="BG91" i="19"/>
  <c r="BE90" i="19"/>
  <c r="BH87" i="19"/>
  <c r="BG87" i="19"/>
  <c r="BG79" i="19"/>
  <c r="BH86" i="19"/>
  <c r="BG74" i="19"/>
  <c r="BH100" i="19"/>
  <c r="BH99" i="19"/>
  <c r="BH97" i="19"/>
  <c r="BG64" i="19"/>
  <c r="BB102" i="19"/>
  <c r="BE63" i="19"/>
  <c r="BE60" i="19"/>
  <c r="BH58" i="19"/>
  <c r="BE57" i="19"/>
  <c r="BE56" i="19"/>
  <c r="BE53" i="19"/>
  <c r="BE48" i="19"/>
  <c r="BE40" i="19"/>
  <c r="BG36" i="19"/>
  <c r="BE32" i="19"/>
  <c r="BE28" i="19"/>
  <c r="BH25" i="19"/>
  <c r="BH21" i="19"/>
  <c r="BE19" i="19"/>
  <c r="BG11" i="19"/>
  <c r="AK8" i="19"/>
  <c r="AT8" i="19"/>
  <c r="BC9" i="19"/>
  <c r="BC103" i="19" s="1"/>
  <c r="BG75" i="19"/>
  <c r="AW102" i="19"/>
  <c r="BH76" i="19"/>
  <c r="BH92" i="19"/>
  <c r="BH93" i="19"/>
  <c r="BH70" i="19"/>
  <c r="BG68" i="19"/>
  <c r="BH59" i="19"/>
  <c r="BE101" i="19"/>
  <c r="BG99" i="19"/>
  <c r="BE95" i="19"/>
  <c r="BE88" i="19"/>
  <c r="BE83" i="19"/>
  <c r="BH82" i="19"/>
  <c r="BE81" i="19"/>
  <c r="BE77" i="19"/>
  <c r="BE73" i="19"/>
  <c r="BE71" i="19"/>
  <c r="BE67" i="19"/>
  <c r="BH66" i="19"/>
  <c r="BH54" i="19"/>
  <c r="BE47" i="19"/>
  <c r="BE41" i="19"/>
  <c r="BE37" i="19"/>
  <c r="BE33" i="19"/>
  <c r="BJ102" i="19"/>
  <c r="T9" i="19"/>
  <c r="W102" i="19"/>
  <c r="AD9" i="19"/>
  <c r="AD102" i="19"/>
  <c r="BD9" i="19"/>
  <c r="BG62" i="19"/>
  <c r="AM8" i="19"/>
  <c r="W8" i="19"/>
  <c r="P9" i="19"/>
  <c r="BG83" i="19"/>
  <c r="BG73" i="19"/>
  <c r="BG67" i="19"/>
  <c r="BG61" i="19"/>
  <c r="AY102" i="19"/>
  <c r="G8" i="19"/>
  <c r="AU8" i="19"/>
  <c r="AW8" i="19" s="1"/>
  <c r="AY9" i="19"/>
  <c r="BG46" i="19"/>
  <c r="BE62" i="19"/>
  <c r="BG49" i="19"/>
  <c r="BG100" i="19"/>
  <c r="BE65" i="19"/>
  <c r="BE85" i="19"/>
  <c r="BE76" i="19"/>
  <c r="BE69" i="19"/>
  <c r="BH56" i="19"/>
  <c r="BE51" i="19"/>
  <c r="BE43" i="19"/>
  <c r="BE39" i="19"/>
  <c r="BE35" i="19"/>
  <c r="AL8" i="19"/>
  <c r="AR102" i="19"/>
  <c r="BI102" i="19"/>
  <c r="AF13" i="16"/>
  <c r="AF17" i="16"/>
  <c r="AD10" i="16"/>
  <c r="AD14" i="16"/>
  <c r="AD13" i="16"/>
  <c r="AD17" i="16"/>
  <c r="L8" i="16"/>
  <c r="AF7" i="16"/>
  <c r="AF11" i="16"/>
  <c r="AC41" i="16"/>
  <c r="AF14" i="16"/>
  <c r="J9" i="16"/>
  <c r="AF10" i="16"/>
  <c r="L41" i="16"/>
  <c r="AF12" i="16"/>
  <c r="AD15" i="16"/>
  <c r="AF16" i="16"/>
  <c r="J41" i="16"/>
  <c r="AD9" i="16"/>
  <c r="AF41" i="16"/>
  <c r="AF25" i="16"/>
  <c r="AF29" i="16"/>
  <c r="AF33" i="16"/>
  <c r="AF37" i="16"/>
  <c r="AF22" i="16"/>
  <c r="AD23" i="16"/>
  <c r="AF26" i="16"/>
  <c r="AD27" i="16"/>
  <c r="AF30" i="16"/>
  <c r="AD31" i="16"/>
  <c r="AF34" i="16"/>
  <c r="AD35" i="16"/>
  <c r="AF38" i="16"/>
  <c r="AD39" i="16"/>
  <c r="G41" i="16"/>
  <c r="X42" i="16"/>
  <c r="AF21" i="16"/>
  <c r="AE9" i="16"/>
  <c r="AE42" i="16" s="1"/>
  <c r="AF18" i="16"/>
  <c r="AD19" i="16"/>
  <c r="G9" i="16"/>
  <c r="Y9" i="16"/>
  <c r="AF20" i="16"/>
  <c r="AD21" i="16"/>
  <c r="AF24" i="16"/>
  <c r="AD25" i="16"/>
  <c r="AF28" i="16"/>
  <c r="AD29" i="16"/>
  <c r="AF32" i="16"/>
  <c r="AD33" i="16"/>
  <c r="AF36" i="16"/>
  <c r="AD37" i="16"/>
  <c r="AF40" i="16"/>
  <c r="E41" i="16"/>
  <c r="N9" i="7"/>
  <c r="U9" i="7"/>
  <c r="U41" i="7"/>
  <c r="H41" i="7"/>
  <c r="V41" i="7"/>
  <c r="H9" i="7"/>
  <c r="T9" i="7"/>
  <c r="W34" i="7"/>
  <c r="P8" i="7"/>
  <c r="Q9" i="7"/>
  <c r="Q41" i="7"/>
  <c r="AJ9" i="21"/>
  <c r="AM140" i="21"/>
  <c r="AN10" i="10"/>
  <c r="AM40" i="10"/>
  <c r="AJ40" i="10"/>
  <c r="AJ24" i="10"/>
  <c r="AN20" i="10"/>
  <c r="AN22" i="10"/>
  <c r="AG31" i="10"/>
  <c r="AN39" i="10"/>
  <c r="AJ28" i="10"/>
  <c r="AG21" i="10"/>
  <c r="AN28" i="10"/>
  <c r="AM31" i="10"/>
  <c r="AJ20" i="10"/>
  <c r="AN30" i="10"/>
  <c r="W9" i="7"/>
  <c r="V42" i="7"/>
  <c r="E9" i="7"/>
  <c r="L8" i="7"/>
  <c r="AI41" i="10"/>
  <c r="X42" i="10"/>
  <c r="AN14" i="10"/>
  <c r="AN19" i="10"/>
  <c r="AB9" i="10"/>
  <c r="F8" i="7"/>
  <c r="P9" i="10"/>
  <c r="M9" i="15"/>
  <c r="S55" i="15"/>
  <c r="T9" i="15"/>
  <c r="Y9" i="15"/>
  <c r="O9" i="15"/>
  <c r="AC42" i="16"/>
  <c r="W12" i="7"/>
  <c r="X9" i="15"/>
  <c r="AB48" i="15"/>
  <c r="AA48" i="15"/>
  <c r="AM18" i="10"/>
  <c r="W7" i="7"/>
  <c r="AJ22" i="10"/>
  <c r="AJ14" i="10"/>
  <c r="AM7" i="10"/>
  <c r="L9" i="10"/>
  <c r="L8" i="5"/>
  <c r="W48" i="15"/>
  <c r="AB10" i="15"/>
  <c r="BB103" i="19"/>
  <c r="AN12" i="10"/>
  <c r="AM13" i="10"/>
  <c r="AN18" i="10"/>
  <c r="AM23" i="10"/>
  <c r="AN38" i="10"/>
  <c r="AI9" i="10"/>
  <c r="W41" i="10"/>
  <c r="N41" i="10"/>
  <c r="V9" i="15"/>
  <c r="F8" i="16"/>
  <c r="AF15" i="16"/>
  <c r="AF19" i="16"/>
  <c r="AF23" i="16"/>
  <c r="AF27" i="16"/>
  <c r="AF31" i="16"/>
  <c r="AF35" i="16"/>
  <c r="AF39" i="16"/>
  <c r="BE8" i="19"/>
  <c r="BH8" i="19"/>
  <c r="BG89" i="19"/>
  <c r="BH89" i="19"/>
  <c r="D8" i="16"/>
  <c r="AD12" i="16"/>
  <c r="AD16" i="16"/>
  <c r="AD20" i="16"/>
  <c r="AD24" i="16"/>
  <c r="AD28" i="16"/>
  <c r="AD32" i="16"/>
  <c r="AD36" i="16"/>
  <c r="AD40" i="16"/>
  <c r="AT103" i="19"/>
  <c r="AW9" i="19"/>
  <c r="AJ102" i="19"/>
  <c r="AH102" i="19"/>
  <c r="C103" i="19"/>
  <c r="F9" i="19"/>
  <c r="I9" i="19"/>
  <c r="BG94" i="19"/>
  <c r="BE94" i="19"/>
  <c r="BG85" i="19"/>
  <c r="BD102" i="19"/>
  <c r="AB41" i="16"/>
  <c r="AD41" i="16" s="1"/>
  <c r="AH9" i="19"/>
  <c r="BG7" i="19"/>
  <c r="BH7" i="19"/>
  <c r="BG101" i="19"/>
  <c r="BE97" i="19"/>
  <c r="BG97" i="19"/>
  <c r="BG95" i="19"/>
  <c r="AC102" i="19"/>
  <c r="AA102" i="19"/>
  <c r="H40" i="23"/>
  <c r="I41" i="10"/>
  <c r="BC102" i="19"/>
  <c r="BH73" i="19"/>
  <c r="BE66" i="19"/>
  <c r="BE82" i="19"/>
  <c r="BF9" i="19"/>
  <c r="BE17" i="19"/>
  <c r="AM103" i="19"/>
  <c r="AQ9" i="19"/>
  <c r="AO9" i="19"/>
  <c r="G40" i="23"/>
  <c r="H41" i="23"/>
  <c r="E41" i="10"/>
  <c r="D8" i="19"/>
  <c r="F8" i="19" s="1"/>
  <c r="AZ9" i="19"/>
  <c r="AK9" i="19"/>
  <c r="AI103" i="19"/>
  <c r="BH67" i="19"/>
  <c r="BH83" i="19"/>
  <c r="BG72" i="19"/>
  <c r="N8" i="19"/>
  <c r="K8" i="19"/>
  <c r="M8" i="19" s="1"/>
  <c r="I9" i="10"/>
  <c r="BF102" i="19"/>
  <c r="BE78" i="19"/>
  <c r="BH63" i="19"/>
  <c r="BG53" i="19"/>
  <c r="BH17" i="19"/>
  <c r="BE11" i="19"/>
  <c r="AQ102" i="19"/>
  <c r="AO102" i="19"/>
  <c r="AB8" i="19"/>
  <c r="AD8" i="19" s="1"/>
  <c r="Y8" i="19"/>
  <c r="AA8" i="19" s="1"/>
  <c r="AK140" i="21"/>
  <c r="AA9" i="19"/>
  <c r="F8" i="21"/>
  <c r="AN8" i="21" s="1"/>
  <c r="D8" i="21"/>
  <c r="AF8" i="21"/>
  <c r="AP8" i="21" s="1"/>
  <c r="AG8" i="21"/>
  <c r="AQ8" i="21" s="1"/>
  <c r="AJ26" i="10"/>
  <c r="AG26" i="10"/>
  <c r="T42" i="10"/>
  <c r="AF42" i="10"/>
  <c r="AJ7" i="10"/>
  <c r="AM11" i="10"/>
  <c r="AJ38" i="10"/>
  <c r="AN11" i="10"/>
  <c r="AL41" i="10"/>
  <c r="AN41" i="10" s="1"/>
  <c r="AJ13" i="10"/>
  <c r="AK19" i="10"/>
  <c r="AM19" i="10" s="1"/>
  <c r="AD19" i="10"/>
  <c r="AK35" i="10"/>
  <c r="AM35" i="10" s="1"/>
  <c r="AD35" i="10"/>
  <c r="AG18" i="10"/>
  <c r="C15" i="4"/>
  <c r="AN7" i="10"/>
  <c r="AG30" i="10"/>
  <c r="AG11" i="10"/>
  <c r="AJ30" i="10"/>
  <c r="AI42" i="10"/>
  <c r="AL42" i="10"/>
  <c r="AJ34" i="10"/>
  <c r="AG34" i="10"/>
  <c r="AM29" i="10"/>
  <c r="AJ12" i="10"/>
  <c r="AN8" i="10"/>
  <c r="AF41" i="10"/>
  <c r="U9" i="10"/>
  <c r="AD21" i="10"/>
  <c r="AK21" i="10"/>
  <c r="AM21" i="10" s="1"/>
  <c r="G9" i="10"/>
  <c r="AH9" i="10"/>
  <c r="AH42" i="10" s="1"/>
  <c r="F42" i="10"/>
  <c r="AG14" i="10"/>
  <c r="AE41" i="10"/>
  <c r="AD37" i="10"/>
  <c r="AK37" i="10"/>
  <c r="AM37" i="10" s="1"/>
  <c r="F18" i="4"/>
  <c r="AE9" i="10"/>
  <c r="AG9" i="10" s="1"/>
  <c r="E9" i="10"/>
  <c r="AG23" i="10"/>
  <c r="AM34" i="10"/>
  <c r="AG39" i="10"/>
  <c r="W9" i="10"/>
  <c r="H42" i="10"/>
  <c r="AO141" i="21" l="1"/>
  <c r="H9" i="5"/>
  <c r="J14" i="4" s="1"/>
  <c r="AK141" i="21"/>
  <c r="I9" i="5"/>
  <c r="I200" i="5" s="1"/>
  <c r="AR8" i="21"/>
  <c r="AT9" i="21"/>
  <c r="AT8" i="21"/>
  <c r="C18" i="4"/>
  <c r="W9" i="15"/>
  <c r="AA55" i="15"/>
  <c r="Z55" i="15"/>
  <c r="BE103" i="19"/>
  <c r="BE102" i="19"/>
  <c r="AO8" i="19"/>
  <c r="BE9" i="19"/>
  <c r="AZ8" i="19"/>
  <c r="AR8" i="19"/>
  <c r="AF9" i="16"/>
  <c r="U42" i="7"/>
  <c r="W41" i="7"/>
  <c r="AJ41" i="10"/>
  <c r="AJ9" i="10"/>
  <c r="I8" i="19"/>
  <c r="AE8" i="16"/>
  <c r="G8" i="16"/>
  <c r="W55" i="15"/>
  <c r="U55" i="15"/>
  <c r="AB55" i="15"/>
  <c r="AD32" i="10"/>
  <c r="AK32" i="10"/>
  <c r="AM32" i="10" s="1"/>
  <c r="U9" i="15"/>
  <c r="AN9" i="10"/>
  <c r="K9" i="5"/>
  <c r="BG9" i="19"/>
  <c r="BF103" i="19"/>
  <c r="BH9" i="19"/>
  <c r="E8" i="16"/>
  <c r="AC8" i="16"/>
  <c r="AD8" i="16" s="1"/>
  <c r="AB9" i="15"/>
  <c r="X56" i="15"/>
  <c r="AA9" i="15"/>
  <c r="Z9" i="15"/>
  <c r="AG41" i="10"/>
  <c r="BG102" i="19"/>
  <c r="BH102" i="19"/>
  <c r="P8" i="19"/>
  <c r="AH8" i="21"/>
  <c r="AL8" i="21"/>
  <c r="AM8" i="21" s="1"/>
  <c r="E8" i="21"/>
  <c r="AJ8" i="21"/>
  <c r="AD17" i="10"/>
  <c r="AK17" i="10"/>
  <c r="AM17" i="10" s="1"/>
  <c r="AK38" i="10"/>
  <c r="AM38" i="10" s="1"/>
  <c r="AD38" i="10"/>
  <c r="AK20" i="10"/>
  <c r="AM20" i="10" s="1"/>
  <c r="AD20" i="10"/>
  <c r="AD41" i="10"/>
  <c r="AK10" i="10"/>
  <c r="AD10" i="10"/>
  <c r="AK22" i="10"/>
  <c r="AM22" i="10" s="1"/>
  <c r="AD22" i="10"/>
  <c r="AD25" i="10"/>
  <c r="AK25" i="10"/>
  <c r="AM25" i="10" s="1"/>
  <c r="AK39" i="10"/>
  <c r="AM39" i="10" s="1"/>
  <c r="AD39" i="10"/>
  <c r="AD33" i="10"/>
  <c r="AK33" i="10"/>
  <c r="AM33" i="10" s="1"/>
  <c r="AD14" i="10"/>
  <c r="AK14" i="10"/>
  <c r="AM14" i="10" s="1"/>
  <c r="AK36" i="10"/>
  <c r="AM36" i="10" s="1"/>
  <c r="AD36" i="10"/>
  <c r="G18" i="4"/>
  <c r="H15" i="4"/>
  <c r="G20" i="4"/>
  <c r="AK28" i="10"/>
  <c r="AM28" i="10" s="1"/>
  <c r="AD28" i="10"/>
  <c r="AD30" i="10"/>
  <c r="AK30" i="10"/>
  <c r="AM30" i="10" s="1"/>
  <c r="AE42" i="10"/>
  <c r="J15" i="4" l="1"/>
  <c r="M9" i="5"/>
  <c r="M200" i="5" s="1"/>
  <c r="D14" i="4"/>
  <c r="E14" i="4" s="1"/>
  <c r="K14" i="4"/>
  <c r="AF8" i="16"/>
  <c r="L199" i="5"/>
  <c r="AM10" i="10"/>
  <c r="AK41" i="10"/>
  <c r="AM41" i="10" s="1"/>
  <c r="K199" i="5"/>
  <c r="AK9" i="10"/>
  <c r="AD9" i="10"/>
  <c r="J18" i="4" l="1"/>
  <c r="D15" i="4"/>
  <c r="J17" i="4"/>
  <c r="K15" i="4"/>
  <c r="D13" i="4"/>
  <c r="D20" i="4" s="1"/>
  <c r="L9" i="5"/>
  <c r="AM9" i="10"/>
  <c r="AK42" i="10"/>
  <c r="E15" i="4" l="1"/>
  <c r="D18" i="4"/>
  <c r="L200" i="5"/>
  <c r="J20" i="4"/>
  <c r="AV8" i="30"/>
  <c r="AX8" i="30" s="1"/>
  <c r="G175" i="5"/>
  <c r="AP173" i="30"/>
  <c r="AP5" i="30"/>
  <c r="AN8" i="30" s="1"/>
  <c r="AN9" i="30"/>
  <c r="AP9" i="30" s="1"/>
  <c r="AN176" i="30"/>
  <c r="AP176" i="30" s="1"/>
  <c r="AV173" i="30"/>
  <c r="AX173" i="30" s="1"/>
  <c r="AV9" i="30" l="1"/>
  <c r="C9" i="5" s="1"/>
  <c r="J9" i="5" s="1"/>
  <c r="C173" i="5"/>
  <c r="AN177" i="30"/>
  <c r="C199" i="5"/>
  <c r="G199" i="5" s="1"/>
  <c r="AV176" i="30"/>
  <c r="AX176" i="30" s="1"/>
  <c r="G173" i="5"/>
  <c r="AO8" i="30"/>
  <c r="AP8" i="30" s="1"/>
  <c r="G12" i="4" l="1"/>
  <c r="G9" i="5"/>
  <c r="C200" i="5"/>
  <c r="AX9" i="30"/>
  <c r="AV177" i="30"/>
  <c r="G5" i="5"/>
  <c r="C8" i="5" s="1"/>
  <c r="J173" i="5"/>
  <c r="N9" i="5"/>
  <c r="J200" i="5"/>
  <c r="G16" i="4"/>
  <c r="G17" i="4"/>
  <c r="G19" i="4"/>
  <c r="H12" i="4"/>
  <c r="D12" i="4"/>
  <c r="N173" i="5" l="1"/>
  <c r="J199" i="5"/>
  <c r="N199" i="5" s="1"/>
  <c r="D17" i="4"/>
  <c r="E12" i="4"/>
  <c r="D16" i="4"/>
  <c r="D19" i="4"/>
</calcChain>
</file>

<file path=xl/sharedStrings.xml><?xml version="1.0" encoding="utf-8"?>
<sst xmlns="http://schemas.openxmlformats.org/spreadsheetml/2006/main" count="1621" uniqueCount="270">
  <si>
    <t>Total</t>
    <phoneticPr fontId="8" type="noConversion"/>
  </si>
  <si>
    <t>Budget</t>
    <phoneticPr fontId="8" type="noConversion"/>
  </si>
  <si>
    <t>Period</t>
    <phoneticPr fontId="8" type="noConversion"/>
  </si>
  <si>
    <t>Pre-buy</t>
    <phoneticPr fontId="8" type="noConversion"/>
  </si>
  <si>
    <t>Post-buy</t>
    <phoneticPr fontId="8" type="noConversion"/>
  </si>
  <si>
    <t>Achievement</t>
    <phoneticPr fontId="8" type="noConversion"/>
  </si>
  <si>
    <t>Achievement</t>
  </si>
  <si>
    <t>Impression</t>
    <phoneticPr fontId="8" type="noConversion"/>
  </si>
  <si>
    <t>N/A</t>
  </si>
  <si>
    <t>Click</t>
    <phoneticPr fontId="8" type="noConversion"/>
  </si>
  <si>
    <t>View</t>
    <phoneticPr fontId="8" type="noConversion"/>
  </si>
  <si>
    <t>N/A</t>
    <phoneticPr fontId="8" type="noConversion"/>
  </si>
  <si>
    <t>CTR (%)</t>
    <phoneticPr fontId="8" type="noConversion"/>
  </si>
  <si>
    <r>
      <t>N</t>
    </r>
    <r>
      <rPr>
        <b/>
        <sz val="12"/>
        <color indexed="18"/>
        <rFont val="Verdana"/>
        <family val="2"/>
      </rPr>
      <t>/A</t>
    </r>
    <phoneticPr fontId="8" type="noConversion"/>
  </si>
  <si>
    <t>CPV</t>
    <phoneticPr fontId="8" type="noConversion"/>
  </si>
  <si>
    <t>CPM</t>
    <phoneticPr fontId="8" type="noConversion"/>
  </si>
  <si>
    <t>CPC</t>
    <phoneticPr fontId="8" type="noConversion"/>
  </si>
  <si>
    <t>專案名稱</t>
    <phoneticPr fontId="8" type="noConversion"/>
  </si>
  <si>
    <t>媒體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</si>
  <si>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</si>
  <si>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</si>
  <si>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</si>
  <si>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</si>
  <si>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8" type="noConversion"/>
  </si>
  <si>
    <t>CTR (%)</t>
    <phoneticPr fontId="8" type="noConversion"/>
  </si>
  <si>
    <t>View</t>
    <phoneticPr fontId="8" type="noConversion"/>
  </si>
  <si>
    <t>Impression</t>
  </si>
  <si>
    <t>Click</t>
  </si>
  <si>
    <t>CTR (%)</t>
  </si>
  <si>
    <t>預估成效</t>
    <phoneticPr fontId="8" type="noConversion"/>
  </si>
  <si>
    <t>目前成效</t>
    <phoneticPr fontId="8" type="noConversion"/>
  </si>
  <si>
    <t>週四</t>
  </si>
  <si>
    <t>週五</t>
  </si>
  <si>
    <t>週六</t>
  </si>
  <si>
    <t>週日</t>
  </si>
  <si>
    <t>週一</t>
  </si>
  <si>
    <t>週二</t>
  </si>
  <si>
    <t>週三</t>
  </si>
  <si>
    <t>實際成效</t>
    <phoneticPr fontId="8" type="noConversion"/>
  </si>
  <si>
    <r>
      <rPr>
        <b/>
        <sz val="14"/>
        <color indexed="56"/>
        <rFont val="新細明體"/>
        <family val="1"/>
        <charset val="136"/>
      </rPr>
      <t>累計</t>
    </r>
    <r>
      <rPr>
        <b/>
        <sz val="14"/>
        <color indexed="56"/>
        <rFont val="Tahoma"/>
        <family val="2"/>
      </rPr>
      <t xml:space="preserve"> </t>
    </r>
    <r>
      <rPr>
        <b/>
        <sz val="14"/>
        <color indexed="56"/>
        <rFont val="新細明體"/>
        <family val="1"/>
        <charset val="136"/>
      </rPr>
      <t>達成率</t>
    </r>
    <phoneticPr fontId="8" type="noConversion"/>
  </si>
  <si>
    <t>專案名稱</t>
    <phoneticPr fontId="8" type="noConversion"/>
  </si>
  <si>
    <t>版位名稱</t>
    <phoneticPr fontId="8" type="noConversion"/>
  </si>
  <si>
    <t>Cost</t>
    <phoneticPr fontId="8" type="noConversion"/>
  </si>
  <si>
    <t>累積目前成效</t>
    <phoneticPr fontId="8" type="noConversion"/>
  </si>
  <si>
    <t>累計 達成率</t>
    <phoneticPr fontId="8" type="noConversion"/>
  </si>
  <si>
    <t>VTR (%)</t>
    <phoneticPr fontId="8" type="noConversion"/>
  </si>
  <si>
    <t>Cost(V)</t>
    <phoneticPr fontId="8" type="noConversion"/>
  </si>
  <si>
    <t>CPV</t>
    <phoneticPr fontId="8" type="noConversion"/>
  </si>
  <si>
    <t>Cost</t>
  </si>
  <si>
    <t>CPC</t>
  </si>
  <si>
    <t>預估累積成效</t>
    <phoneticPr fontId="8" type="noConversion"/>
  </si>
  <si>
    <t>Click</t>
    <phoneticPr fontId="3" type="noConversion"/>
  </si>
  <si>
    <t>CTR (%)</t>
    <phoneticPr fontId="8" type="noConversion"/>
  </si>
  <si>
    <t>VTR (%)</t>
    <phoneticPr fontId="8" type="noConversion"/>
  </si>
  <si>
    <t>CPM</t>
    <phoneticPr fontId="8" type="noConversion"/>
  </si>
  <si>
    <t>專案名稱</t>
    <phoneticPr fontId="8" type="noConversion"/>
  </si>
  <si>
    <t>媒體</t>
    <phoneticPr fontId="8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</si>
  <si>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</si>
  <si>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</si>
  <si>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</si>
  <si>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</si>
  <si>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View</t>
    <phoneticPr fontId="8" type="noConversion"/>
  </si>
  <si>
    <t>VTR (%)</t>
    <phoneticPr fontId="8" type="noConversion"/>
  </si>
  <si>
    <t>Cost(V)</t>
    <phoneticPr fontId="8" type="noConversion"/>
  </si>
  <si>
    <t>Fan</t>
    <phoneticPr fontId="8" type="noConversion"/>
  </si>
  <si>
    <t>Impression</t>
    <phoneticPr fontId="8" type="noConversion"/>
  </si>
  <si>
    <t>Click</t>
    <phoneticPr fontId="3" type="noConversion"/>
  </si>
  <si>
    <t>CTR (%)</t>
    <phoneticPr fontId="8" type="noConversion"/>
  </si>
  <si>
    <t>View</t>
    <phoneticPr fontId="8" type="noConversion"/>
  </si>
  <si>
    <t>VTR (%)</t>
    <phoneticPr fontId="8" type="noConversion"/>
  </si>
  <si>
    <t>Cost(V)</t>
    <phoneticPr fontId="8" type="noConversion"/>
  </si>
  <si>
    <t>Fan</t>
    <phoneticPr fontId="8" type="noConversion"/>
  </si>
  <si>
    <t>CPV</t>
    <phoneticPr fontId="8" type="noConversion"/>
  </si>
  <si>
    <t>CPC</t>
    <phoneticPr fontId="8" type="noConversion"/>
  </si>
  <si>
    <t>預估成效</t>
    <phoneticPr fontId="8" type="noConversion"/>
  </si>
  <si>
    <t>預估累積成效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</si>
  <si>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</si>
  <si>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</si>
  <si>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</si>
  <si>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CPM</t>
    <phoneticPr fontId="3" type="noConversion"/>
  </si>
  <si>
    <r>
      <t>Trueview-</t>
    </r>
    <r>
      <rPr>
        <sz val="12"/>
        <color theme="3" tint="-0.249977111117893"/>
        <rFont val="細明體"/>
        <family val="3"/>
        <charset val="136"/>
      </rPr>
      <t>串流內影片</t>
    </r>
    <r>
      <rPr>
        <sz val="12"/>
        <color theme="3" tint="-0.249977111117893"/>
        <rFont val="Tahoma"/>
        <family val="2"/>
      </rPr>
      <t xml:space="preserve"> (CPV)</t>
    </r>
    <phoneticPr fontId="8" type="noConversion"/>
  </si>
  <si>
    <r>
      <t>Trueview-</t>
    </r>
    <r>
      <rPr>
        <sz val="12"/>
        <color theme="3" tint="-0.249977111117893"/>
        <rFont val="細明體"/>
        <family val="3"/>
        <charset val="136"/>
      </rPr>
      <t>串流內影片</t>
    </r>
    <r>
      <rPr>
        <sz val="12"/>
        <color theme="3" tint="-0.249977111117893"/>
        <rFont val="Tahoma"/>
        <family val="2"/>
      </rPr>
      <t xml:space="preserve">  (CPM)</t>
    </r>
    <phoneticPr fontId="8" type="noConversion"/>
  </si>
  <si>
    <t>Reach</t>
    <phoneticPr fontId="3" type="noConversion"/>
  </si>
  <si>
    <t>Cost(V)</t>
    <phoneticPr fontId="8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</si>
  <si>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</si>
  <si>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</si>
  <si>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</si>
  <si>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</si>
  <si>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預估成效</t>
    <phoneticPr fontId="8" type="noConversion"/>
  </si>
  <si>
    <r>
      <rPr>
        <sz val="11"/>
        <color indexed="56"/>
        <rFont val="細明體"/>
        <family val="3"/>
        <charset val="136"/>
      </rPr>
      <t>預估累積成效</t>
    </r>
    <phoneticPr fontId="8" type="noConversion"/>
  </si>
  <si>
    <t>目前成效</t>
    <phoneticPr fontId="8" type="noConversion"/>
  </si>
  <si>
    <t xml:space="preserve"> In-Display Ads</t>
    <phoneticPr fontId="8" type="noConversion"/>
  </si>
  <si>
    <t>View(display)</t>
    <phoneticPr fontId="8" type="noConversion"/>
  </si>
  <si>
    <t>專案名稱</t>
    <phoneticPr fontId="8" type="noConversion"/>
  </si>
  <si>
    <t>媒體</t>
    <phoneticPr fontId="8" type="noConversion"/>
  </si>
  <si>
    <t>Facebook</t>
    <phoneticPr fontId="3" type="noConversion"/>
  </si>
  <si>
    <t>版位名稱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</si>
  <si>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</si>
  <si>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</si>
  <si>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</si>
  <si>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Impression</t>
    <phoneticPr fontId="8" type="noConversion"/>
  </si>
  <si>
    <t>Click</t>
    <phoneticPr fontId="8" type="noConversion"/>
  </si>
  <si>
    <t>Fans</t>
    <phoneticPr fontId="3" type="noConversion"/>
  </si>
  <si>
    <t>CTR (%)</t>
    <phoneticPr fontId="8" type="noConversion"/>
  </si>
  <si>
    <t>Cost</t>
    <phoneticPr fontId="8" type="noConversion"/>
  </si>
  <si>
    <t>CPC</t>
    <phoneticPr fontId="3" type="noConversion"/>
  </si>
  <si>
    <t>CPM</t>
    <phoneticPr fontId="8" type="noConversion"/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</si>
  <si>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</si>
  <si>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</si>
  <si>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</si>
  <si>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</si>
  <si>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</si>
  <si>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r>
      <t xml:space="preserve">Trueview </t>
    </r>
    <r>
      <rPr>
        <sz val="12"/>
        <color theme="3" tint="-0.249977111117893"/>
        <rFont val="細明體"/>
        <family val="3"/>
        <charset val="136"/>
      </rPr>
      <t>影片廣告</t>
    </r>
    <r>
      <rPr>
        <sz val="12"/>
        <color theme="3" tint="-0.249977111117893"/>
        <rFont val="Tahoma"/>
        <family val="2"/>
      </rPr>
      <t xml:space="preserve">   In-stream </t>
    </r>
    <phoneticPr fontId="8" type="noConversion"/>
  </si>
  <si>
    <t>Reach</t>
    <phoneticPr fontId="3" type="noConversion"/>
  </si>
  <si>
    <t>Reach</t>
    <phoneticPr fontId="3" type="noConversion"/>
  </si>
  <si>
    <t>總觸及人數</t>
  </si>
  <si>
    <t>CPC</t>
    <phoneticPr fontId="8" type="noConversion"/>
  </si>
  <si>
    <t>Impression</t>
    <phoneticPr fontId="8" type="noConversion"/>
  </si>
  <si>
    <t>Click</t>
    <phoneticPr fontId="8" type="noConversion"/>
  </si>
  <si>
    <t>CTR (%)</t>
    <phoneticPr fontId="8" type="noConversion"/>
  </si>
  <si>
    <t>Cost</t>
    <phoneticPr fontId="8" type="noConversion"/>
  </si>
  <si>
    <t>領取次數</t>
    <phoneticPr fontId="3" type="noConversion"/>
  </si>
  <si>
    <t>專案名稱</t>
    <phoneticPr fontId="8" type="noConversion"/>
  </si>
  <si>
    <t>媒體</t>
    <phoneticPr fontId="8" type="noConversion"/>
  </si>
  <si>
    <t>版位名稱</t>
    <phoneticPr fontId="8" type="noConversion"/>
  </si>
  <si>
    <t xml:space="preserve">Ad Sharing 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</si>
  <si>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</si>
  <si>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</si>
  <si>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</si>
  <si>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 xml:space="preserve"> 完成名額 </t>
  </si>
  <si>
    <t xml:space="preserve"> 好友總點擊數 </t>
  </si>
  <si>
    <t>預估成效</t>
    <phoneticPr fontId="8" type="noConversion"/>
  </si>
  <si>
    <t>累積目前成效</t>
    <phoneticPr fontId="8" type="noConversion"/>
  </si>
  <si>
    <t>目前成效</t>
    <phoneticPr fontId="8" type="noConversion"/>
  </si>
  <si>
    <t>實際成效</t>
    <phoneticPr fontId="8" type="noConversion"/>
  </si>
  <si>
    <t>累計 達成率</t>
    <phoneticPr fontId="8" type="noConversion"/>
  </si>
  <si>
    <t>PV</t>
    <phoneticPr fontId="8" type="noConversion"/>
  </si>
  <si>
    <t>週三</t>
    <phoneticPr fontId="3" type="noConversion"/>
  </si>
  <si>
    <t>靜態Banner
Behavior targeting : 新聞與閱讀愛好者  , 金融服務 ,保險理財, 商務人士 , 中小企業
Keyword targeting：訂餐、外送、foodpanda、富胖達、Ubereat、歡樂送、戶戶送、Deliveroo
Special targeting : 
加強 商業類型網站投放 ,  商周, 經理人, 今周刊, 財訊, 天下, 遠見..等網站投遞
鎖定大台北地區 ; LBS商務大樓集中區域：中和區、中山區、內湖區、松山區、大安區、信義區 ; 鎖定週間投放。
Others:鎖定大台北地區 ; 06:00-18:00</t>
    <phoneticPr fontId="3" type="noConversion"/>
  </si>
  <si>
    <t>4/8-4/12</t>
    <phoneticPr fontId="3" type="noConversion"/>
  </si>
  <si>
    <t>週三</t>
    <phoneticPr fontId="3" type="noConversion"/>
  </si>
  <si>
    <t>週三</t>
    <phoneticPr fontId="3" type="noConversion"/>
  </si>
  <si>
    <t>4/22-4/29</t>
    <phoneticPr fontId="3" type="noConversion"/>
  </si>
  <si>
    <r>
      <t>GDN</t>
    </r>
    <r>
      <rPr>
        <sz val="12"/>
        <color indexed="56"/>
        <rFont val="細明體"/>
        <family val="3"/>
        <charset val="136"/>
      </rPr>
      <t xml:space="preserve">聯播網
</t>
    </r>
    <r>
      <rPr>
        <sz val="12"/>
        <color indexed="56"/>
        <rFont val="Tahoma"/>
        <family val="2"/>
      </rPr>
      <t>*</t>
    </r>
    <r>
      <rPr>
        <sz val="12"/>
        <color indexed="56"/>
        <rFont val="細明體"/>
        <family val="3"/>
        <charset val="136"/>
      </rPr>
      <t>鎖定雙北
一個廣告活動，三個廣告群組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聯集，共用預算</t>
    </r>
    <r>
      <rPr>
        <sz val="12"/>
        <color indexed="56"/>
        <rFont val="Tahoma"/>
        <family val="2"/>
      </rPr>
      <t xml:space="preserve">)
1. </t>
    </r>
    <r>
      <rPr>
        <sz val="12"/>
        <color indexed="56"/>
        <rFont val="細明體"/>
        <family val="3"/>
        <charset val="136"/>
      </rPr>
      <t>上班族相關
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就業、商務人士、熱愛閱讀新聞的人、車迷、樂迷、電影迷、電玩玩家、電視迷、旅遊、消費者、戶外運動愛好者、攝影迷、時尚愛好者、藝術與戲劇愛好者、社交媒體迷、行動裝置迷
自訂義興趣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上班族、上班族</t>
    </r>
    <r>
      <rPr>
        <sz val="12"/>
        <color indexed="56"/>
        <rFont val="Tahoma"/>
        <family val="2"/>
      </rPr>
      <t xml:space="preserve"> </t>
    </r>
    <r>
      <rPr>
        <sz val="12"/>
        <color indexed="56"/>
        <rFont val="細明體"/>
        <family val="3"/>
        <charset val="136"/>
      </rPr>
      <t>下午茶、上班族</t>
    </r>
    <r>
      <rPr>
        <sz val="12"/>
        <color indexed="56"/>
        <rFont val="Tahoma"/>
        <family val="2"/>
      </rPr>
      <t xml:space="preserve"> </t>
    </r>
    <r>
      <rPr>
        <sz val="12"/>
        <color indexed="56"/>
        <rFont val="細明體"/>
        <family val="3"/>
        <charset val="136"/>
      </rPr>
      <t>下午茶</t>
    </r>
    <r>
      <rPr>
        <sz val="12"/>
        <color indexed="56"/>
        <rFont val="Tahoma"/>
        <family val="2"/>
      </rPr>
      <t xml:space="preserve"> </t>
    </r>
    <r>
      <rPr>
        <sz val="12"/>
        <color indexed="56"/>
        <rFont val="細明體"/>
        <family val="3"/>
        <charset val="136"/>
      </rPr>
      <t>外送、上班族受眾</t>
    </r>
    <r>
      <rPr>
        <sz val="12"/>
        <color indexed="56"/>
        <rFont val="Tahoma"/>
        <family val="2"/>
      </rPr>
      <t>YOUTUBER</t>
    </r>
    <r>
      <rPr>
        <sz val="12"/>
        <color indexed="56"/>
        <rFont val="細明體"/>
        <family val="3"/>
        <charset val="136"/>
      </rPr>
      <t>頻道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請見附件</t>
    </r>
    <r>
      <rPr>
        <sz val="12"/>
        <color indexed="56"/>
        <rFont val="Tahoma"/>
        <family val="2"/>
      </rPr>
      <t>SHEET)</t>
    </r>
    <phoneticPr fontId="3" type="noConversion"/>
  </si>
  <si>
    <r>
      <t>GDN</t>
    </r>
    <r>
      <rPr>
        <sz val="12"/>
        <color indexed="56"/>
        <rFont val="細明體"/>
        <family val="3"/>
        <charset val="136"/>
      </rPr>
      <t xml:space="preserve">聯播網
</t>
    </r>
    <r>
      <rPr>
        <sz val="12"/>
        <color indexed="56"/>
        <rFont val="Tahoma"/>
        <family val="2"/>
      </rPr>
      <t>*</t>
    </r>
    <r>
      <rPr>
        <sz val="12"/>
        <color indexed="56"/>
        <rFont val="細明體"/>
        <family val="3"/>
        <charset val="136"/>
      </rPr>
      <t>鎖定雙北
一個廣告活動，三個廣告群組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聯集，共用預算</t>
    </r>
    <r>
      <rPr>
        <sz val="12"/>
        <color indexed="56"/>
        <rFont val="Tahoma"/>
        <family val="2"/>
      </rPr>
      <t>)</t>
    </r>
    <r>
      <rPr>
        <sz val="12"/>
        <color indexed="56"/>
        <rFont val="Tahoma"/>
        <family val="2"/>
      </rPr>
      <t xml:space="preserve">
2. </t>
    </r>
    <r>
      <rPr>
        <sz val="12"/>
        <color indexed="56"/>
        <rFont val="細明體"/>
        <family val="3"/>
        <charset val="136"/>
      </rPr>
      <t>消費者受眾</t>
    </r>
    <r>
      <rPr>
        <sz val="12"/>
        <color indexed="56"/>
        <rFont val="Tahoma"/>
        <family val="2"/>
      </rPr>
      <t xml:space="preserve"> 
</t>
    </r>
    <r>
      <rPr>
        <sz val="12"/>
        <color indexed="56"/>
        <rFont val="細明體"/>
        <family val="3"/>
        <charset val="136"/>
      </rPr>
      <t>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便利商店常客、各商店類型購物者、超市常客、雜貨店常客、美食與餐飲
自訂義興趣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茶裏王、</t>
    </r>
    <r>
      <rPr>
        <sz val="12"/>
        <color indexed="56"/>
        <rFont val="Tahoma"/>
        <family val="2"/>
      </rPr>
      <t>foodpanda</t>
    </r>
    <r>
      <rPr>
        <sz val="12"/>
        <color indexed="56"/>
        <rFont val="細明體"/>
        <family val="3"/>
        <charset val="136"/>
      </rPr>
      <t>、午間充電計畫、外送、茶裏王活動、茶裏王</t>
    </r>
    <r>
      <rPr>
        <sz val="12"/>
        <color indexed="56"/>
        <rFont val="Tahoma"/>
        <family val="2"/>
      </rPr>
      <t xml:space="preserve"> foodpanda</t>
    </r>
    <r>
      <rPr>
        <sz val="12"/>
        <color indexed="56"/>
        <rFont val="細明體"/>
        <family val="3"/>
        <charset val="136"/>
      </rPr>
      <t>、茶、罐裝茶、便利商店、超市、大賣場</t>
    </r>
    <r>
      <rPr>
        <sz val="12"/>
        <color indexed="56"/>
        <rFont val="Tahoma"/>
        <family val="2"/>
      </rPr>
      <t/>
    </r>
    <phoneticPr fontId="3" type="noConversion"/>
  </si>
  <si>
    <r>
      <t>GDN</t>
    </r>
    <r>
      <rPr>
        <sz val="12"/>
        <color indexed="56"/>
        <rFont val="細明體"/>
        <family val="3"/>
        <charset val="136"/>
      </rPr>
      <t xml:space="preserve">聯播網
</t>
    </r>
    <r>
      <rPr>
        <sz val="12"/>
        <color indexed="56"/>
        <rFont val="Tahoma"/>
        <family val="2"/>
      </rPr>
      <t>*</t>
    </r>
    <r>
      <rPr>
        <sz val="12"/>
        <color indexed="56"/>
        <rFont val="細明體"/>
        <family val="3"/>
        <charset val="136"/>
      </rPr>
      <t>鎖定雙北
一個廣告活動，三個廣告群組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聯集，共用預算</t>
    </r>
    <r>
      <rPr>
        <sz val="12"/>
        <color indexed="56"/>
        <rFont val="Tahoma"/>
        <family val="2"/>
      </rPr>
      <t>)</t>
    </r>
    <r>
      <rPr>
        <sz val="12"/>
        <color indexed="56"/>
        <rFont val="細明體"/>
        <family val="3"/>
        <charset val="136"/>
      </rPr>
      <t xml:space="preserve">
自訂義興趣</t>
    </r>
    <r>
      <rPr>
        <sz val="12"/>
        <color indexed="56"/>
        <rFont val="Tahoma"/>
        <family val="2"/>
      </rPr>
      <t>-</t>
    </r>
    <r>
      <rPr>
        <sz val="12"/>
        <color indexed="56"/>
        <rFont val="細明體"/>
        <family val="3"/>
        <charset val="136"/>
      </rPr>
      <t>茶裏王、</t>
    </r>
    <r>
      <rPr>
        <sz val="12"/>
        <color indexed="56"/>
        <rFont val="Tahoma"/>
        <family val="2"/>
      </rPr>
      <t>foodpanda</t>
    </r>
    <r>
      <rPr>
        <sz val="12"/>
        <color indexed="56"/>
        <rFont val="細明體"/>
        <family val="3"/>
        <charset val="136"/>
      </rPr>
      <t>、午間充電計畫、外送、茶裏王活動、茶裏王</t>
    </r>
    <r>
      <rPr>
        <sz val="12"/>
        <color indexed="56"/>
        <rFont val="Tahoma"/>
        <family val="2"/>
      </rPr>
      <t xml:space="preserve"> foodpanda</t>
    </r>
    <r>
      <rPr>
        <sz val="12"/>
        <color indexed="56"/>
        <rFont val="細明體"/>
        <family val="3"/>
        <charset val="136"/>
      </rPr>
      <t xml:space="preserve">、茶、罐裝茶、便利商店、超市、大賣場
</t>
    </r>
    <r>
      <rPr>
        <sz val="12"/>
        <color indexed="56"/>
        <rFont val="Tahoma"/>
        <family val="2"/>
      </rPr>
      <t xml:space="preserve">3. </t>
    </r>
    <r>
      <rPr>
        <sz val="12"/>
        <color indexed="56"/>
        <rFont val="細明體"/>
        <family val="3"/>
        <charset val="136"/>
      </rPr>
      <t>再行銷
看過做喜歡的事</t>
    </r>
    <r>
      <rPr>
        <sz val="12"/>
        <color indexed="56"/>
        <rFont val="Tahoma"/>
        <family val="2"/>
      </rPr>
      <t xml:space="preserve"> </t>
    </r>
    <r>
      <rPr>
        <sz val="12"/>
        <color indexed="56"/>
        <rFont val="細明體"/>
        <family val="3"/>
        <charset val="136"/>
      </rPr>
      <t>回心中的甘</t>
    </r>
    <r>
      <rPr>
        <sz val="12"/>
        <color indexed="56"/>
        <rFont val="Tahoma"/>
        <family val="2"/>
      </rPr>
      <t xml:space="preserve"> |</t>
    </r>
    <r>
      <rPr>
        <sz val="12"/>
        <color indexed="56"/>
        <rFont val="細明體"/>
        <family val="3"/>
        <charset val="136"/>
      </rPr>
      <t>【茶裏王帶你看見第</t>
    </r>
    <r>
      <rPr>
        <sz val="12"/>
        <color indexed="56"/>
        <rFont val="Tahoma"/>
        <family val="2"/>
      </rPr>
      <t>N</t>
    </r>
    <r>
      <rPr>
        <sz val="12"/>
        <color indexed="56"/>
        <rFont val="細明體"/>
        <family val="3"/>
        <charset val="136"/>
      </rPr>
      <t>種人生】</t>
    </r>
    <r>
      <rPr>
        <sz val="12"/>
        <color indexed="56"/>
        <rFont val="Tahoma"/>
        <family val="2"/>
      </rPr>
      <t>(</t>
    </r>
    <r>
      <rPr>
        <sz val="12"/>
        <color indexed="56"/>
        <rFont val="細明體"/>
        <family val="3"/>
        <charset val="136"/>
      </rPr>
      <t>有</t>
    </r>
    <r>
      <rPr>
        <sz val="12"/>
        <color indexed="56"/>
        <rFont val="Tahoma"/>
        <family val="2"/>
      </rPr>
      <t>LOGO)</t>
    </r>
    <r>
      <rPr>
        <sz val="12"/>
        <color indexed="56"/>
        <rFont val="細明體"/>
        <family val="3"/>
        <charset val="136"/>
      </rPr>
      <t>的名單</t>
    </r>
    <phoneticPr fontId="3" type="noConversion"/>
  </si>
  <si>
    <t xml:space="preserve">Newsfeed
(Desktop +Mobile)+IG
PPA 多圖 link   (優化流量)   
興趣：Deliveroo 、 UberEATS 、上班族、公務員、午餐、吃、辦公室、綠茶、輪班工作制、甜點、中小型企業、公司、派對、飲、美食、餐、早餐、飲料、白領、下午茶、上班狂人、晚餐、加班、茶、草本茶、 Online food ordering 、早午餐、咖啡、美食家、 Delivery order 或 foodpanda、行業類別：食品與餐飲
潛在受眾人數: 1400萬           </t>
    <phoneticPr fontId="3" type="noConversion"/>
  </si>
  <si>
    <t>4/8-4/29</t>
    <phoneticPr fontId="3" type="noConversion"/>
  </si>
  <si>
    <t>4/22-4/29</t>
    <phoneticPr fontId="3" type="noConversion"/>
  </si>
  <si>
    <r>
      <rPr>
        <b/>
        <sz val="12"/>
        <color rgb="FFFF0000"/>
        <rFont val="細明體"/>
        <family val="3"/>
        <charset val="136"/>
      </rPr>
      <t>FB</t>
    </r>
    <r>
      <rPr>
        <sz val="12"/>
        <color indexed="56"/>
        <rFont val="細明體"/>
        <family val="3"/>
        <charset val="136"/>
      </rPr>
      <t xml:space="preserve"> PPA Photo (優化觸及) 
興趣：Deliveroo 、 UberEATS 、上班族、公務員、午餐、吃、辦公室、綠茶、輪班工作制、甜點、中小型企業、公司、派對、飲、美食、餐、早餐、飲料、白領、下午茶、上班狂人、晚餐、加班、茶、草本茶、 Online food ordering 、早午餐、咖啡、美食家、 Delivery order 或 foodpanda、行業類別：食品與餐飲
頻次：1周２次
潛在受眾人數: 1400萬    </t>
    </r>
    <phoneticPr fontId="3" type="noConversion"/>
  </si>
  <si>
    <r>
      <rPr>
        <b/>
        <sz val="12"/>
        <color rgb="FFFF0000"/>
        <rFont val="細明體"/>
        <family val="3"/>
        <charset val="136"/>
      </rPr>
      <t>IG</t>
    </r>
    <r>
      <rPr>
        <sz val="12"/>
        <color indexed="56"/>
        <rFont val="細明體"/>
        <family val="3"/>
        <charset val="136"/>
      </rPr>
      <t xml:space="preserve">　Photo story   (優化觸及)     
興趣：Deliveroo 、 UberEATS 、上班族、公務員、午餐、吃、辦公室、綠茶、輪班工作制、甜點、中小型企業、公司、派對、飲、美食、餐、早餐、飲料、白領、下午茶、上班狂人、晚餐、加班、茶、草本茶、 Online food ordering 、早午餐、咖啡、美食家、 Delivery order 或 foodpanda、行業類別：食品與餐飲
頻次：1周２次
潛在受眾人數: 540萬     </t>
    </r>
    <phoneticPr fontId="3" type="noConversion"/>
  </si>
  <si>
    <t>週三</t>
    <phoneticPr fontId="3" type="noConversion"/>
  </si>
  <si>
    <t>6/11-6/24</t>
    <phoneticPr fontId="3" type="noConversion"/>
  </si>
  <si>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 10s
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 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•TA25-54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巧克力自定義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金莎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瑞士蓮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巧克力餅乾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巧克力蛋糕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巧克力牛奶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巧克力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好朋友調味乳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可可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光泉巧克力調味</t>
    </r>
    <r>
      <rPr>
        <sz val="12"/>
        <color theme="3" tint="-0.249977111117893"/>
        <rFont val="Tahoma"/>
        <family val="2"/>
      </rPr>
      <t>,Kitkat,HERSHEYS,GODIVA
*</t>
    </r>
    <r>
      <rPr>
        <sz val="12"/>
        <color theme="3" tint="-0.249977111117893"/>
        <rFont val="細明體"/>
        <family val="3"/>
        <charset val="136"/>
      </rPr>
      <t>頻次：</t>
    </r>
    <r>
      <rPr>
        <sz val="12"/>
        <color theme="3" tint="-0.249977111117893"/>
        <rFont val="Tahoma"/>
        <family val="2"/>
      </rPr>
      <t>4</t>
    </r>
    <r>
      <rPr>
        <sz val="12"/>
        <color theme="3" tint="-0.249977111117893"/>
        <rFont val="細明體"/>
        <family val="3"/>
        <charset val="136"/>
      </rPr>
      <t>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 xml:space="preserve">走期內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排除看過蘋果篇的名單</t>
    </r>
    <phoneticPr fontId="3" type="noConversion"/>
  </si>
  <si>
    <t>週三</t>
    <phoneticPr fontId="3" type="noConversion"/>
  </si>
  <si>
    <t>7/15-7/28</t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</si>
  <si>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水果篇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1.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女姓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 xml:space="preserve">教育自訂義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 xml:space="preserve">排除看過巧克力篇的名單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</si>
  <si>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 </t>
    </r>
    <r>
      <rPr>
        <sz val="12"/>
        <color theme="3" tint="-0.249977111117893"/>
        <rFont val="細明體"/>
        <family val="3"/>
        <charset val="136"/>
      </rPr>
      <t>水果篇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2.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25-54+</t>
    </r>
    <r>
      <rPr>
        <sz val="12"/>
        <color theme="3" tint="-0.249977111117893"/>
        <rFont val="細明體"/>
        <family val="3"/>
        <charset val="136"/>
      </rPr>
      <t xml:space="preserve">水果自訂義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</si>
  <si>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•TA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女性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 xml:space="preserve">教育自定義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頻次：四次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 xml:space="preserve">走期內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排除看過水果篇的名單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</si>
  <si>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1.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爸媽族群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通路、振興券自訂義</t>
    </r>
    <r>
      <rPr>
        <sz val="12"/>
        <color theme="3" tint="-0.249977111117893"/>
        <rFont val="Tahoma"/>
        <family val="2"/>
      </rPr>
      <t xml:space="preserve">
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</si>
  <si>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 xml:space="preserve">2. </t>
    </r>
    <r>
      <rPr>
        <sz val="12"/>
        <color theme="3" tint="-0.249977111117893"/>
        <rFont val="細明體"/>
        <family val="3"/>
        <charset val="136"/>
      </rPr>
      <t>再行銷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看過五月宣傳</t>
    </r>
    <r>
      <rPr>
        <sz val="12"/>
        <color theme="3" tint="-0.249977111117893"/>
        <rFont val="Tahoma"/>
        <family val="2"/>
      </rPr>
      <t>30s</t>
    </r>
    <r>
      <rPr>
        <sz val="12"/>
        <color theme="3" tint="-0.249977111117893"/>
        <rFont val="細明體"/>
        <family val="3"/>
        <charset val="136"/>
      </rPr>
      <t>素材名單</t>
    </r>
    <r>
      <rPr>
        <sz val="12"/>
        <color theme="3" tint="-0.249977111117893"/>
        <rFont val="Tahoma"/>
        <family val="2"/>
      </rPr>
      <t>)
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</si>
  <si>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1.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 xml:space="preserve">暑假自訂義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</si>
  <si>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r>
      <t>Trueview</t>
    </r>
    <r>
      <rPr>
        <sz val="12"/>
        <color theme="3" tint="-0.249977111117893"/>
        <rFont val="細明體"/>
        <family val="3"/>
        <charset val="136"/>
      </rPr>
      <t>串流廣告</t>
    </r>
    <r>
      <rPr>
        <sz val="12"/>
        <color theme="3" tint="-0.249977111117893"/>
        <rFont val="Tahoma"/>
        <family val="2"/>
      </rPr>
      <t xml:space="preserve">In-stream  </t>
    </r>
    <r>
      <rPr>
        <sz val="12"/>
        <color theme="3" tint="-0.249977111117893"/>
        <rFont val="細明體"/>
        <family val="3"/>
        <charset val="136"/>
      </rPr>
      <t>巧克力篇</t>
    </r>
    <r>
      <rPr>
        <sz val="12"/>
        <color theme="3" tint="-0.249977111117893"/>
        <rFont val="Tahoma"/>
        <family val="2"/>
      </rPr>
      <t xml:space="preserve">
</t>
    </r>
    <r>
      <rPr>
        <sz val="12"/>
        <color theme="3" tint="-0.249977111117893"/>
        <rFont val="細明體"/>
        <family val="3"/>
        <charset val="136"/>
      </rPr>
      <t xml:space="preserve">一個廣告活動，兩個廣告群組
</t>
    </r>
    <r>
      <rPr>
        <sz val="12"/>
        <color theme="3" tint="-0.249977111117893"/>
        <rFont val="Tahoma"/>
        <family val="2"/>
      </rPr>
      <t>2. TA</t>
    </r>
    <r>
      <rPr>
        <sz val="12"/>
        <color theme="3" tint="-0.249977111117893"/>
        <rFont val="細明體"/>
        <family val="3"/>
        <charset val="136"/>
      </rPr>
      <t>：</t>
    </r>
    <r>
      <rPr>
        <sz val="12"/>
        <color theme="3" tint="-0.249977111117893"/>
        <rFont val="Tahoma"/>
        <family val="2"/>
      </rPr>
      <t>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 xml:space="preserve">休閒及社交玩家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頻次</t>
    </r>
    <r>
      <rPr>
        <sz val="12"/>
        <color theme="3" tint="-0.249977111117893"/>
        <rFont val="Tahoma"/>
        <family val="2"/>
      </rPr>
      <t>-</t>
    </r>
    <r>
      <rPr>
        <sz val="12"/>
        <color theme="3" tint="-0.249977111117893"/>
        <rFont val="細明體"/>
        <family val="3"/>
        <charset val="136"/>
      </rPr>
      <t>四次</t>
    </r>
    <r>
      <rPr>
        <sz val="12"/>
        <color theme="3" tint="-0.249977111117893"/>
        <rFont val="Tahoma"/>
        <family val="2"/>
      </rPr>
      <t>/</t>
    </r>
    <r>
      <rPr>
        <sz val="12"/>
        <color theme="3" tint="-0.249977111117893"/>
        <rFont val="細明體"/>
        <family val="3"/>
        <charset val="136"/>
      </rPr>
      <t>走期內</t>
    </r>
    <phoneticPr fontId="3" type="noConversion"/>
  </si>
  <si>
    <t>週三</t>
    <phoneticPr fontId="3" type="noConversion"/>
  </si>
  <si>
    <r>
      <t>PC+</t>
    </r>
    <r>
      <rPr>
        <sz val="12"/>
        <color theme="3" tint="-0.249977111117893"/>
        <rFont val="細明體"/>
        <family val="3"/>
        <charset val="136"/>
      </rPr>
      <t xml:space="preserve">行動混投
</t>
    </r>
    <r>
      <rPr>
        <sz val="12"/>
        <color theme="3" tint="-0.249977111117893"/>
        <rFont val="Tahoma"/>
        <family val="2"/>
      </rPr>
      <t>pre-roll 30</t>
    </r>
    <r>
      <rPr>
        <sz val="12"/>
        <color theme="3" tint="-0.249977111117893"/>
        <rFont val="細明體"/>
        <family val="3"/>
        <charset val="136"/>
      </rPr>
      <t>秒
節目鎖定</t>
    </r>
    <r>
      <rPr>
        <sz val="12"/>
        <color theme="3" tint="-0.249977111117893"/>
        <rFont val="Tahoma"/>
        <family val="2"/>
      </rPr>
      <t>:-</t>
    </r>
    <r>
      <rPr>
        <sz val="12"/>
        <color theme="3" tint="-0.249977111117893"/>
        <rFont val="細明體"/>
        <family val="3"/>
        <charset val="136"/>
      </rPr>
      <t>兒童、動漫片單</t>
    </r>
    <r>
      <rPr>
        <sz val="12"/>
        <color theme="3" tint="-0.249977111117893"/>
        <rFont val="Tahoma"/>
        <family val="2"/>
      </rPr>
      <t>(</t>
    </r>
    <r>
      <rPr>
        <sz val="12"/>
        <color theme="3" tint="-0.249977111117893"/>
        <rFont val="細明體"/>
        <family val="3"/>
        <charset val="136"/>
      </rPr>
      <t>如頁籤</t>
    </r>
    <r>
      <rPr>
        <sz val="12"/>
        <color theme="3" tint="-0.249977111117893"/>
        <rFont val="Tahoma"/>
        <family val="2"/>
      </rPr>
      <t xml:space="preserve">)
</t>
    </r>
    <r>
      <rPr>
        <sz val="12"/>
        <color theme="3" tint="-0.249977111117893"/>
        <rFont val="細明體"/>
        <family val="3"/>
        <charset val="136"/>
      </rPr>
      <t>頻次鎖定</t>
    </r>
    <r>
      <rPr>
        <sz val="12"/>
        <color theme="3" tint="-0.249977111117893"/>
        <rFont val="Tahoma"/>
        <family val="2"/>
      </rPr>
      <t>:</t>
    </r>
    <r>
      <rPr>
        <sz val="12"/>
        <color theme="3" tint="-0.249977111117893"/>
        <rFont val="細明體"/>
        <family val="3"/>
        <charset val="136"/>
      </rPr>
      <t>每週三次</t>
    </r>
    <phoneticPr fontId="8" type="noConversion"/>
  </si>
  <si>
    <t>7/15-7/28</t>
    <phoneticPr fontId="3" type="noConversion"/>
  </si>
  <si>
    <t>7/15-7/28</t>
    <phoneticPr fontId="8" type="noConversion"/>
  </si>
  <si>
    <t>CPV</t>
    <phoneticPr fontId="3" type="noConversion"/>
  </si>
  <si>
    <r>
      <rPr>
        <sz val="12"/>
        <color theme="3" tint="-0.249977111117893"/>
        <rFont val="細明體"/>
        <family val="3"/>
        <charset val="136"/>
      </rPr>
      <t xml:space="preserve">插播影片
</t>
    </r>
    <r>
      <rPr>
        <sz val="12"/>
        <color theme="3" tint="-0.249977111117893"/>
        <rFont val="Tahoma"/>
        <family val="2"/>
      </rPr>
      <t>(Desktop +Mobile)
PPA Video  (</t>
    </r>
    <r>
      <rPr>
        <sz val="12"/>
        <color theme="3" tint="-0.249977111117893"/>
        <rFont val="細明體"/>
        <family val="3"/>
        <charset val="136"/>
      </rPr>
      <t>優化觀看</t>
    </r>
    <r>
      <rPr>
        <sz val="12"/>
        <color theme="3" tint="-0.249977111117893"/>
        <rFont val="Tahoma"/>
        <family val="2"/>
      </rPr>
      <t xml:space="preserve">)  
</t>
    </r>
    <r>
      <rPr>
        <sz val="12"/>
        <color theme="3" tint="-0.249977111117893"/>
        <rFont val="細明體"/>
        <family val="3"/>
        <charset val="136"/>
      </rPr>
      <t>兩條鎖定共用預算</t>
    </r>
    <r>
      <rPr>
        <sz val="12"/>
        <color theme="3" tint="-0.249977111117893"/>
        <rFont val="Tahoma"/>
        <family val="2"/>
      </rPr>
      <t xml:space="preserve">   
1 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,</t>
    </r>
    <r>
      <rPr>
        <sz val="12"/>
        <color theme="3" tint="-0.249977111117893"/>
        <rFont val="細明體"/>
        <family val="3"/>
        <charset val="136"/>
      </rPr>
      <t>且小孩</t>
    </r>
    <r>
      <rPr>
        <sz val="12"/>
        <color theme="3" tint="-0.249977111117893"/>
        <rFont val="Tahoma"/>
        <family val="2"/>
      </rPr>
      <t>6-12</t>
    </r>
    <r>
      <rPr>
        <sz val="12"/>
        <color theme="3" tint="-0.249977111117893"/>
        <rFont val="細明體"/>
        <family val="3"/>
        <charset val="136"/>
      </rPr>
      <t>歲
潛在受眾人數</t>
    </r>
    <r>
      <rPr>
        <sz val="12"/>
        <color theme="3" tint="-0.249977111117893"/>
        <rFont val="Tahoma"/>
        <family val="2"/>
      </rPr>
      <t>: 23</t>
    </r>
    <r>
      <rPr>
        <sz val="12"/>
        <color theme="3" tint="-0.249977111117893"/>
        <rFont val="細明體"/>
        <family val="3"/>
        <charset val="136"/>
      </rPr>
      <t>萬</t>
    </r>
    <r>
      <rPr>
        <sz val="12"/>
        <color theme="3" tint="-0.249977111117893"/>
        <rFont val="Tahoma"/>
        <family val="2"/>
      </rPr>
      <t xml:space="preserve">        </t>
    </r>
    <r>
      <rPr>
        <sz val="12"/>
        <color theme="3" tint="-0.249977111117893"/>
        <rFont val="Tahoma"/>
        <family val="2"/>
      </rPr>
      <t xml:space="preserve">
*</t>
    </r>
    <r>
      <rPr>
        <sz val="12"/>
        <color theme="3" tint="-0.249977111117893"/>
        <rFont val="細明體"/>
        <family val="3"/>
        <charset val="136"/>
      </rPr>
      <t xml:space="preserve">插播影音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排除特定粉絲團</t>
    </r>
    <phoneticPr fontId="8" type="noConversion"/>
  </si>
  <si>
    <r>
      <rPr>
        <sz val="12"/>
        <color theme="3" tint="-0.249977111117893"/>
        <rFont val="細明體"/>
        <family val="3"/>
        <charset val="136"/>
      </rPr>
      <t xml:space="preserve">插播影片
</t>
    </r>
    <r>
      <rPr>
        <sz val="12"/>
        <color theme="3" tint="-0.249977111117893"/>
        <rFont val="Tahoma"/>
        <family val="2"/>
      </rPr>
      <t>(Desktop +Mobile)
PPA Video  (</t>
    </r>
    <r>
      <rPr>
        <sz val="12"/>
        <color theme="3" tint="-0.249977111117893"/>
        <rFont val="細明體"/>
        <family val="3"/>
        <charset val="136"/>
      </rPr>
      <t>優化觀看</t>
    </r>
    <r>
      <rPr>
        <sz val="12"/>
        <color theme="3" tint="-0.249977111117893"/>
        <rFont val="Tahoma"/>
        <family val="2"/>
      </rPr>
      <t xml:space="preserve">)  
</t>
    </r>
    <r>
      <rPr>
        <sz val="12"/>
        <color theme="3" tint="-0.249977111117893"/>
        <rFont val="細明體"/>
        <family val="3"/>
        <charset val="136"/>
      </rPr>
      <t>兩條鎖定共用預算</t>
    </r>
    <r>
      <rPr>
        <sz val="12"/>
        <color theme="3" tint="-0.249977111117893"/>
        <rFont val="Tahoma"/>
        <family val="2"/>
      </rPr>
      <t xml:space="preserve">   </t>
    </r>
    <r>
      <rPr>
        <sz val="12"/>
        <color theme="3" tint="-0.249977111117893"/>
        <rFont val="Tahoma"/>
        <family val="2"/>
      </rPr>
      <t xml:space="preserve">
2. 25-54</t>
    </r>
    <r>
      <rPr>
        <sz val="12"/>
        <color theme="3" tint="-0.249977111117893"/>
        <rFont val="細明體"/>
        <family val="3"/>
        <charset val="136"/>
      </rPr>
      <t>歲</t>
    </r>
    <r>
      <rPr>
        <sz val="12"/>
        <color theme="3" tint="-0.249977111117893"/>
        <rFont val="Tahoma"/>
        <family val="2"/>
      </rPr>
      <t>+</t>
    </r>
    <r>
      <rPr>
        <sz val="12"/>
        <color theme="3" tint="-0.249977111117893"/>
        <rFont val="細明體"/>
        <family val="3"/>
        <charset val="136"/>
      </rPr>
      <t>爸媽族群相關自定義
潛在受眾人數</t>
    </r>
    <r>
      <rPr>
        <sz val="12"/>
        <color theme="3" tint="-0.249977111117893"/>
        <rFont val="Tahoma"/>
        <family val="2"/>
      </rPr>
      <t>: 880</t>
    </r>
    <r>
      <rPr>
        <sz val="12"/>
        <color theme="3" tint="-0.249977111117893"/>
        <rFont val="細明體"/>
        <family val="3"/>
        <charset val="136"/>
      </rPr>
      <t>萬</t>
    </r>
    <r>
      <rPr>
        <sz val="12"/>
        <color theme="3" tint="-0.249977111117893"/>
        <rFont val="Tahoma"/>
        <family val="2"/>
      </rPr>
      <t xml:space="preserve">       
*</t>
    </r>
    <r>
      <rPr>
        <sz val="12"/>
        <color theme="3" tint="-0.249977111117893"/>
        <rFont val="細明體"/>
        <family val="3"/>
        <charset val="136"/>
      </rPr>
      <t xml:space="preserve">插播影音
</t>
    </r>
    <r>
      <rPr>
        <sz val="12"/>
        <color theme="3" tint="-0.249977111117893"/>
        <rFont val="Tahoma"/>
        <family val="2"/>
      </rPr>
      <t>*</t>
    </r>
    <r>
      <rPr>
        <sz val="12"/>
        <color theme="3" tint="-0.249977111117893"/>
        <rFont val="細明體"/>
        <family val="3"/>
        <charset val="136"/>
      </rPr>
      <t>排除特定粉絲團</t>
    </r>
    <phoneticPr fontId="8" type="noConversion"/>
  </si>
  <si>
    <t>N/A</t>
    <phoneticPr fontId="3" type="noConversion"/>
  </si>
  <si>
    <t>N/A</t>
    <phoneticPr fontId="8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</si>
  <si>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</si>
  <si>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</si>
  <si>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</si>
  <si>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</si>
  <si>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r>
      <rPr>
        <b/>
        <sz val="12"/>
        <color indexed="18"/>
        <rFont val="微軟正黑體"/>
        <family val="2"/>
        <charset val="136"/>
      </rPr>
      <t>專案編號</t>
    </r>
    <r>
      <rPr>
        <b/>
        <sz val="12"/>
        <color indexed="18"/>
        <rFont val="Verdana"/>
        <family val="2"/>
      </rPr>
      <t xml:space="preserve">(NO.) /202356 </t>
    </r>
    <phoneticPr fontId="6" type="noConversion"/>
  </si>
  <si>
    <t>ELLE IG Story</t>
    <phoneticPr fontId="3" type="noConversion"/>
  </si>
  <si>
    <t>ELLE FB</t>
    <phoneticPr fontId="3" type="noConversion"/>
  </si>
  <si>
    <t>ELLE</t>
    <phoneticPr fontId="8" type="noConversion"/>
  </si>
  <si>
    <t>PV</t>
    <phoneticPr fontId="8" type="noConversion"/>
  </si>
  <si>
    <t>台灣女生日常</t>
    <phoneticPr fontId="3" type="noConversion"/>
  </si>
  <si>
    <t>ELLE</t>
    <phoneticPr fontId="3" type="noConversion"/>
  </si>
  <si>
    <t>PV</t>
    <phoneticPr fontId="8" type="noConversion"/>
  </si>
  <si>
    <t>N/A</t>
    <phoneticPr fontId="3" type="noConversion"/>
  </si>
  <si>
    <t>N/A</t>
    <phoneticPr fontId="3" type="noConversion"/>
  </si>
  <si>
    <t>N/A</t>
    <phoneticPr fontId="3" type="noConversion"/>
  </si>
  <si>
    <r>
      <rPr>
        <sz val="12"/>
        <color indexed="56"/>
        <rFont val="Tahoma"/>
        <family val="2"/>
      </rPr>
      <t>專案名稱</t>
    </r>
    <phoneticPr fontId="8" type="noConversion"/>
  </si>
  <si>
    <r>
      <rPr>
        <sz val="12"/>
        <color indexed="56"/>
        <rFont val="Tahoma"/>
        <family val="2"/>
      </rPr>
      <t>媒體</t>
    </r>
    <phoneticPr fontId="8" type="noConversion"/>
  </si>
  <si>
    <r>
      <rPr>
        <sz val="12"/>
        <color indexed="56"/>
        <rFont val="Tahoma"/>
        <family val="2"/>
      </rPr>
      <t>版位名稱</t>
    </r>
    <phoneticPr fontId="8" type="noConversion"/>
  </si>
  <si>
    <r>
      <t>FB  PO</t>
    </r>
    <r>
      <rPr>
        <sz val="12"/>
        <color indexed="56"/>
        <rFont val="細明體"/>
        <family val="3"/>
        <charset val="136"/>
      </rPr>
      <t>文</t>
    </r>
    <phoneticPr fontId="3" type="noConversion"/>
  </si>
  <si>
    <r>
      <rPr>
        <sz val="12"/>
        <color indexed="56"/>
        <rFont val="細明體"/>
        <family val="3"/>
        <charset val="136"/>
      </rPr>
      <t>廣編文章</t>
    </r>
    <phoneticPr fontId="3" type="noConversion"/>
  </si>
  <si>
    <r>
      <t>FB  PO</t>
    </r>
    <r>
      <rPr>
        <sz val="12"/>
        <color indexed="56"/>
        <rFont val="細明體"/>
        <family val="3"/>
        <charset val="136"/>
      </rPr>
      <t>文</t>
    </r>
    <phoneticPr fontId="3" type="noConversion"/>
  </si>
  <si>
    <r>
      <rPr>
        <sz val="12"/>
        <color indexed="56"/>
        <rFont val="細明體"/>
        <family val="3"/>
        <charset val="136"/>
      </rPr>
      <t>廣編文章</t>
    </r>
    <phoneticPr fontId="3" type="noConversion"/>
  </si>
  <si>
    <r>
      <t xml:space="preserve">PC+M-site </t>
    </r>
    <r>
      <rPr>
        <sz val="12"/>
        <color indexed="56"/>
        <rFont val="細明體"/>
        <family val="3"/>
        <charset val="136"/>
      </rPr>
      <t>首頁大圖</t>
    </r>
    <r>
      <rPr>
        <sz val="12"/>
        <color indexed="56"/>
        <rFont val="Verdana"/>
        <family val="2"/>
      </rPr>
      <t xml:space="preserve"> </t>
    </r>
    <phoneticPr fontId="3" type="noConversion"/>
  </si>
  <si>
    <r>
      <rPr>
        <sz val="12"/>
        <color indexed="56"/>
        <rFont val="細明體"/>
        <family val="3"/>
        <charset val="136"/>
      </rPr>
      <t>小計</t>
    </r>
    <phoneticPr fontId="8" type="noConversion"/>
  </si>
  <si>
    <r>
      <rPr>
        <sz val="12"/>
        <color indexed="56"/>
        <rFont val="Tahoma"/>
        <family val="2"/>
      </rPr>
      <t>上檔素材</t>
    </r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</si>
  <si>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Verdan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Verdana"/>
        <family val="2"/>
      </rPr>
      <t>)</t>
    </r>
    <phoneticPr fontId="8" type="noConversion"/>
  </si>
  <si>
    <r>
      <rPr>
        <sz val="11"/>
        <color indexed="56"/>
        <rFont val="Tahoma"/>
        <family val="2"/>
      </rPr>
      <t>總觸及人數</t>
    </r>
  </si>
  <si>
    <r>
      <rPr>
        <sz val="11"/>
        <color indexed="56"/>
        <rFont val="Tahoma"/>
        <family val="2"/>
      </rPr>
      <t>總按讚數</t>
    </r>
  </si>
  <si>
    <r>
      <rPr>
        <sz val="11"/>
        <color indexed="56"/>
        <rFont val="Tahoma"/>
        <family val="2"/>
      </rPr>
      <t>總留言數</t>
    </r>
  </si>
  <si>
    <r>
      <rPr>
        <sz val="11"/>
        <color indexed="56"/>
        <rFont val="Tahoma"/>
        <family val="2"/>
      </rPr>
      <t>總分享數</t>
    </r>
  </si>
  <si>
    <r>
      <rPr>
        <b/>
        <sz val="14"/>
        <color indexed="56"/>
        <rFont val="Tahoma"/>
        <family val="2"/>
      </rPr>
      <t>預估成效</t>
    </r>
    <phoneticPr fontId="8" type="noConversion"/>
  </si>
  <si>
    <r>
      <rPr>
        <sz val="11"/>
        <color indexed="56"/>
        <rFont val="細明體"/>
        <family val="3"/>
        <charset val="136"/>
      </rPr>
      <t>累積目前成效</t>
    </r>
    <phoneticPr fontId="8" type="noConversion"/>
  </si>
  <si>
    <r>
      <rPr>
        <b/>
        <sz val="14"/>
        <color indexed="56"/>
        <rFont val="Tahoma"/>
        <family val="2"/>
      </rPr>
      <t>目前成效</t>
    </r>
    <phoneticPr fontId="8" type="noConversion"/>
  </si>
  <si>
    <r>
      <rPr>
        <sz val="11"/>
        <color indexed="56"/>
        <rFont val="Arial Unicode MS"/>
        <family val="2"/>
        <charset val="136"/>
      </rPr>
      <t>週一</t>
    </r>
  </si>
  <si>
    <r>
      <rPr>
        <sz val="11"/>
        <color indexed="56"/>
        <rFont val="Arial Unicode MS"/>
        <family val="2"/>
        <charset val="136"/>
      </rPr>
      <t>週二</t>
    </r>
  </si>
  <si>
    <r>
      <rPr>
        <sz val="11"/>
        <color indexed="56"/>
        <rFont val="Arial Unicode MS"/>
        <family val="2"/>
        <charset val="136"/>
      </rPr>
      <t>週三</t>
    </r>
  </si>
  <si>
    <r>
      <rPr>
        <sz val="11"/>
        <color indexed="56"/>
        <rFont val="Arial Unicode MS"/>
        <family val="2"/>
        <charset val="136"/>
      </rPr>
      <t>週四</t>
    </r>
  </si>
  <si>
    <r>
      <rPr>
        <sz val="11"/>
        <color indexed="56"/>
        <rFont val="Arial Unicode MS"/>
        <family val="2"/>
        <charset val="136"/>
      </rPr>
      <t>週五</t>
    </r>
  </si>
  <si>
    <r>
      <rPr>
        <sz val="11"/>
        <color indexed="56"/>
        <rFont val="Arial Unicode MS"/>
        <family val="2"/>
        <charset val="136"/>
      </rPr>
      <t>週六</t>
    </r>
  </si>
  <si>
    <r>
      <rPr>
        <sz val="11"/>
        <color indexed="56"/>
        <rFont val="Arial Unicode MS"/>
        <family val="2"/>
        <charset val="136"/>
      </rPr>
      <t>週日</t>
    </r>
  </si>
  <si>
    <r>
      <rPr>
        <b/>
        <sz val="14"/>
        <color indexed="56"/>
        <rFont val="Tahoma"/>
        <family val="2"/>
      </rPr>
      <t>實際成效</t>
    </r>
    <phoneticPr fontId="8" type="noConversion"/>
  </si>
  <si>
    <r>
      <rPr>
        <b/>
        <sz val="14"/>
        <color indexed="56"/>
        <rFont val="Tahoma"/>
        <family val="2"/>
      </rPr>
      <t>累計</t>
    </r>
    <r>
      <rPr>
        <b/>
        <sz val="14"/>
        <color indexed="56"/>
        <rFont val="Verdana"/>
        <family val="2"/>
      </rPr>
      <t xml:space="preserve"> </t>
    </r>
    <r>
      <rPr>
        <b/>
        <sz val="14"/>
        <color indexed="56"/>
        <rFont val="Tahoma"/>
        <family val="2"/>
      </rPr>
      <t>達成率</t>
    </r>
    <phoneticPr fontId="8" type="noConversion"/>
  </si>
  <si>
    <r>
      <rPr>
        <sz val="12"/>
        <color indexed="56"/>
        <rFont val="Tahoma"/>
        <family val="2"/>
      </rPr>
      <t>專案名稱</t>
    </r>
    <phoneticPr fontId="8" type="noConversion"/>
  </si>
  <si>
    <r>
      <rPr>
        <sz val="12"/>
        <color indexed="56"/>
        <rFont val="Tahoma"/>
        <family val="2"/>
      </rPr>
      <t>媒體</t>
    </r>
    <phoneticPr fontId="8" type="noConversion"/>
  </si>
  <si>
    <r>
      <rPr>
        <sz val="12"/>
        <color indexed="56"/>
        <rFont val="Tahoma"/>
        <family val="2"/>
      </rPr>
      <t>版位名稱</t>
    </r>
    <phoneticPr fontId="8" type="noConversion"/>
  </si>
  <si>
    <r>
      <rPr>
        <sz val="12"/>
        <color indexed="56"/>
        <rFont val="細明體"/>
        <family val="3"/>
        <charset val="136"/>
      </rPr>
      <t>廣編文章</t>
    </r>
    <phoneticPr fontId="3" type="noConversion"/>
  </si>
  <si>
    <r>
      <rPr>
        <sz val="12"/>
        <color indexed="56"/>
        <rFont val="Tahoma"/>
        <family val="2"/>
      </rPr>
      <t>上檔素材</t>
    </r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</si>
  <si>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Verdan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Verdana"/>
        <family val="2"/>
      </rPr>
      <t>)</t>
    </r>
    <phoneticPr fontId="8" type="noConversion"/>
  </si>
  <si>
    <r>
      <rPr>
        <b/>
        <sz val="14"/>
        <color indexed="56"/>
        <rFont val="Tahoma"/>
        <family val="2"/>
      </rPr>
      <t>預估成效</t>
    </r>
    <phoneticPr fontId="8" type="noConversion"/>
  </si>
  <si>
    <r>
      <rPr>
        <sz val="11"/>
        <color indexed="56"/>
        <rFont val="細明體"/>
        <family val="3"/>
        <charset val="136"/>
      </rPr>
      <t>累積目前成效</t>
    </r>
    <phoneticPr fontId="8" type="noConversion"/>
  </si>
  <si>
    <r>
      <rPr>
        <sz val="12"/>
        <color indexed="56"/>
        <rFont val="Tahoma"/>
        <family val="2"/>
      </rPr>
      <t>專案名稱</t>
    </r>
    <phoneticPr fontId="8" type="noConversion"/>
  </si>
  <si>
    <r>
      <rPr>
        <sz val="12"/>
        <color indexed="56"/>
        <rFont val="Tahoma"/>
        <family val="2"/>
      </rPr>
      <t>媒體</t>
    </r>
    <phoneticPr fontId="8" type="noConversion"/>
  </si>
  <si>
    <r>
      <rPr>
        <sz val="12"/>
        <color indexed="56"/>
        <rFont val="細明體"/>
        <family val="3"/>
        <charset val="136"/>
      </rPr>
      <t>媒體名稱</t>
    </r>
    <phoneticPr fontId="8" type="noConversion"/>
  </si>
  <si>
    <r>
      <rPr>
        <sz val="12"/>
        <color indexed="56"/>
        <rFont val="細明體"/>
        <family val="3"/>
        <charset val="136"/>
      </rPr>
      <t>台灣女生日常</t>
    </r>
    <phoneticPr fontId="8" type="noConversion"/>
  </si>
  <si>
    <r>
      <rPr>
        <sz val="12"/>
        <color indexed="56"/>
        <rFont val="Tahoma"/>
        <family val="2"/>
      </rPr>
      <t>小計</t>
    </r>
    <phoneticPr fontId="8" type="noConversion"/>
  </si>
  <si>
    <r>
      <rPr>
        <sz val="12"/>
        <color indexed="56"/>
        <rFont val="Tahoma"/>
        <family val="2"/>
      </rPr>
      <t>上檔素材</t>
    </r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</si>
  <si>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Verdan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Verdana"/>
        <family val="2"/>
      </rPr>
      <t>)</t>
    </r>
    <phoneticPr fontId="8" type="noConversion"/>
  </si>
  <si>
    <r>
      <rPr>
        <sz val="11"/>
        <color indexed="56"/>
        <rFont val="細明體"/>
        <family val="3"/>
        <charset val="136"/>
      </rPr>
      <t>累計目前預估成效</t>
    </r>
    <phoneticPr fontId="8" type="noConversion"/>
  </si>
  <si>
    <r>
      <rPr>
        <b/>
        <sz val="14"/>
        <color indexed="56"/>
        <rFont val="Tahoma"/>
        <family val="2"/>
      </rPr>
      <t>目前成效</t>
    </r>
    <phoneticPr fontId="8" type="noConversion"/>
  </si>
  <si>
    <r>
      <rPr>
        <sz val="11"/>
        <color indexed="56"/>
        <rFont val="Arial Unicode MS"/>
        <family val="2"/>
        <charset val="136"/>
      </rPr>
      <t>週一</t>
    </r>
    <phoneticPr fontId="3" type="noConversion"/>
  </si>
  <si>
    <r>
      <rPr>
        <b/>
        <sz val="14"/>
        <color indexed="56"/>
        <rFont val="新細明體"/>
        <family val="1"/>
        <charset val="136"/>
      </rPr>
      <t>累計</t>
    </r>
    <r>
      <rPr>
        <b/>
        <sz val="14"/>
        <color indexed="56"/>
        <rFont val="Verdana"/>
        <family val="2"/>
      </rPr>
      <t xml:space="preserve"> </t>
    </r>
    <r>
      <rPr>
        <b/>
        <sz val="14"/>
        <color indexed="56"/>
        <rFont val="新細明體"/>
        <family val="1"/>
        <charset val="136"/>
      </rPr>
      <t>達成率</t>
    </r>
    <phoneticPr fontId="8" type="noConversion"/>
  </si>
  <si>
    <r>
      <rPr>
        <sz val="12"/>
        <color indexed="56"/>
        <rFont val="Tahoma"/>
        <family val="2"/>
      </rPr>
      <t>注意事項：</t>
    </r>
    <phoneticPr fontId="8" type="noConversion"/>
  </si>
  <si>
    <r>
      <rPr>
        <sz val="11"/>
        <color indexed="56"/>
        <rFont val="Arial Unicode MS"/>
        <family val="2"/>
        <charset val="136"/>
      </rPr>
      <t>週五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</si>
  <si>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週六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</si>
  <si>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週日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</si>
  <si>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週一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</si>
  <si>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週二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</si>
  <si>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週三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</si>
  <si>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週四</t>
    </r>
    <r>
      <rPr>
        <sz val="12"/>
        <color theme="1"/>
        <rFont val="新細明體"/>
        <family val="2"/>
        <charset val="136"/>
        <scheme val="minor"/>
      </rPr>
      <t/>
    </r>
  </si>
  <si>
    <t>IG  Story</t>
    <phoneticPr fontId="3" type="noConversion"/>
  </si>
  <si>
    <r>
      <rPr>
        <sz val="11"/>
        <color indexed="56"/>
        <rFont val="Arial Unicode MS"/>
        <family val="2"/>
        <charset val="136"/>
      </rPr>
      <t>週五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</si>
  <si>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週六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</si>
  <si>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週日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</si>
  <si>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週一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</si>
  <si>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週二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</si>
  <si>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週三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</si>
  <si>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1"/>
        <color indexed="56"/>
        <rFont val="Arial Unicode MS"/>
        <family val="2"/>
        <charset val="136"/>
      </rPr>
      <t>週四</t>
    </r>
    <r>
      <rPr>
        <sz val="12"/>
        <color theme="1"/>
        <rFont val="新細明體"/>
        <family val="2"/>
        <charset val="136"/>
        <scheme val="minor"/>
      </rPr>
      <t/>
    </r>
  </si>
  <si>
    <t>8/24-12/28</t>
    <phoneticPr fontId="3" type="noConversion"/>
  </si>
  <si>
    <t>https://girlstyle.com/tw/article/201117/</t>
  </si>
  <si>
    <t>https://www.facebook.com/girlstyle.taiwan/posts/3187354441366694</t>
  </si>
  <si>
    <t>ELLE</t>
    <phoneticPr fontId="3" type="noConversion"/>
  </si>
  <si>
    <t>ELLE- FB</t>
    <phoneticPr fontId="3" type="noConversion"/>
  </si>
  <si>
    <t>https://www.elle.com/tw/life/foodie/a35054858/bodytalk-cc-202012/</t>
  </si>
  <si>
    <t>https://www.facebook.com/62825073345/posts/10158648162198346/</t>
  </si>
  <si>
    <t>12/24-12/26</t>
    <phoneticPr fontId="3" type="noConversion"/>
  </si>
  <si>
    <r>
      <rPr>
        <sz val="10"/>
        <color theme="1"/>
        <rFont val="微軟正黑體"/>
        <family val="2"/>
        <charset val="136"/>
      </rPr>
      <t>媒體</t>
    </r>
    <phoneticPr fontId="3" type="noConversion"/>
  </si>
  <si>
    <r>
      <rPr>
        <sz val="10"/>
        <color theme="1"/>
        <rFont val="微軟正黑體"/>
        <family val="2"/>
        <charset val="136"/>
      </rPr>
      <t>上線日期</t>
    </r>
    <phoneticPr fontId="3" type="noConversion"/>
  </si>
  <si>
    <r>
      <rPr>
        <sz val="10"/>
        <color theme="1"/>
        <rFont val="微軟正黑體"/>
        <family val="2"/>
        <charset val="136"/>
      </rPr>
      <t>連結</t>
    </r>
    <phoneticPr fontId="3" type="noConversion"/>
  </si>
  <si>
    <r>
      <rPr>
        <sz val="10"/>
        <color theme="1"/>
        <rFont val="微軟正黑體"/>
        <family val="2"/>
        <charset val="136"/>
      </rPr>
      <t>台灣女生日常</t>
    </r>
    <phoneticPr fontId="3" type="noConversion"/>
  </si>
  <si>
    <r>
      <rPr>
        <sz val="10"/>
        <color theme="1"/>
        <rFont val="微軟正黑體"/>
        <family val="2"/>
        <charset val="136"/>
      </rPr>
      <t>台灣女生日常</t>
    </r>
    <r>
      <rPr>
        <sz val="10"/>
        <color theme="1"/>
        <rFont val="Verdana"/>
        <family val="2"/>
      </rPr>
      <t>-FB</t>
    </r>
    <phoneticPr fontId="3" type="noConversion"/>
  </si>
  <si>
    <t>https://girlstyle.com/tw/article/206865/</t>
  </si>
  <si>
    <t>https://www.facebook.com/girlstyle.taiwan/posts/3250654838369987</t>
  </si>
  <si>
    <t>9/8-1/22</t>
    <phoneticPr fontId="3" type="noConversion"/>
  </si>
  <si>
    <t>2020/8/24-2021/1/22</t>
    <phoneticPr fontId="3" type="noConversion"/>
  </si>
  <si>
    <r>
      <rPr>
        <b/>
        <sz val="12"/>
        <color indexed="18"/>
        <rFont val="微軟正黑體"/>
        <family val="2"/>
        <charset val="136"/>
      </rPr>
      <t>走期</t>
    </r>
    <r>
      <rPr>
        <b/>
        <sz val="12"/>
        <color indexed="18"/>
        <rFont val="Verdana"/>
        <family val="2"/>
      </rPr>
      <t>(Period) : 2020/8/24-2021/1/22</t>
    </r>
    <phoneticPr fontId="6" type="noConversion"/>
  </si>
  <si>
    <t>1/20-1/22</t>
    <phoneticPr fontId="3" type="noConversion"/>
  </si>
  <si>
    <r>
      <rPr>
        <b/>
        <sz val="12"/>
        <color indexed="18"/>
        <rFont val="微軟正黑體"/>
        <family val="2"/>
        <charset val="136"/>
      </rPr>
      <t>客戶</t>
    </r>
    <r>
      <rPr>
        <b/>
        <sz val="12"/>
        <color indexed="18"/>
        <rFont val="Verdana"/>
        <family val="2"/>
      </rPr>
      <t>(Client)  :</t>
    </r>
    <r>
      <rPr>
        <b/>
        <sz val="12"/>
        <color indexed="18"/>
        <rFont val="微軟正黑體"/>
        <family val="2"/>
        <charset val="136"/>
      </rPr>
      <t/>
    </r>
    <phoneticPr fontId="6" type="noConversion"/>
  </si>
  <si>
    <r>
      <rPr>
        <b/>
        <sz val="12"/>
        <color indexed="18"/>
        <rFont val="微軟正黑體"/>
        <family val="2"/>
        <charset val="136"/>
      </rPr>
      <t>產品</t>
    </r>
    <r>
      <rPr>
        <b/>
        <sz val="12"/>
        <color indexed="18"/>
        <rFont val="Verdana"/>
        <family val="2"/>
      </rPr>
      <t xml:space="preserve">(Product) / </t>
    </r>
    <r>
      <rPr>
        <b/>
        <sz val="12"/>
        <color indexed="18"/>
        <rFont val="微軟正黑體"/>
        <family val="2"/>
        <charset val="136"/>
      </rPr>
      <t>活動</t>
    </r>
    <r>
      <rPr>
        <b/>
        <sz val="12"/>
        <color indexed="18"/>
        <rFont val="Verdana"/>
        <family val="2"/>
      </rPr>
      <t>(Campaign) :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</si>
</sst>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);[Red]\(#,##0\)"/>
    <numFmt numFmtId="177" formatCode="&quot;NT$&quot;#,##0"/>
    <numFmt numFmtId="178" formatCode="m/d"/>
    <numFmt numFmtId="179" formatCode="#,##0_ "/>
    <numFmt numFmtId="180" formatCode="0.00_ "/>
    <numFmt numFmtId="181" formatCode="m&quot;月&quot;d&quot;日&quot;"/>
    <numFmt numFmtId="182" formatCode="m/d;@"/>
    <numFmt numFmtId="183" formatCode="_-* #,##0_-;\-* #,##0_-;_-* &quot;-&quot;??_-;_-@_-"/>
    <numFmt numFmtId="184" formatCode="0.00_);[Red]\(0.00\)"/>
    <numFmt numFmtId="185" formatCode="#,##0.00_);[Red]\(#,##0.00\)"/>
    <numFmt numFmtId="186" formatCode="_-\$* #,##0.00_-;&quot;-$&quot;* #,##0.00_-;_-\$* \-??_-;_-@_-"/>
    <numFmt numFmtId="187" formatCode="&quot;NT$&quot;#,##0_);[Red]\(&quot;NT$&quot;#,##0\)"/>
    <numFmt numFmtId="188" formatCode="#,##0.00_ "/>
  </numFmts>
  <fonts count="56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18"/>
      <name val="Verdana"/>
      <family val="2"/>
    </font>
    <font>
      <sz val="9"/>
      <name val="新細明體"/>
      <family val="2"/>
      <charset val="136"/>
      <scheme val="minor"/>
    </font>
    <font>
      <b/>
      <sz val="12"/>
      <color indexed="18"/>
      <name val="Verdana"/>
      <family val="2"/>
    </font>
    <font>
      <b/>
      <sz val="12"/>
      <color indexed="18"/>
      <name val="微軟正黑體"/>
      <family val="2"/>
      <charset val="136"/>
    </font>
    <font>
      <sz val="16"/>
      <name val="標楷體"/>
      <family val="4"/>
      <charset val="136"/>
    </font>
    <font>
      <b/>
      <i/>
      <sz val="12"/>
      <color indexed="18"/>
      <name val="Verdana"/>
      <family val="2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56"/>
      <name val="Tahoma"/>
      <family val="2"/>
    </font>
    <font>
      <sz val="12"/>
      <color indexed="56"/>
      <name val="細明體"/>
      <family val="3"/>
      <charset val="136"/>
    </font>
    <font>
      <sz val="11"/>
      <color indexed="56"/>
      <name val="Tahoma"/>
      <family val="2"/>
    </font>
    <font>
      <sz val="12"/>
      <color indexed="56"/>
      <name val="新細明體"/>
      <family val="1"/>
      <charset val="136"/>
    </font>
    <font>
      <b/>
      <sz val="14"/>
      <color indexed="56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4"/>
      <color indexed="18"/>
      <name val="Tahoma"/>
      <family val="2"/>
    </font>
    <font>
      <sz val="11"/>
      <color indexed="56"/>
      <name val="細明體"/>
      <family val="3"/>
      <charset val="136"/>
    </font>
    <font>
      <sz val="12"/>
      <color indexed="18"/>
      <name val="Tahoma"/>
      <family val="2"/>
    </font>
    <font>
      <sz val="11"/>
      <color indexed="56"/>
      <name val="Arial Unicode MS"/>
      <family val="2"/>
      <charset val="136"/>
    </font>
    <font>
      <b/>
      <sz val="14"/>
      <color indexed="56"/>
      <name val="新細明體"/>
      <family val="1"/>
      <charset val="136"/>
    </font>
    <font>
      <sz val="11"/>
      <color indexed="9"/>
      <name val="Tahoma"/>
      <family val="2"/>
    </font>
    <font>
      <sz val="12"/>
      <color theme="1"/>
      <name val="新細明體"/>
      <family val="2"/>
      <charset val="136"/>
      <scheme val="minor"/>
    </font>
    <font>
      <sz val="12"/>
      <name val="MingLiU"/>
      <family val="3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2"/>
      <color theme="3" tint="-0.249977111117893"/>
      <name val="Tahoma"/>
      <family val="2"/>
    </font>
    <font>
      <sz val="12"/>
      <color theme="3" tint="-0.249977111117893"/>
      <name val="細明體"/>
      <family val="3"/>
      <charset val="136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12"/>
      <color rgb="FFFF0000"/>
      <name val="細明體"/>
      <family val="3"/>
      <charset val="136"/>
    </font>
    <font>
      <sz val="12"/>
      <color indexed="18"/>
      <name val="細明體"/>
      <family val="3"/>
      <charset val="136"/>
    </font>
    <font>
      <sz val="12"/>
      <color indexed="56"/>
      <name val="Verdana"/>
      <family val="2"/>
    </font>
    <font>
      <sz val="11"/>
      <color indexed="56"/>
      <name val="Verdana"/>
      <family val="2"/>
    </font>
    <font>
      <b/>
      <sz val="14"/>
      <color indexed="56"/>
      <name val="Verdana"/>
      <family val="2"/>
    </font>
    <font>
      <b/>
      <sz val="14"/>
      <color indexed="18"/>
      <name val="Verdana"/>
      <family val="2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sz val="12"/>
      <color theme="1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medium">
        <color theme="3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medium">
        <color theme="3"/>
      </left>
      <right style="thin">
        <color rgb="FF99CCFF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medium">
        <color theme="3"/>
      </bottom>
      <diagonal/>
    </border>
    <border>
      <left style="thin">
        <color theme="3"/>
      </left>
      <right style="thin">
        <color rgb="FF99CCFF"/>
      </right>
      <top style="thin">
        <color theme="3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theme="3"/>
      </top>
      <bottom style="thin">
        <color rgb="FF99CCFF"/>
      </bottom>
      <diagonal/>
    </border>
    <border>
      <left style="thin">
        <color rgb="FF99CCFF"/>
      </left>
      <right style="thin">
        <color theme="3"/>
      </right>
      <top style="thin">
        <color theme="3"/>
      </top>
      <bottom style="thin">
        <color rgb="FF99CCFF"/>
      </bottom>
      <diagonal/>
    </border>
    <border>
      <left style="thin">
        <color theme="3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theme="3"/>
      </right>
      <top style="thin">
        <color rgb="FF99CCFF"/>
      </top>
      <bottom style="thin">
        <color rgb="FF99CCFF"/>
      </bottom>
      <diagonal/>
    </border>
    <border>
      <left style="thin">
        <color theme="3"/>
      </left>
      <right style="thin">
        <color rgb="FF99CCFF"/>
      </right>
      <top style="thin">
        <color rgb="FF99CCFF"/>
      </top>
      <bottom style="thin">
        <color theme="3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theme="3"/>
      </bottom>
      <diagonal/>
    </border>
    <border>
      <left style="thin">
        <color rgb="FF99CCFF"/>
      </left>
      <right style="thin">
        <color theme="3"/>
      </right>
      <top style="thin">
        <color rgb="FF99CCFF"/>
      </top>
      <bottom style="thin">
        <color theme="3"/>
      </bottom>
      <diagonal/>
    </border>
    <border>
      <left style="thin">
        <color indexed="18"/>
      </left>
      <right style="thin">
        <color indexed="44"/>
      </right>
      <top style="thin">
        <color indexed="18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18"/>
      </top>
      <bottom style="thin">
        <color indexed="44"/>
      </bottom>
      <diagonal/>
    </border>
    <border>
      <left style="thin">
        <color indexed="18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18"/>
      </left>
      <right style="thin">
        <color indexed="44"/>
      </right>
      <top style="thin">
        <color indexed="44"/>
      </top>
      <bottom style="thin">
        <color indexed="18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1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18"/>
      </left>
      <right/>
      <top style="thin">
        <color indexed="44"/>
      </top>
      <bottom style="thin">
        <color indexed="44"/>
      </bottom>
      <diagonal/>
    </border>
    <border>
      <left style="thin">
        <color rgb="FF99CCFF"/>
      </left>
      <right/>
      <top style="thin">
        <color theme="3"/>
      </top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 style="thin">
        <color theme="3" tint="0.59999389629810485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theme="3" tint="0.59999389629810485"/>
      </right>
      <top style="thin">
        <color rgb="FF99CCFF"/>
      </top>
      <bottom style="medium">
        <color theme="3"/>
      </bottom>
      <diagonal/>
    </border>
    <border>
      <left style="thin">
        <color rgb="FF99CCFF"/>
      </left>
      <right style="thin">
        <color theme="3" tint="0.59999389629810485"/>
      </right>
      <top style="medium">
        <color theme="3"/>
      </top>
      <bottom style="thin">
        <color rgb="FF99CCFF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CCFF"/>
      </left>
      <right/>
      <top/>
      <bottom/>
      <diagonal/>
    </border>
    <border>
      <left/>
      <right/>
      <top style="thin">
        <color rgb="FF99CCFF"/>
      </top>
      <bottom style="thin">
        <color rgb="FF99CCF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/>
      <diagonal/>
    </border>
    <border>
      <left style="thin">
        <color rgb="FF99CCFF"/>
      </left>
      <right/>
      <top style="thin">
        <color rgb="FF99CCFF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44"/>
      </left>
      <right/>
      <top style="thin">
        <color indexed="44"/>
      </top>
      <bottom style="thin">
        <color indexed="18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18"/>
      </top>
      <bottom style="thin">
        <color indexed="44"/>
      </bottom>
      <diagonal/>
    </border>
    <border>
      <left/>
      <right/>
      <top style="thin">
        <color indexed="18"/>
      </top>
      <bottom style="thin">
        <color indexed="44"/>
      </bottom>
      <diagonal/>
    </border>
    <border>
      <left/>
      <right style="thin">
        <color indexed="64"/>
      </right>
      <top style="thin">
        <color indexed="18"/>
      </top>
      <bottom style="thin">
        <color indexed="44"/>
      </bottom>
      <diagonal/>
    </border>
    <border>
      <left/>
      <right style="thin">
        <color indexed="6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6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CCFF"/>
      </left>
      <right style="thin">
        <color rgb="FF99CCFF"/>
      </right>
      <top/>
      <bottom/>
      <diagonal/>
    </border>
  </borders>
  <cellStyleXfs count="66">
    <xf numFmtId="0" fontId="0" fillId="0" borderId="0">
      <alignment vertical="center"/>
    </xf>
    <xf numFmtId="15" fontId="1" fillId="0" borderId="0"/>
    <xf numFmtId="15" fontId="1" fillId="0" borderId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2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86" fontId="1" fillId="0" borderId="0" applyFill="0" applyBorder="0" applyAlignment="0" applyProtection="0"/>
    <xf numFmtId="0" fontId="24" fillId="0" borderId="21" applyNumberFormat="0" applyFill="0" applyAlignment="0" applyProtection="0"/>
    <xf numFmtId="0" fontId="25" fillId="0" borderId="22" applyNumberFormat="0" applyFill="0" applyAlignment="0" applyProtection="0"/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2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2" fillId="18" borderId="36" applyNumberFormat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20" borderId="40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36" applyNumberFormat="0" applyAlignment="0" applyProtection="0">
      <alignment vertical="center"/>
    </xf>
    <xf numFmtId="0" fontId="41" fillId="18" borderId="37" applyNumberFormat="0" applyAlignment="0" applyProtection="0">
      <alignment vertical="center"/>
    </xf>
    <xf numFmtId="0" fontId="42" fillId="19" borderId="39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00">
    <xf numFmtId="0" fontId="0" fillId="0" borderId="0" xfId="0">
      <alignment vertical="center"/>
    </xf>
    <xf numFmtId="0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0" fontId="4" fillId="0" borderId="0" xfId="1" applyNumberFormat="1" applyFont="1" applyBorder="1"/>
    <xf numFmtId="0" fontId="7" fillId="0" borderId="0" xfId="1" applyNumberFormat="1" applyFont="1" applyAlignment="1">
      <alignment horizontal="center" wrapText="1"/>
    </xf>
    <xf numFmtId="0" fontId="7" fillId="0" borderId="0" xfId="1" applyNumberFormat="1" applyFont="1" applyAlignment="1">
      <alignment wrapText="1"/>
    </xf>
    <xf numFmtId="179" fontId="2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80" fontId="4" fillId="0" borderId="0" xfId="1" applyNumberFormat="1" applyFont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179" fontId="12" fillId="7" borderId="0" xfId="2" applyNumberFormat="1" applyFont="1" applyFill="1" applyAlignment="1">
      <alignment vertical="center"/>
    </xf>
    <xf numFmtId="0" fontId="14" fillId="0" borderId="0" xfId="2" applyNumberFormat="1" applyFont="1" applyFill="1" applyAlignment="1">
      <alignment vertical="center"/>
    </xf>
    <xf numFmtId="0" fontId="19" fillId="0" borderId="0" xfId="2" applyNumberFormat="1" applyFont="1" applyFill="1" applyAlignment="1">
      <alignment vertical="center"/>
    </xf>
    <xf numFmtId="10" fontId="14" fillId="0" borderId="0" xfId="2" applyNumberFormat="1" applyFont="1" applyFill="1" applyAlignment="1">
      <alignment vertical="center"/>
    </xf>
    <xf numFmtId="0" fontId="10" fillId="0" borderId="0" xfId="2" applyNumberFormat="1" applyFont="1" applyFill="1" applyAlignment="1">
      <alignment vertical="center"/>
    </xf>
    <xf numFmtId="10" fontId="10" fillId="0" borderId="0" xfId="2" applyNumberFormat="1" applyFont="1" applyFill="1" applyAlignment="1">
      <alignment vertical="center"/>
    </xf>
    <xf numFmtId="10" fontId="12" fillId="0" borderId="0" xfId="2" applyNumberFormat="1" applyFont="1" applyFill="1" applyAlignment="1">
      <alignment vertical="center"/>
    </xf>
    <xf numFmtId="183" fontId="10" fillId="0" borderId="0" xfId="5" applyNumberFormat="1" applyFont="1" applyFill="1" applyAlignment="1">
      <alignment vertical="center"/>
    </xf>
    <xf numFmtId="10" fontId="10" fillId="0" borderId="0" xfId="4" applyNumberFormat="1" applyFont="1" applyFill="1" applyAlignment="1">
      <alignment vertical="center"/>
    </xf>
    <xf numFmtId="183" fontId="12" fillId="0" borderId="0" xfId="5" applyNumberFormat="1" applyFont="1" applyFill="1" applyAlignment="1">
      <alignment vertical="center"/>
    </xf>
    <xf numFmtId="10" fontId="12" fillId="0" borderId="0" xfId="4" applyNumberFormat="1" applyFont="1" applyFill="1" applyAlignment="1">
      <alignment vertical="center"/>
    </xf>
    <xf numFmtId="43" fontId="10" fillId="0" borderId="0" xfId="5" applyFont="1" applyFill="1" applyAlignment="1">
      <alignment vertical="center"/>
    </xf>
    <xf numFmtId="43" fontId="12" fillId="0" borderId="0" xfId="5" applyFont="1" applyFill="1" applyAlignment="1">
      <alignment vertical="center"/>
    </xf>
    <xf numFmtId="182" fontId="12" fillId="0" borderId="1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 wrapText="1"/>
    </xf>
    <xf numFmtId="10" fontId="12" fillId="5" borderId="1" xfId="3" applyNumberFormat="1" applyFont="1" applyFill="1" applyBorder="1" applyAlignment="1">
      <alignment horizontal="center" vertical="center" wrapText="1"/>
    </xf>
    <xf numFmtId="0" fontId="12" fillId="5" borderId="1" xfId="2" applyNumberFormat="1" applyFont="1" applyFill="1" applyBorder="1" applyAlignment="1" applyProtection="1">
      <alignment horizontal="center" vertical="center" wrapText="1"/>
    </xf>
    <xf numFmtId="10" fontId="12" fillId="5" borderId="1" xfId="3" applyNumberFormat="1" applyFont="1" applyFill="1" applyBorder="1" applyAlignment="1" applyProtection="1">
      <alignment horizontal="center" vertical="center" wrapText="1"/>
    </xf>
    <xf numFmtId="183" fontId="14" fillId="5" borderId="1" xfId="5" applyNumberFormat="1" applyFont="1" applyFill="1" applyBorder="1" applyAlignment="1">
      <alignment vertical="center"/>
    </xf>
    <xf numFmtId="10" fontId="14" fillId="5" borderId="1" xfId="3" applyNumberFormat="1" applyFont="1" applyFill="1" applyBorder="1" applyAlignment="1">
      <alignment vertical="center"/>
    </xf>
    <xf numFmtId="183" fontId="16" fillId="8" borderId="1" xfId="6" applyNumberFormat="1" applyFont="1" applyBorder="1" applyAlignment="1" applyProtection="1">
      <alignment vertical="center"/>
    </xf>
    <xf numFmtId="10" fontId="16" fillId="8" borderId="1" xfId="6" applyNumberFormat="1" applyFont="1" applyBorder="1" applyAlignment="1" applyProtection="1">
      <alignment vertical="center"/>
    </xf>
    <xf numFmtId="183" fontId="12" fillId="0" borderId="1" xfId="5" applyNumberFormat="1" applyFont="1" applyFill="1" applyBorder="1" applyAlignment="1">
      <alignment vertical="center"/>
    </xf>
    <xf numFmtId="10" fontId="12" fillId="0" borderId="1" xfId="3" applyNumberFormat="1" applyFont="1" applyFill="1" applyBorder="1" applyAlignment="1">
      <alignment vertical="center"/>
    </xf>
    <xf numFmtId="183" fontId="18" fillId="10" borderId="1" xfId="7" applyNumberFormat="1" applyFont="1" applyFill="1" applyBorder="1" applyAlignment="1" applyProtection="1">
      <alignment vertical="center"/>
    </xf>
    <xf numFmtId="10" fontId="18" fillId="10" borderId="1" xfId="7" applyNumberFormat="1" applyFont="1" applyFill="1" applyBorder="1" applyAlignment="1" applyProtection="1">
      <alignment vertical="center"/>
    </xf>
    <xf numFmtId="183" fontId="14" fillId="3" borderId="1" xfId="5" applyNumberFormat="1" applyFont="1" applyFill="1" applyBorder="1" applyAlignment="1">
      <alignment vertical="center" wrapText="1"/>
    </xf>
    <xf numFmtId="183" fontId="14" fillId="11" borderId="1" xfId="5" applyNumberFormat="1" applyFont="1" applyFill="1" applyBorder="1" applyAlignment="1">
      <alignment vertical="center" wrapText="1"/>
    </xf>
    <xf numFmtId="10" fontId="14" fillId="11" borderId="1" xfId="4" applyNumberFormat="1" applyFont="1" applyFill="1" applyBorder="1" applyAlignment="1">
      <alignment vertical="center" wrapText="1"/>
    </xf>
    <xf numFmtId="183" fontId="16" fillId="2" borderId="1" xfId="8" applyNumberFormat="1" applyFont="1" applyBorder="1" applyAlignment="1">
      <alignment vertical="center" wrapText="1"/>
    </xf>
    <xf numFmtId="10" fontId="16" fillId="2" borderId="1" xfId="8" applyNumberFormat="1" applyFont="1" applyBorder="1" applyAlignment="1">
      <alignment vertical="center" wrapText="1"/>
    </xf>
    <xf numFmtId="0" fontId="19" fillId="0" borderId="1" xfId="2" applyNumberFormat="1" applyFont="1" applyFill="1" applyBorder="1" applyAlignment="1">
      <alignment horizontal="center" vertical="center"/>
    </xf>
    <xf numFmtId="176" fontId="14" fillId="3" borderId="1" xfId="2" applyNumberFormat="1" applyFont="1" applyFill="1" applyBorder="1" applyAlignment="1">
      <alignment vertical="center"/>
    </xf>
    <xf numFmtId="10" fontId="14" fillId="3" borderId="1" xfId="4" applyNumberFormat="1" applyFont="1" applyFill="1" applyBorder="1" applyAlignment="1">
      <alignment vertical="center"/>
    </xf>
    <xf numFmtId="10" fontId="14" fillId="3" borderId="1" xfId="10" applyNumberFormat="1" applyFont="1" applyFill="1" applyBorder="1" applyAlignment="1">
      <alignment vertical="center"/>
    </xf>
    <xf numFmtId="0" fontId="12" fillId="0" borderId="1" xfId="5" applyNumberFormat="1" applyFont="1" applyFill="1" applyBorder="1" applyAlignment="1">
      <alignment vertical="center"/>
    </xf>
    <xf numFmtId="183" fontId="12" fillId="0" borderId="1" xfId="5" applyNumberFormat="1" applyFont="1" applyFill="1" applyBorder="1" applyAlignment="1">
      <alignment horizontal="center" vertical="center"/>
    </xf>
    <xf numFmtId="183" fontId="12" fillId="5" borderId="1" xfId="5" applyNumberFormat="1" applyFont="1" applyFill="1" applyBorder="1" applyAlignment="1">
      <alignment horizontal="center" vertical="center" wrapText="1"/>
    </xf>
    <xf numFmtId="10" fontId="12" fillId="5" borderId="1" xfId="4" applyNumberFormat="1" applyFont="1" applyFill="1" applyBorder="1" applyAlignment="1">
      <alignment horizontal="center" vertical="center" wrapText="1"/>
    </xf>
    <xf numFmtId="183" fontId="12" fillId="5" borderId="1" xfId="5" applyNumberFormat="1" applyFont="1" applyFill="1" applyBorder="1" applyAlignment="1" applyProtection="1">
      <alignment horizontal="center" vertical="center" wrapText="1"/>
    </xf>
    <xf numFmtId="10" fontId="12" fillId="5" borderId="1" xfId="4" applyNumberFormat="1" applyFont="1" applyFill="1" applyBorder="1" applyAlignment="1" applyProtection="1">
      <alignment horizontal="center" vertical="center" wrapText="1"/>
    </xf>
    <xf numFmtId="10" fontId="14" fillId="5" borderId="1" xfId="4" applyNumberFormat="1" applyFont="1" applyFill="1" applyBorder="1" applyAlignment="1">
      <alignment vertical="center"/>
    </xf>
    <xf numFmtId="183" fontId="16" fillId="8" borderId="1" xfId="5" applyNumberFormat="1" applyFont="1" applyFill="1" applyBorder="1" applyAlignment="1" applyProtection="1">
      <alignment vertical="center"/>
    </xf>
    <xf numFmtId="10" fontId="16" fillId="8" borderId="1" xfId="4" applyNumberFormat="1" applyFont="1" applyFill="1" applyBorder="1" applyAlignment="1" applyProtection="1">
      <alignment vertical="center"/>
    </xf>
    <xf numFmtId="183" fontId="16" fillId="8" borderId="1" xfId="5" applyNumberFormat="1" applyFont="1" applyFill="1" applyBorder="1" applyAlignment="1">
      <alignment vertical="center" wrapText="1"/>
    </xf>
    <xf numFmtId="10" fontId="12" fillId="0" borderId="1" xfId="4" applyNumberFormat="1" applyFont="1" applyFill="1" applyBorder="1" applyAlignment="1">
      <alignment vertical="center"/>
    </xf>
    <xf numFmtId="183" fontId="10" fillId="0" borderId="1" xfId="5" applyNumberFormat="1" applyFont="1" applyFill="1" applyBorder="1" applyAlignment="1" applyProtection="1">
      <alignment horizontal="center" vertical="center"/>
    </xf>
    <xf numFmtId="183" fontId="10" fillId="0" borderId="1" xfId="5" applyNumberFormat="1" applyFont="1" applyFill="1" applyBorder="1" applyAlignment="1" applyProtection="1">
      <alignment vertical="center"/>
    </xf>
    <xf numFmtId="10" fontId="10" fillId="0" borderId="1" xfId="4" applyNumberFormat="1" applyFont="1" applyFill="1" applyBorder="1" applyAlignment="1" applyProtection="1">
      <alignment vertical="center"/>
    </xf>
    <xf numFmtId="183" fontId="10" fillId="12" borderId="1" xfId="5" applyNumberFormat="1" applyFont="1" applyFill="1" applyBorder="1" applyAlignment="1" applyProtection="1">
      <alignment vertical="center"/>
    </xf>
    <xf numFmtId="10" fontId="16" fillId="8" borderId="1" xfId="4" applyNumberFormat="1" applyFont="1" applyFill="1" applyBorder="1" applyAlignment="1">
      <alignment vertical="center" wrapText="1"/>
    </xf>
    <xf numFmtId="178" fontId="12" fillId="0" borderId="1" xfId="2" applyNumberFormat="1" applyFont="1" applyFill="1" applyBorder="1" applyAlignment="1">
      <alignment horizontal="center" vertical="center"/>
    </xf>
    <xf numFmtId="183" fontId="14" fillId="3" borderId="1" xfId="5" applyNumberFormat="1" applyFont="1" applyFill="1" applyBorder="1" applyAlignment="1">
      <alignment vertical="center"/>
    </xf>
    <xf numFmtId="10" fontId="12" fillId="0" borderId="1" xfId="4" applyNumberFormat="1" applyFont="1" applyFill="1" applyBorder="1" applyAlignment="1">
      <alignment horizontal="center" vertical="center"/>
    </xf>
    <xf numFmtId="43" fontId="12" fillId="5" borderId="1" xfId="5" applyFont="1" applyFill="1" applyBorder="1" applyAlignment="1">
      <alignment horizontal="center" vertical="center" wrapText="1"/>
    </xf>
    <xf numFmtId="183" fontId="21" fillId="13" borderId="1" xfId="5" applyNumberFormat="1" applyFont="1" applyFill="1" applyBorder="1" applyAlignment="1">
      <alignment horizontal="center" vertical="center" wrapText="1"/>
    </xf>
    <xf numFmtId="10" fontId="21" fillId="13" borderId="1" xfId="4" applyNumberFormat="1" applyFont="1" applyFill="1" applyBorder="1" applyAlignment="1">
      <alignment horizontal="center" vertical="center" wrapText="1"/>
    </xf>
    <xf numFmtId="43" fontId="21" fillId="13" borderId="1" xfId="5" applyFont="1" applyFill="1" applyBorder="1" applyAlignment="1">
      <alignment horizontal="center" vertical="center" wrapText="1"/>
    </xf>
    <xf numFmtId="43" fontId="16" fillId="8" borderId="1" xfId="5" applyFont="1" applyFill="1" applyBorder="1" applyAlignment="1" applyProtection="1">
      <alignment horizontal="right" vertical="center"/>
    </xf>
    <xf numFmtId="183" fontId="18" fillId="10" borderId="1" xfId="5" applyNumberFormat="1" applyFont="1" applyFill="1" applyBorder="1" applyAlignment="1" applyProtection="1">
      <alignment vertical="center"/>
    </xf>
    <xf numFmtId="10" fontId="18" fillId="10" borderId="1" xfId="4" applyNumberFormat="1" applyFont="1" applyFill="1" applyBorder="1" applyAlignment="1" applyProtection="1">
      <alignment vertical="center"/>
    </xf>
    <xf numFmtId="43" fontId="18" fillId="10" borderId="1" xfId="5" applyFont="1" applyFill="1" applyBorder="1" applyAlignment="1" applyProtection="1">
      <alignment vertical="center"/>
    </xf>
    <xf numFmtId="43" fontId="16" fillId="8" borderId="1" xfId="5" applyFont="1" applyFill="1" applyBorder="1" applyAlignment="1">
      <alignment vertical="center" wrapText="1"/>
    </xf>
    <xf numFmtId="43" fontId="14" fillId="3" borderId="1" xfId="5" applyFont="1" applyFill="1" applyBorder="1" applyAlignment="1">
      <alignment vertical="center"/>
    </xf>
    <xf numFmtId="178" fontId="2" fillId="5" borderId="1" xfId="2" applyNumberFormat="1" applyFont="1" applyFill="1" applyBorder="1" applyAlignment="1">
      <alignment horizontal="center" vertical="center"/>
    </xf>
    <xf numFmtId="0" fontId="2" fillId="5" borderId="1" xfId="2" applyNumberFormat="1" applyFont="1" applyFill="1" applyBorder="1" applyAlignment="1">
      <alignment horizontal="center" vertical="center"/>
    </xf>
    <xf numFmtId="10" fontId="2" fillId="6" borderId="1" xfId="3" applyNumberFormat="1" applyFont="1" applyFill="1" applyBorder="1" applyAlignment="1">
      <alignment horizontal="center" vertical="center"/>
    </xf>
    <xf numFmtId="10" fontId="4" fillId="0" borderId="1" xfId="4" applyNumberFormat="1" applyFont="1" applyBorder="1" applyAlignment="1">
      <alignment horizontal="center" vertical="center"/>
    </xf>
    <xf numFmtId="10" fontId="4" fillId="7" borderId="1" xfId="4" applyNumberFormat="1" applyFont="1" applyFill="1" applyBorder="1" applyAlignment="1">
      <alignment horizontal="center" vertical="center"/>
    </xf>
    <xf numFmtId="43" fontId="12" fillId="0" borderId="1" xfId="5" applyNumberFormat="1" applyFont="1" applyFill="1" applyBorder="1" applyAlignment="1">
      <alignment horizontal="center" vertical="center"/>
    </xf>
    <xf numFmtId="43" fontId="12" fillId="5" borderId="1" xfId="5" applyNumberFormat="1" applyFont="1" applyFill="1" applyBorder="1" applyAlignment="1">
      <alignment horizontal="center" vertical="center" wrapText="1"/>
    </xf>
    <xf numFmtId="43" fontId="14" fillId="5" borderId="1" xfId="5" applyNumberFormat="1" applyFont="1" applyFill="1" applyBorder="1" applyAlignment="1">
      <alignment vertical="center"/>
    </xf>
    <xf numFmtId="43" fontId="12" fillId="12" borderId="1" xfId="5" applyNumberFormat="1" applyFont="1" applyFill="1" applyBorder="1" applyAlignment="1">
      <alignment vertical="center"/>
    </xf>
    <xf numFmtId="43" fontId="14" fillId="11" borderId="1" xfId="5" applyNumberFormat="1" applyFont="1" applyFill="1" applyBorder="1" applyAlignment="1">
      <alignment vertical="center" wrapText="1"/>
    </xf>
    <xf numFmtId="43" fontId="14" fillId="3" borderId="1" xfId="5" applyNumberFormat="1" applyFont="1" applyFill="1" applyBorder="1" applyAlignment="1">
      <alignment vertical="center"/>
    </xf>
    <xf numFmtId="43" fontId="10" fillId="0" borderId="0" xfId="5" applyNumberFormat="1" applyFont="1" applyFill="1" applyAlignment="1">
      <alignment vertical="center"/>
    </xf>
    <xf numFmtId="43" fontId="12" fillId="0" borderId="0" xfId="5" applyNumberFormat="1" applyFont="1" applyFill="1" applyAlignment="1">
      <alignment vertical="center"/>
    </xf>
    <xf numFmtId="43" fontId="16" fillId="8" borderId="1" xfId="5" applyNumberFormat="1" applyFont="1" applyFill="1" applyBorder="1" applyAlignment="1">
      <alignment vertical="center" wrapText="1"/>
    </xf>
    <xf numFmtId="43" fontId="10" fillId="12" borderId="1" xfId="5" applyNumberFormat="1" applyFont="1" applyFill="1" applyBorder="1" applyAlignment="1" applyProtection="1">
      <alignment vertical="center"/>
    </xf>
    <xf numFmtId="0" fontId="2" fillId="3" borderId="2" xfId="1" applyNumberFormat="1" applyFont="1" applyFill="1" applyBorder="1" applyAlignment="1">
      <alignment vertical="center"/>
    </xf>
    <xf numFmtId="0" fontId="2" fillId="3" borderId="4" xfId="1" applyNumberFormat="1" applyFont="1" applyFill="1" applyBorder="1" applyAlignment="1">
      <alignment horizontal="center" vertical="center"/>
    </xf>
    <xf numFmtId="0" fontId="2" fillId="3" borderId="4" xfId="1" applyNumberFormat="1" applyFont="1" applyFill="1" applyBorder="1" applyAlignment="1">
      <alignment vertical="center"/>
    </xf>
    <xf numFmtId="179" fontId="4" fillId="3" borderId="4" xfId="1" applyNumberFormat="1" applyFont="1" applyFill="1" applyBorder="1" applyAlignment="1">
      <alignment horizontal="center" vertical="center"/>
    </xf>
    <xf numFmtId="10" fontId="4" fillId="3" borderId="4" xfId="1" applyNumberFormat="1" applyFont="1" applyFill="1" applyBorder="1" applyAlignment="1">
      <alignment horizontal="center" vertical="center"/>
    </xf>
    <xf numFmtId="185" fontId="4" fillId="3" borderId="4" xfId="1" applyNumberFormat="1" applyFont="1" applyFill="1" applyBorder="1" applyAlignment="1">
      <alignment horizontal="center" vertical="center"/>
    </xf>
    <xf numFmtId="185" fontId="4" fillId="0" borderId="1" xfId="4" applyNumberFormat="1" applyFont="1" applyBorder="1" applyAlignment="1">
      <alignment horizontal="center" vertical="center"/>
    </xf>
    <xf numFmtId="185" fontId="4" fillId="7" borderId="1" xfId="4" applyNumberFormat="1" applyFont="1" applyFill="1" applyBorder="1" applyAlignment="1">
      <alignment horizontal="center" vertical="center"/>
    </xf>
    <xf numFmtId="185" fontId="4" fillId="7" borderId="1" xfId="1" applyNumberFormat="1" applyFont="1" applyFill="1" applyBorder="1" applyAlignment="1">
      <alignment horizontal="center" vertical="center"/>
    </xf>
    <xf numFmtId="185" fontId="4" fillId="3" borderId="5" xfId="1" applyNumberFormat="1" applyFont="1" applyFill="1" applyBorder="1" applyAlignment="1">
      <alignment horizontal="center" vertical="center"/>
    </xf>
    <xf numFmtId="185" fontId="4" fillId="7" borderId="6" xfId="1" applyNumberFormat="1" applyFont="1" applyFill="1" applyBorder="1" applyAlignment="1">
      <alignment horizontal="center" vertical="center"/>
    </xf>
    <xf numFmtId="10" fontId="14" fillId="0" borderId="0" xfId="10" applyNumberFormat="1" applyFont="1" applyFill="1" applyAlignment="1">
      <alignment vertical="center"/>
    </xf>
    <xf numFmtId="183" fontId="12" fillId="0" borderId="18" xfId="5" applyNumberFormat="1" applyFont="1" applyFill="1" applyBorder="1" applyAlignment="1">
      <alignment horizontal="center" vertical="center"/>
    </xf>
    <xf numFmtId="183" fontId="12" fillId="5" borderId="18" xfId="5" applyNumberFormat="1" applyFont="1" applyFill="1" applyBorder="1" applyAlignment="1">
      <alignment horizontal="center" vertical="center" wrapText="1"/>
    </xf>
    <xf numFmtId="183" fontId="14" fillId="5" borderId="18" xfId="5" applyNumberFormat="1" applyFont="1" applyFill="1" applyBorder="1" applyAlignment="1">
      <alignment vertical="center"/>
    </xf>
    <xf numFmtId="183" fontId="16" fillId="8" borderId="18" xfId="5" applyNumberFormat="1" applyFont="1" applyFill="1" applyBorder="1" applyAlignment="1" applyProtection="1">
      <alignment vertical="center"/>
    </xf>
    <xf numFmtId="183" fontId="12" fillId="0" borderId="18" xfId="5" applyNumberFormat="1" applyFont="1" applyFill="1" applyBorder="1" applyAlignment="1">
      <alignment vertical="center"/>
    </xf>
    <xf numFmtId="183" fontId="14" fillId="3" borderId="18" xfId="5" applyNumberFormat="1" applyFont="1" applyFill="1" applyBorder="1" applyAlignment="1">
      <alignment vertical="center" wrapText="1"/>
    </xf>
    <xf numFmtId="183" fontId="14" fillId="11" borderId="18" xfId="5" applyNumberFormat="1" applyFont="1" applyFill="1" applyBorder="1" applyAlignment="1">
      <alignment vertical="center" wrapText="1"/>
    </xf>
    <xf numFmtId="183" fontId="16" fillId="8" borderId="18" xfId="5" applyNumberFormat="1" applyFont="1" applyFill="1" applyBorder="1" applyAlignment="1">
      <alignment vertical="center" wrapText="1"/>
    </xf>
    <xf numFmtId="178" fontId="12" fillId="0" borderId="17" xfId="2" applyNumberFormat="1" applyFont="1" applyFill="1" applyBorder="1" applyAlignment="1">
      <alignment horizontal="center" vertical="center"/>
    </xf>
    <xf numFmtId="183" fontId="14" fillId="3" borderId="18" xfId="5" applyNumberFormat="1" applyFont="1" applyFill="1" applyBorder="1" applyAlignment="1">
      <alignment vertical="center"/>
    </xf>
    <xf numFmtId="10" fontId="14" fillId="3" borderId="20" xfId="4" applyNumberFormat="1" applyFont="1" applyFill="1" applyBorder="1" applyAlignment="1">
      <alignment vertical="center"/>
    </xf>
    <xf numFmtId="185" fontId="2" fillId="0" borderId="0" xfId="1" applyNumberFormat="1" applyFont="1" applyAlignment="1">
      <alignment horizontal="center" vertical="center"/>
    </xf>
    <xf numFmtId="182" fontId="12" fillId="0" borderId="1" xfId="5" applyNumberFormat="1" applyFont="1" applyFill="1" applyBorder="1" applyAlignment="1">
      <alignment horizontal="center" vertical="center"/>
    </xf>
    <xf numFmtId="176" fontId="12" fillId="0" borderId="1" xfId="5" applyNumberFormat="1" applyFont="1" applyFill="1" applyBorder="1" applyAlignment="1">
      <alignment horizontal="center" vertical="center"/>
    </xf>
    <xf numFmtId="176" fontId="12" fillId="5" borderId="1" xfId="5" applyNumberFormat="1" applyFont="1" applyFill="1" applyBorder="1" applyAlignment="1">
      <alignment horizontal="center" vertical="center" wrapText="1"/>
    </xf>
    <xf numFmtId="176" fontId="14" fillId="5" borderId="1" xfId="5" applyNumberFormat="1" applyFont="1" applyFill="1" applyBorder="1" applyAlignment="1">
      <alignment vertical="center"/>
    </xf>
    <xf numFmtId="176" fontId="12" fillId="0" borderId="1" xfId="5" applyNumberFormat="1" applyFont="1" applyFill="1" applyBorder="1" applyAlignment="1">
      <alignment vertical="center"/>
    </xf>
    <xf numFmtId="176" fontId="14" fillId="11" borderId="1" xfId="5" applyNumberFormat="1" applyFont="1" applyFill="1" applyBorder="1" applyAlignment="1">
      <alignment vertical="center" wrapText="1"/>
    </xf>
    <xf numFmtId="176" fontId="12" fillId="12" borderId="1" xfId="5" applyNumberFormat="1" applyFont="1" applyFill="1" applyBorder="1" applyAlignment="1">
      <alignment vertical="center"/>
    </xf>
    <xf numFmtId="176" fontId="14" fillId="3" borderId="1" xfId="5" applyNumberFormat="1" applyFont="1" applyFill="1" applyBorder="1" applyAlignment="1">
      <alignment vertical="center"/>
    </xf>
    <xf numFmtId="176" fontId="14" fillId="3" borderId="1" xfId="10" applyNumberFormat="1" applyFont="1" applyFill="1" applyBorder="1" applyAlignment="1">
      <alignment vertical="center"/>
    </xf>
    <xf numFmtId="176" fontId="10" fillId="0" borderId="0" xfId="5" applyNumberFormat="1" applyFont="1" applyFill="1" applyAlignment="1">
      <alignment vertical="center"/>
    </xf>
    <xf numFmtId="176" fontId="12" fillId="0" borderId="0" xfId="5" applyNumberFormat="1" applyFont="1" applyFill="1" applyAlignment="1">
      <alignment vertical="center"/>
    </xf>
    <xf numFmtId="176" fontId="21" fillId="13" borderId="1" xfId="5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/>
    </xf>
    <xf numFmtId="185" fontId="12" fillId="0" borderId="1" xfId="5" applyNumberFormat="1" applyFont="1" applyFill="1" applyBorder="1" applyAlignment="1">
      <alignment horizontal="center" vertical="center"/>
    </xf>
    <xf numFmtId="185" fontId="12" fillId="5" borderId="1" xfId="5" applyNumberFormat="1" applyFont="1" applyFill="1" applyBorder="1" applyAlignment="1">
      <alignment horizontal="center" vertical="center" wrapText="1"/>
    </xf>
    <xf numFmtId="185" fontId="14" fillId="5" borderId="1" xfId="5" applyNumberFormat="1" applyFont="1" applyFill="1" applyBorder="1" applyAlignment="1">
      <alignment vertical="center"/>
    </xf>
    <xf numFmtId="185" fontId="12" fillId="12" borderId="1" xfId="5" applyNumberFormat="1" applyFont="1" applyFill="1" applyBorder="1" applyAlignment="1">
      <alignment vertical="center"/>
    </xf>
    <xf numFmtId="185" fontId="14" fillId="11" borderId="1" xfId="5" applyNumberFormat="1" applyFont="1" applyFill="1" applyBorder="1" applyAlignment="1">
      <alignment vertical="center" wrapText="1"/>
    </xf>
    <xf numFmtId="185" fontId="14" fillId="3" borderId="1" xfId="5" applyNumberFormat="1" applyFont="1" applyFill="1" applyBorder="1" applyAlignment="1">
      <alignment vertical="center"/>
    </xf>
    <xf numFmtId="185" fontId="14" fillId="3" borderId="1" xfId="10" applyNumberFormat="1" applyFont="1" applyFill="1" applyBorder="1" applyAlignment="1">
      <alignment vertical="center"/>
    </xf>
    <xf numFmtId="185" fontId="10" fillId="0" borderId="0" xfId="5" applyNumberFormat="1" applyFont="1" applyFill="1" applyAlignment="1">
      <alignment vertical="center"/>
    </xf>
    <xf numFmtId="185" fontId="12" fillId="0" borderId="0" xfId="5" applyNumberFormat="1" applyFont="1" applyFill="1" applyAlignment="1">
      <alignment vertical="center"/>
    </xf>
    <xf numFmtId="185" fontId="21" fillId="13" borderId="1" xfId="5" applyNumberFormat="1" applyFont="1" applyFill="1" applyBorder="1" applyAlignment="1">
      <alignment horizontal="center" vertical="center" wrapText="1"/>
    </xf>
    <xf numFmtId="176" fontId="16" fillId="8" borderId="1" xfId="5" applyNumberFormat="1" applyFont="1" applyFill="1" applyBorder="1" applyAlignment="1" applyProtection="1">
      <alignment vertical="center"/>
    </xf>
    <xf numFmtId="176" fontId="10" fillId="12" borderId="1" xfId="5" applyNumberFormat="1" applyFont="1" applyFill="1" applyBorder="1" applyAlignment="1" applyProtection="1">
      <alignment vertical="center"/>
    </xf>
    <xf numFmtId="176" fontId="16" fillId="8" borderId="1" xfId="5" applyNumberFormat="1" applyFont="1" applyFill="1" applyBorder="1" applyAlignment="1">
      <alignment vertical="center" wrapText="1"/>
    </xf>
    <xf numFmtId="43" fontId="10" fillId="12" borderId="1" xfId="5" applyNumberFormat="1" applyFont="1" applyFill="1" applyBorder="1" applyAlignment="1">
      <alignment vertical="center"/>
    </xf>
    <xf numFmtId="183" fontId="10" fillId="12" borderId="1" xfId="5" applyNumberFormat="1" applyFont="1" applyFill="1" applyBorder="1" applyAlignment="1" applyProtection="1">
      <alignment horizontal="center" vertical="center"/>
    </xf>
    <xf numFmtId="43" fontId="10" fillId="12" borderId="1" xfId="5" applyFont="1" applyFill="1" applyBorder="1" applyAlignment="1">
      <alignment vertical="center"/>
    </xf>
    <xf numFmtId="10" fontId="2" fillId="6" borderId="29" xfId="3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183" fontId="10" fillId="0" borderId="1" xfId="7" applyNumberFormat="1" applyFont="1" applyFill="1" applyBorder="1" applyAlignment="1" applyProtection="1">
      <alignment horizontal="center" vertical="center"/>
    </xf>
    <xf numFmtId="183" fontId="10" fillId="0" borderId="1" xfId="7" applyNumberFormat="1" applyFont="1" applyFill="1" applyBorder="1" applyAlignment="1" applyProtection="1">
      <alignment vertical="center"/>
    </xf>
    <xf numFmtId="10" fontId="10" fillId="0" borderId="1" xfId="7" applyNumberFormat="1" applyFont="1" applyFill="1" applyBorder="1" applyAlignment="1" applyProtection="1">
      <alignment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vertical="center"/>
    </xf>
    <xf numFmtId="179" fontId="12" fillId="7" borderId="1" xfId="2" applyNumberFormat="1" applyFont="1" applyFill="1" applyBorder="1" applyAlignment="1">
      <alignment vertical="center"/>
    </xf>
    <xf numFmtId="185" fontId="16" fillId="8" borderId="1" xfId="5" applyNumberFormat="1" applyFont="1" applyFill="1" applyBorder="1" applyAlignment="1" applyProtection="1">
      <alignment horizontal="right" vertical="center"/>
    </xf>
    <xf numFmtId="185" fontId="16" fillId="8" borderId="1" xfId="5" applyNumberFormat="1" applyFont="1" applyFill="1" applyBorder="1" applyAlignment="1">
      <alignment vertical="center" wrapText="1"/>
    </xf>
    <xf numFmtId="0" fontId="14" fillId="0" borderId="1" xfId="2" applyNumberFormat="1" applyFont="1" applyFill="1" applyBorder="1" applyAlignment="1">
      <alignment vertical="center"/>
    </xf>
    <xf numFmtId="185" fontId="18" fillId="10" borderId="1" xfId="5" applyNumberFormat="1" applyFont="1" applyFill="1" applyBorder="1" applyAlignment="1" applyProtection="1">
      <alignment vertical="center"/>
    </xf>
    <xf numFmtId="10" fontId="14" fillId="3" borderId="1" xfId="10" applyNumberFormat="1" applyFont="1" applyFill="1" applyBorder="1" applyAlignment="1">
      <alignment vertical="center" wrapText="1"/>
    </xf>
    <xf numFmtId="2" fontId="14" fillId="11" borderId="1" xfId="5" applyNumberFormat="1" applyFont="1" applyFill="1" applyBorder="1" applyAlignment="1">
      <alignment vertical="center" wrapText="1"/>
    </xf>
    <xf numFmtId="188" fontId="16" fillId="8" borderId="1" xfId="5" applyNumberFormat="1" applyFont="1" applyFill="1" applyBorder="1" applyAlignment="1">
      <alignment vertical="center" wrapText="1"/>
    </xf>
    <xf numFmtId="10" fontId="12" fillId="0" borderId="1" xfId="10" applyNumberFormat="1" applyFont="1" applyFill="1" applyBorder="1" applyAlignment="1">
      <alignment vertical="center"/>
    </xf>
    <xf numFmtId="2" fontId="12" fillId="12" borderId="1" xfId="5" applyNumberFormat="1" applyFont="1" applyFill="1" applyBorder="1" applyAlignment="1">
      <alignment vertical="center"/>
    </xf>
    <xf numFmtId="188" fontId="10" fillId="12" borderId="1" xfId="5" applyNumberFormat="1" applyFont="1" applyFill="1" applyBorder="1" applyAlignment="1">
      <alignment vertical="center"/>
    </xf>
    <xf numFmtId="185" fontId="10" fillId="12" borderId="1" xfId="5" applyNumberFormat="1" applyFont="1" applyFill="1" applyBorder="1" applyAlignment="1">
      <alignment vertical="center"/>
    </xf>
    <xf numFmtId="2" fontId="14" fillId="3" borderId="1" xfId="5" applyNumberFormat="1" applyFont="1" applyFill="1" applyBorder="1" applyAlignment="1">
      <alignment vertical="center"/>
    </xf>
    <xf numFmtId="188" fontId="14" fillId="3" borderId="1" xfId="5" applyNumberFormat="1" applyFont="1" applyFill="1" applyBorder="1" applyAlignment="1">
      <alignment vertical="center"/>
    </xf>
    <xf numFmtId="10" fontId="14" fillId="0" borderId="1" xfId="2" applyNumberFormat="1" applyFont="1" applyFill="1" applyBorder="1" applyAlignment="1">
      <alignment vertical="center"/>
    </xf>
    <xf numFmtId="10" fontId="14" fillId="0" borderId="1" xfId="10" applyNumberFormat="1" applyFont="1" applyFill="1" applyBorder="1" applyAlignment="1">
      <alignment vertical="center"/>
    </xf>
    <xf numFmtId="185" fontId="12" fillId="0" borderId="1" xfId="5" applyNumberFormat="1" applyFont="1" applyFill="1" applyBorder="1" applyAlignment="1">
      <alignment vertical="center"/>
    </xf>
    <xf numFmtId="43" fontId="12" fillId="0" borderId="1" xfId="5" applyFont="1" applyFill="1" applyBorder="1" applyAlignment="1">
      <alignment vertical="center"/>
    </xf>
    <xf numFmtId="10" fontId="14" fillId="3" borderId="45" xfId="10" applyNumberFormat="1" applyFont="1" applyFill="1" applyBorder="1" applyAlignment="1">
      <alignment vertical="center"/>
    </xf>
    <xf numFmtId="9" fontId="14" fillId="3" borderId="45" xfId="10" applyFont="1" applyFill="1" applyBorder="1" applyAlignment="1">
      <alignment vertical="center"/>
    </xf>
    <xf numFmtId="185" fontId="14" fillId="3" borderId="45" xfId="10" applyNumberFormat="1" applyFont="1" applyFill="1" applyBorder="1" applyAlignment="1">
      <alignment vertical="center"/>
    </xf>
    <xf numFmtId="0" fontId="12" fillId="0" borderId="44" xfId="2" applyNumberFormat="1" applyFont="1" applyFill="1" applyBorder="1" applyAlignment="1">
      <alignment vertical="center"/>
    </xf>
    <xf numFmtId="183" fontId="12" fillId="0" borderId="44" xfId="5" applyNumberFormat="1" applyFont="1" applyFill="1" applyBorder="1" applyAlignment="1">
      <alignment vertical="center"/>
    </xf>
    <xf numFmtId="10" fontId="12" fillId="0" borderId="44" xfId="4" applyNumberFormat="1" applyFont="1" applyFill="1" applyBorder="1" applyAlignment="1">
      <alignment vertical="center"/>
    </xf>
    <xf numFmtId="176" fontId="12" fillId="0" borderId="44" xfId="5" applyNumberFormat="1" applyFont="1" applyFill="1" applyBorder="1" applyAlignment="1">
      <alignment vertical="center"/>
    </xf>
    <xf numFmtId="185" fontId="12" fillId="0" borderId="44" xfId="5" applyNumberFormat="1" applyFont="1" applyFill="1" applyBorder="1" applyAlignment="1">
      <alignment vertical="center"/>
    </xf>
    <xf numFmtId="43" fontId="12" fillId="0" borderId="44" xfId="5" applyFont="1" applyFill="1" applyBorder="1" applyAlignment="1">
      <alignment vertical="center"/>
    </xf>
    <xf numFmtId="0" fontId="10" fillId="0" borderId="44" xfId="2" applyNumberFormat="1" applyFont="1" applyFill="1" applyBorder="1" applyAlignment="1">
      <alignment vertical="center"/>
    </xf>
    <xf numFmtId="183" fontId="10" fillId="0" borderId="44" xfId="5" applyNumberFormat="1" applyFont="1" applyFill="1" applyBorder="1" applyAlignment="1">
      <alignment vertical="center"/>
    </xf>
    <xf numFmtId="10" fontId="10" fillId="0" borderId="44" xfId="4" applyNumberFormat="1" applyFont="1" applyFill="1" applyBorder="1" applyAlignment="1">
      <alignment vertical="center"/>
    </xf>
    <xf numFmtId="176" fontId="10" fillId="0" borderId="44" xfId="5" applyNumberFormat="1" applyFont="1" applyFill="1" applyBorder="1" applyAlignment="1">
      <alignment vertical="center"/>
    </xf>
    <xf numFmtId="185" fontId="10" fillId="0" borderId="44" xfId="5" applyNumberFormat="1" applyFont="1" applyFill="1" applyBorder="1" applyAlignment="1">
      <alignment vertical="center"/>
    </xf>
    <xf numFmtId="43" fontId="10" fillId="0" borderId="44" xfId="5" applyFont="1" applyFill="1" applyBorder="1" applyAlignment="1">
      <alignment vertical="center"/>
    </xf>
    <xf numFmtId="176" fontId="21" fillId="13" borderId="26" xfId="5" applyNumberFormat="1" applyFont="1" applyFill="1" applyBorder="1" applyAlignment="1">
      <alignment horizontal="center" vertical="center" wrapText="1"/>
    </xf>
    <xf numFmtId="43" fontId="16" fillId="8" borderId="26" xfId="5" applyFont="1" applyFill="1" applyBorder="1" applyAlignment="1" applyProtection="1">
      <alignment horizontal="right" vertical="center"/>
    </xf>
    <xf numFmtId="176" fontId="16" fillId="8" borderId="26" xfId="5" applyNumberFormat="1" applyFont="1" applyFill="1" applyBorder="1" applyAlignment="1" applyProtection="1">
      <alignment horizontal="right" vertical="center"/>
    </xf>
    <xf numFmtId="176" fontId="10" fillId="12" borderId="26" xfId="5" applyNumberFormat="1" applyFont="1" applyFill="1" applyBorder="1" applyAlignment="1">
      <alignment vertical="center"/>
    </xf>
    <xf numFmtId="176" fontId="14" fillId="3" borderId="26" xfId="10" applyNumberFormat="1" applyFont="1" applyFill="1" applyBorder="1" applyAlignment="1">
      <alignment vertical="center"/>
    </xf>
    <xf numFmtId="10" fontId="14" fillId="3" borderId="46" xfId="10" applyNumberFormat="1" applyFont="1" applyFill="1" applyBorder="1" applyAlignment="1">
      <alignment vertical="center"/>
    </xf>
    <xf numFmtId="0" fontId="12" fillId="0" borderId="47" xfId="2" applyNumberFormat="1" applyFont="1" applyFill="1" applyBorder="1" applyAlignment="1">
      <alignment vertical="center"/>
    </xf>
    <xf numFmtId="0" fontId="12" fillId="0" borderId="48" xfId="2" applyNumberFormat="1" applyFont="1" applyFill="1" applyBorder="1" applyAlignment="1">
      <alignment vertical="center"/>
    </xf>
    <xf numFmtId="0" fontId="12" fillId="0" borderId="28" xfId="2" applyNumberFormat="1" applyFont="1" applyFill="1" applyBorder="1" applyAlignment="1">
      <alignment vertical="center"/>
    </xf>
    <xf numFmtId="179" fontId="12" fillId="7" borderId="44" xfId="2" applyNumberFormat="1" applyFont="1" applyFill="1" applyBorder="1" applyAlignment="1">
      <alignment vertical="center"/>
    </xf>
    <xf numFmtId="0" fontId="14" fillId="0" borderId="44" xfId="2" applyNumberFormat="1" applyFont="1" applyFill="1" applyBorder="1" applyAlignment="1">
      <alignment vertical="center"/>
    </xf>
    <xf numFmtId="10" fontId="14" fillId="0" borderId="44" xfId="2" applyNumberFormat="1" applyFont="1" applyFill="1" applyBorder="1" applyAlignment="1">
      <alignment vertical="center"/>
    </xf>
    <xf numFmtId="10" fontId="14" fillId="0" borderId="44" xfId="10" applyNumberFormat="1" applyFont="1" applyFill="1" applyBorder="1" applyAlignment="1">
      <alignment vertical="center"/>
    </xf>
    <xf numFmtId="0" fontId="16" fillId="8" borderId="1" xfId="5" applyNumberFormat="1" applyFont="1" applyFill="1" applyBorder="1" applyAlignment="1" applyProtection="1">
      <alignment vertical="center"/>
    </xf>
    <xf numFmtId="2" fontId="16" fillId="8" borderId="1" xfId="5" applyNumberFormat="1" applyFont="1" applyFill="1" applyBorder="1" applyAlignment="1">
      <alignment vertical="center" wrapText="1"/>
    </xf>
    <xf numFmtId="183" fontId="12" fillId="0" borderId="1" xfId="5" applyNumberFormat="1" applyFont="1" applyFill="1" applyBorder="1" applyAlignment="1" applyProtection="1">
      <alignment horizontal="center" vertical="center"/>
    </xf>
    <xf numFmtId="183" fontId="12" fillId="0" borderId="1" xfId="5" applyNumberFormat="1" applyFont="1" applyFill="1" applyBorder="1" applyAlignment="1" applyProtection="1">
      <alignment vertical="center"/>
    </xf>
    <xf numFmtId="10" fontId="12" fillId="0" borderId="1" xfId="4" applyNumberFormat="1" applyFont="1" applyFill="1" applyBorder="1" applyAlignment="1" applyProtection="1">
      <alignment vertical="center"/>
    </xf>
    <xf numFmtId="176" fontId="12" fillId="12" borderId="1" xfId="5" applyNumberFormat="1" applyFont="1" applyFill="1" applyBorder="1" applyAlignment="1" applyProtection="1">
      <alignment vertical="center"/>
    </xf>
    <xf numFmtId="185" fontId="12" fillId="12" borderId="1" xfId="5" applyNumberFormat="1" applyFont="1" applyFill="1" applyBorder="1" applyAlignment="1" applyProtection="1">
      <alignment vertical="center"/>
    </xf>
    <xf numFmtId="2" fontId="12" fillId="12" borderId="1" xfId="5" applyNumberFormat="1" applyFont="1" applyFill="1" applyBorder="1" applyAlignment="1" applyProtection="1">
      <alignment vertical="center"/>
    </xf>
    <xf numFmtId="179" fontId="12" fillId="0" borderId="1" xfId="2" applyNumberFormat="1" applyFont="1" applyFill="1" applyBorder="1" applyAlignment="1">
      <alignment horizontal="center" vertical="center"/>
    </xf>
    <xf numFmtId="182" fontId="12" fillId="0" borderId="1" xfId="2" applyNumberFormat="1" applyFont="1" applyFill="1" applyBorder="1" applyAlignment="1">
      <alignment horizontal="center" vertical="center" wrapText="1"/>
    </xf>
    <xf numFmtId="176" fontId="10" fillId="0" borderId="1" xfId="5" applyNumberFormat="1" applyFont="1" applyFill="1" applyBorder="1" applyAlignment="1" applyProtection="1">
      <alignment vertical="center"/>
    </xf>
    <xf numFmtId="179" fontId="14" fillId="3" borderId="1" xfId="4" applyNumberFormat="1" applyFont="1" applyFill="1" applyBorder="1" applyAlignment="1">
      <alignment vertical="center"/>
    </xf>
    <xf numFmtId="10" fontId="14" fillId="3" borderId="1" xfId="63" applyNumberFormat="1" applyFont="1" applyFill="1" applyBorder="1" applyAlignment="1">
      <alignment vertical="center"/>
    </xf>
    <xf numFmtId="10" fontId="14" fillId="0" borderId="0" xfId="63" applyNumberFormat="1" applyFont="1" applyFill="1" applyAlignment="1">
      <alignment vertical="center"/>
    </xf>
    <xf numFmtId="179" fontId="14" fillId="5" borderId="1" xfId="5" applyNumberFormat="1" applyFont="1" applyFill="1" applyBorder="1" applyAlignment="1">
      <alignment vertical="center"/>
    </xf>
    <xf numFmtId="10" fontId="4" fillId="0" borderId="1" xfId="10" applyNumberFormat="1" applyFont="1" applyBorder="1" applyAlignment="1">
      <alignment horizontal="center" vertical="center"/>
    </xf>
    <xf numFmtId="10" fontId="4" fillId="0" borderId="6" xfId="10" applyNumberFormat="1" applyFont="1" applyBorder="1" applyAlignment="1">
      <alignment horizontal="center" vertical="center"/>
    </xf>
    <xf numFmtId="10" fontId="4" fillId="0" borderId="29" xfId="10" applyNumberFormat="1" applyFont="1" applyBorder="1" applyAlignment="1">
      <alignment horizontal="center" vertical="center"/>
    </xf>
    <xf numFmtId="10" fontId="4" fillId="0" borderId="30" xfId="10" applyNumberFormat="1" applyFont="1" applyBorder="1" applyAlignment="1">
      <alignment horizontal="center" vertical="center"/>
    </xf>
    <xf numFmtId="43" fontId="17" fillId="5" borderId="1" xfId="5" applyNumberFormat="1" applyFont="1" applyFill="1" applyBorder="1" applyAlignment="1">
      <alignment horizontal="center" vertical="center" wrapText="1"/>
    </xf>
    <xf numFmtId="183" fontId="12" fillId="0" borderId="18" xfId="5" applyNumberFormat="1" applyFont="1" applyFill="1" applyBorder="1" applyAlignment="1">
      <alignment horizontal="center" vertical="center" wrapText="1"/>
    </xf>
    <xf numFmtId="183" fontId="16" fillId="8" borderId="55" xfId="5" applyNumberFormat="1" applyFont="1" applyFill="1" applyBorder="1" applyAlignment="1" applyProtection="1">
      <alignment vertical="center"/>
    </xf>
    <xf numFmtId="183" fontId="10" fillId="0" borderId="18" xfId="5" applyNumberFormat="1" applyFont="1" applyFill="1" applyBorder="1" applyAlignment="1" applyProtection="1">
      <alignment horizontal="center" vertical="center"/>
    </xf>
    <xf numFmtId="183" fontId="10" fillId="0" borderId="55" xfId="5" applyNumberFormat="1" applyFont="1" applyFill="1" applyBorder="1" applyAlignment="1" applyProtection="1">
      <alignment vertical="center"/>
    </xf>
    <xf numFmtId="183" fontId="16" fillId="8" borderId="55" xfId="5" applyNumberFormat="1" applyFont="1" applyFill="1" applyBorder="1" applyAlignment="1">
      <alignment vertical="center" wrapText="1"/>
    </xf>
    <xf numFmtId="0" fontId="19" fillId="0" borderId="18" xfId="2" applyNumberFormat="1" applyFont="1" applyFill="1" applyBorder="1" applyAlignment="1">
      <alignment horizontal="center" vertical="center"/>
    </xf>
    <xf numFmtId="183" fontId="14" fillId="3" borderId="55" xfId="5" applyNumberFormat="1" applyFont="1" applyFill="1" applyBorder="1" applyAlignment="1">
      <alignment vertical="center"/>
    </xf>
    <xf numFmtId="10" fontId="14" fillId="3" borderId="49" xfId="4" applyNumberFormat="1" applyFont="1" applyFill="1" applyBorder="1" applyAlignment="1">
      <alignment vertical="center"/>
    </xf>
    <xf numFmtId="10" fontId="14" fillId="0" borderId="56" xfId="4" applyNumberFormat="1" applyFont="1" applyFill="1" applyBorder="1" applyAlignment="1">
      <alignment vertical="center"/>
    </xf>
    <xf numFmtId="10" fontId="14" fillId="0" borderId="0" xfId="4" applyNumberFormat="1" applyFont="1" applyFill="1" applyAlignment="1">
      <alignment vertical="center"/>
    </xf>
    <xf numFmtId="178" fontId="12" fillId="0" borderId="1" xfId="2" applyNumberFormat="1" applyFont="1" applyFill="1" applyBorder="1" applyAlignment="1">
      <alignment horizontal="center" vertical="center"/>
    </xf>
    <xf numFmtId="10" fontId="12" fillId="5" borderId="1" xfId="10" applyNumberFormat="1" applyFont="1" applyFill="1" applyBorder="1" applyAlignment="1">
      <alignment horizontal="center" vertical="center" wrapText="1"/>
    </xf>
    <xf numFmtId="10" fontId="16" fillId="8" borderId="1" xfId="10" applyNumberFormat="1" applyFont="1" applyFill="1" applyBorder="1" applyAlignment="1" applyProtection="1">
      <alignment vertical="center"/>
    </xf>
    <xf numFmtId="10" fontId="10" fillId="12" borderId="1" xfId="10" applyNumberFormat="1" applyFont="1" applyFill="1" applyBorder="1" applyAlignment="1" applyProtection="1">
      <alignment vertical="center"/>
    </xf>
    <xf numFmtId="10" fontId="16" fillId="8" borderId="1" xfId="10" applyNumberFormat="1" applyFont="1" applyFill="1" applyBorder="1" applyAlignment="1">
      <alignment vertical="center" wrapText="1"/>
    </xf>
    <xf numFmtId="10" fontId="10" fillId="0" borderId="1" xfId="10" applyNumberFormat="1" applyFont="1" applyFill="1" applyBorder="1" applyAlignment="1" applyProtection="1">
      <alignment vertical="center"/>
    </xf>
    <xf numFmtId="10" fontId="10" fillId="0" borderId="0" xfId="10" applyNumberFormat="1" applyFont="1" applyFill="1" applyAlignment="1">
      <alignment vertical="center"/>
    </xf>
    <xf numFmtId="10" fontId="12" fillId="0" borderId="0" xfId="10" applyNumberFormat="1" applyFont="1" applyFill="1" applyAlignment="1">
      <alignment vertical="center"/>
    </xf>
    <xf numFmtId="184" fontId="12" fillId="5" borderId="1" xfId="5" applyNumberFormat="1" applyFont="1" applyFill="1" applyBorder="1" applyAlignment="1">
      <alignment horizontal="center" vertical="center" wrapText="1"/>
    </xf>
    <xf numFmtId="184" fontId="16" fillId="8" borderId="1" xfId="5" applyNumberFormat="1" applyFont="1" applyFill="1" applyBorder="1" applyAlignment="1" applyProtection="1">
      <alignment vertical="center"/>
    </xf>
    <xf numFmtId="184" fontId="10" fillId="12" borderId="1" xfId="5" applyNumberFormat="1" applyFont="1" applyFill="1" applyBorder="1" applyAlignment="1" applyProtection="1">
      <alignment vertical="center"/>
    </xf>
    <xf numFmtId="184" fontId="16" fillId="8" borderId="1" xfId="5" applyNumberFormat="1" applyFont="1" applyFill="1" applyBorder="1" applyAlignment="1">
      <alignment vertical="center" wrapText="1"/>
    </xf>
    <xf numFmtId="184" fontId="10" fillId="0" borderId="1" xfId="5" applyNumberFormat="1" applyFont="1" applyFill="1" applyBorder="1" applyAlignment="1" applyProtection="1">
      <alignment vertical="center"/>
    </xf>
    <xf numFmtId="184" fontId="14" fillId="3" borderId="1" xfId="5" applyNumberFormat="1" applyFont="1" applyFill="1" applyBorder="1" applyAlignment="1">
      <alignment vertical="center"/>
    </xf>
    <xf numFmtId="184" fontId="14" fillId="3" borderId="1" xfId="63" applyNumberFormat="1" applyFont="1" applyFill="1" applyBorder="1" applyAlignment="1">
      <alignment vertical="center"/>
    </xf>
    <xf numFmtId="184" fontId="10" fillId="0" borderId="0" xfId="5" applyNumberFormat="1" applyFont="1" applyFill="1" applyAlignment="1">
      <alignment vertical="center"/>
    </xf>
    <xf numFmtId="184" fontId="12" fillId="0" borderId="0" xfId="5" applyNumberFormat="1" applyFont="1" applyFill="1" applyAlignment="1">
      <alignment vertical="center"/>
    </xf>
    <xf numFmtId="183" fontId="12" fillId="45" borderId="1" xfId="5" applyNumberFormat="1" applyFont="1" applyFill="1" applyBorder="1" applyAlignment="1">
      <alignment vertical="center"/>
    </xf>
    <xf numFmtId="10" fontId="12" fillId="45" borderId="1" xfId="3" applyNumberFormat="1" applyFont="1" applyFill="1" applyBorder="1" applyAlignment="1">
      <alignment vertical="center"/>
    </xf>
    <xf numFmtId="10" fontId="12" fillId="45" borderId="1" xfId="4" applyNumberFormat="1" applyFont="1" applyFill="1" applyBorder="1" applyAlignment="1">
      <alignment vertical="center"/>
    </xf>
    <xf numFmtId="10" fontId="12" fillId="45" borderId="1" xfId="10" applyNumberFormat="1" applyFont="1" applyFill="1" applyBorder="1" applyAlignment="1">
      <alignment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4" fillId="11" borderId="1" xfId="5" applyNumberFormat="1" applyFont="1" applyFill="1" applyBorder="1" applyAlignment="1">
      <alignment vertical="center" wrapText="1"/>
    </xf>
    <xf numFmtId="0" fontId="49" fillId="0" borderId="1" xfId="2" applyNumberFormat="1" applyFont="1" applyFill="1" applyBorder="1" applyAlignment="1">
      <alignment horizontal="center" vertical="center"/>
    </xf>
    <xf numFmtId="182" fontId="50" fillId="0" borderId="1" xfId="5" applyNumberFormat="1" applyFont="1" applyFill="1" applyBorder="1" applyAlignment="1">
      <alignment horizontal="center" vertical="center" wrapText="1"/>
    </xf>
    <xf numFmtId="183" fontId="50" fillId="0" borderId="1" xfId="5" applyNumberFormat="1" applyFont="1" applyFill="1" applyBorder="1" applyAlignment="1">
      <alignment horizontal="center" vertical="center"/>
    </xf>
    <xf numFmtId="182" fontId="50" fillId="0" borderId="1" xfId="5" applyNumberFormat="1" applyFont="1" applyFill="1" applyBorder="1" applyAlignment="1">
      <alignment horizontal="center" vertical="center"/>
    </xf>
    <xf numFmtId="183" fontId="50" fillId="5" borderId="1" xfId="5" applyNumberFormat="1" applyFont="1" applyFill="1" applyBorder="1" applyAlignment="1">
      <alignment horizontal="center" vertical="center" wrapText="1"/>
    </xf>
    <xf numFmtId="183" fontId="50" fillId="5" borderId="1" xfId="5" applyNumberFormat="1" applyFont="1" applyFill="1" applyBorder="1" applyAlignment="1" applyProtection="1">
      <alignment horizontal="center" vertical="center" wrapText="1"/>
    </xf>
    <xf numFmtId="10" fontId="50" fillId="5" borderId="1" xfId="4" applyNumberFormat="1" applyFont="1" applyFill="1" applyBorder="1" applyAlignment="1" applyProtection="1">
      <alignment horizontal="center" vertical="center" wrapText="1"/>
    </xf>
    <xf numFmtId="10" fontId="50" fillId="5" borderId="1" xfId="4" applyNumberFormat="1" applyFont="1" applyFill="1" applyBorder="1" applyAlignment="1">
      <alignment horizontal="center" vertical="center" wrapText="1"/>
    </xf>
    <xf numFmtId="10" fontId="50" fillId="5" borderId="1" xfId="10" applyNumberFormat="1" applyFont="1" applyFill="1" applyBorder="1" applyAlignment="1">
      <alignment horizontal="center" vertical="center" wrapText="1"/>
    </xf>
    <xf numFmtId="183" fontId="51" fillId="5" borderId="1" xfId="5" applyNumberFormat="1" applyFont="1" applyFill="1" applyBorder="1" applyAlignment="1">
      <alignment vertical="center"/>
    </xf>
    <xf numFmtId="184" fontId="51" fillId="5" borderId="1" xfId="4" applyNumberFormat="1" applyFont="1" applyFill="1" applyBorder="1" applyAlignment="1">
      <alignment vertical="center"/>
    </xf>
    <xf numFmtId="176" fontId="51" fillId="5" borderId="1" xfId="5" applyNumberFormat="1" applyFont="1" applyFill="1" applyBorder="1" applyAlignment="1">
      <alignment vertical="center"/>
    </xf>
    <xf numFmtId="10" fontId="51" fillId="5" borderId="1" xfId="4" applyNumberFormat="1" applyFont="1" applyFill="1" applyBorder="1" applyAlignment="1">
      <alignment vertical="center"/>
    </xf>
    <xf numFmtId="183" fontId="52" fillId="8" borderId="1" xfId="5" applyNumberFormat="1" applyFont="1" applyFill="1" applyBorder="1" applyAlignment="1" applyProtection="1">
      <alignment vertical="center"/>
    </xf>
    <xf numFmtId="10" fontId="52" fillId="8" borderId="1" xfId="4" applyNumberFormat="1" applyFont="1" applyFill="1" applyBorder="1" applyAlignment="1" applyProtection="1">
      <alignment vertical="center"/>
    </xf>
    <xf numFmtId="176" fontId="52" fillId="8" borderId="1" xfId="5" applyNumberFormat="1" applyFont="1" applyFill="1" applyBorder="1" applyAlignment="1" applyProtection="1">
      <alignment vertical="center"/>
    </xf>
    <xf numFmtId="176" fontId="52" fillId="8" borderId="1" xfId="5" applyNumberFormat="1" applyFont="1" applyFill="1" applyBorder="1" applyAlignment="1">
      <alignment vertical="center" wrapText="1"/>
    </xf>
    <xf numFmtId="10" fontId="52" fillId="8" borderId="1" xfId="10" applyNumberFormat="1" applyFont="1" applyFill="1" applyBorder="1" applyAlignment="1" applyProtection="1">
      <alignment vertical="center"/>
    </xf>
    <xf numFmtId="183" fontId="50" fillId="0" borderId="1" xfId="5" applyNumberFormat="1" applyFont="1" applyFill="1" applyBorder="1" applyAlignment="1">
      <alignment vertical="center"/>
    </xf>
    <xf numFmtId="0" fontId="50" fillId="0" borderId="1" xfId="5" applyNumberFormat="1" applyFont="1" applyFill="1" applyBorder="1" applyAlignment="1">
      <alignment vertical="center"/>
    </xf>
    <xf numFmtId="184" fontId="50" fillId="0" borderId="1" xfId="4" applyNumberFormat="1" applyFont="1" applyFill="1" applyBorder="1" applyAlignment="1">
      <alignment vertical="center"/>
    </xf>
    <xf numFmtId="176" fontId="50" fillId="0" borderId="1" xfId="5" applyNumberFormat="1" applyFont="1" applyFill="1" applyBorder="1" applyAlignment="1">
      <alignment vertical="center"/>
    </xf>
    <xf numFmtId="10" fontId="50" fillId="0" borderId="1" xfId="4" applyNumberFormat="1" applyFont="1" applyFill="1" applyBorder="1" applyAlignment="1">
      <alignment vertical="center"/>
    </xf>
    <xf numFmtId="183" fontId="49" fillId="0" borderId="1" xfId="5" applyNumberFormat="1" applyFont="1" applyFill="1" applyBorder="1" applyAlignment="1" applyProtection="1">
      <alignment horizontal="center" vertical="center"/>
    </xf>
    <xf numFmtId="183" fontId="49" fillId="0" borderId="1" xfId="5" applyNumberFormat="1" applyFont="1" applyFill="1" applyBorder="1" applyAlignment="1" applyProtection="1">
      <alignment vertical="center"/>
    </xf>
    <xf numFmtId="10" fontId="49" fillId="0" borderId="1" xfId="4" applyNumberFormat="1" applyFont="1" applyFill="1" applyBorder="1" applyAlignment="1" applyProtection="1">
      <alignment vertical="center"/>
    </xf>
    <xf numFmtId="176" fontId="49" fillId="12" borderId="1" xfId="5" applyNumberFormat="1" applyFont="1" applyFill="1" applyBorder="1" applyAlignment="1" applyProtection="1">
      <alignment vertical="center"/>
    </xf>
    <xf numFmtId="10" fontId="49" fillId="12" borderId="1" xfId="10" applyNumberFormat="1" applyFont="1" applyFill="1" applyBorder="1" applyAlignment="1" applyProtection="1">
      <alignment vertical="center"/>
    </xf>
    <xf numFmtId="183" fontId="51" fillId="3" borderId="1" xfId="5" applyNumberFormat="1" applyFont="1" applyFill="1" applyBorder="1" applyAlignment="1">
      <alignment vertical="center" wrapText="1"/>
    </xf>
    <xf numFmtId="183" fontId="51" fillId="11" borderId="1" xfId="5" applyNumberFormat="1" applyFont="1" applyFill="1" applyBorder="1" applyAlignment="1">
      <alignment vertical="center" wrapText="1"/>
    </xf>
    <xf numFmtId="176" fontId="51" fillId="11" borderId="1" xfId="4" applyNumberFormat="1" applyFont="1" applyFill="1" applyBorder="1" applyAlignment="1">
      <alignment vertical="center" wrapText="1"/>
    </xf>
    <xf numFmtId="176" fontId="51" fillId="11" borderId="1" xfId="5" applyNumberFormat="1" applyFont="1" applyFill="1" applyBorder="1" applyAlignment="1">
      <alignment vertical="center" wrapText="1"/>
    </xf>
    <xf numFmtId="10" fontId="51" fillId="11" borderId="1" xfId="4" applyNumberFormat="1" applyFont="1" applyFill="1" applyBorder="1" applyAlignment="1">
      <alignment vertical="center" wrapText="1"/>
    </xf>
    <xf numFmtId="183" fontId="52" fillId="8" borderId="1" xfId="5" applyNumberFormat="1" applyFont="1" applyFill="1" applyBorder="1" applyAlignment="1">
      <alignment vertical="center" wrapText="1"/>
    </xf>
    <xf numFmtId="179" fontId="52" fillId="8" borderId="1" xfId="4" applyNumberFormat="1" applyFont="1" applyFill="1" applyBorder="1" applyAlignment="1">
      <alignment vertical="center" wrapText="1"/>
    </xf>
    <xf numFmtId="10" fontId="52" fillId="8" borderId="1" xfId="10" applyNumberFormat="1" applyFont="1" applyFill="1" applyBorder="1" applyAlignment="1">
      <alignment vertical="center" wrapText="1"/>
    </xf>
    <xf numFmtId="178" fontId="50" fillId="0" borderId="1" xfId="2" applyNumberFormat="1" applyFont="1" applyFill="1" applyBorder="1" applyAlignment="1">
      <alignment horizontal="center" vertical="center"/>
    </xf>
    <xf numFmtId="0" fontId="50" fillId="0" borderId="1" xfId="2" applyNumberFormat="1" applyFont="1" applyFill="1" applyBorder="1" applyAlignment="1">
      <alignment horizontal="center" vertical="center"/>
    </xf>
    <xf numFmtId="176" fontId="50" fillId="0" borderId="1" xfId="4" applyNumberFormat="1" applyFont="1" applyFill="1" applyBorder="1" applyAlignment="1">
      <alignment vertical="center"/>
    </xf>
    <xf numFmtId="179" fontId="49" fillId="0" borderId="1" xfId="4" applyNumberFormat="1" applyFont="1" applyFill="1" applyBorder="1" applyAlignment="1" applyProtection="1">
      <alignment vertical="center"/>
    </xf>
    <xf numFmtId="176" fontId="49" fillId="0" borderId="1" xfId="5" applyNumberFormat="1" applyFont="1" applyFill="1" applyBorder="1" applyAlignment="1" applyProtection="1">
      <alignment vertical="center"/>
    </xf>
    <xf numFmtId="10" fontId="49" fillId="0" borderId="1" xfId="10" applyNumberFormat="1" applyFont="1" applyFill="1" applyBorder="1" applyAlignment="1" applyProtection="1">
      <alignment vertical="center"/>
    </xf>
    <xf numFmtId="183" fontId="50" fillId="45" borderId="1" xfId="5" applyNumberFormat="1" applyFont="1" applyFill="1" applyBorder="1" applyAlignment="1">
      <alignment vertical="center"/>
    </xf>
    <xf numFmtId="176" fontId="50" fillId="45" borderId="1" xfId="4" applyNumberFormat="1" applyFont="1" applyFill="1" applyBorder="1" applyAlignment="1">
      <alignment vertical="center"/>
    </xf>
    <xf numFmtId="176" fontId="50" fillId="45" borderId="1" xfId="5" applyNumberFormat="1" applyFont="1" applyFill="1" applyBorder="1" applyAlignment="1">
      <alignment vertical="center"/>
    </xf>
    <xf numFmtId="10" fontId="50" fillId="45" borderId="1" xfId="4" applyNumberFormat="1" applyFont="1" applyFill="1" applyBorder="1" applyAlignment="1">
      <alignment vertical="center"/>
    </xf>
    <xf numFmtId="183" fontId="51" fillId="3" borderId="1" xfId="5" applyNumberFormat="1" applyFont="1" applyFill="1" applyBorder="1" applyAlignment="1">
      <alignment vertical="center"/>
    </xf>
    <xf numFmtId="176" fontId="51" fillId="3" borderId="1" xfId="4" applyNumberFormat="1" applyFont="1" applyFill="1" applyBorder="1" applyAlignment="1">
      <alignment vertical="center"/>
    </xf>
    <xf numFmtId="176" fontId="51" fillId="3" borderId="1" xfId="5" applyNumberFormat="1" applyFont="1" applyFill="1" applyBorder="1" applyAlignment="1">
      <alignment vertical="center"/>
    </xf>
    <xf numFmtId="10" fontId="51" fillId="3" borderId="1" xfId="4" applyNumberFormat="1" applyFont="1" applyFill="1" applyBorder="1" applyAlignment="1">
      <alignment vertical="center"/>
    </xf>
    <xf numFmtId="179" fontId="51" fillId="3" borderId="1" xfId="4" applyNumberFormat="1" applyFont="1" applyFill="1" applyBorder="1" applyAlignment="1">
      <alignment vertical="center"/>
    </xf>
    <xf numFmtId="10" fontId="51" fillId="3" borderId="1" xfId="10" applyNumberFormat="1" applyFont="1" applyFill="1" applyBorder="1" applyAlignment="1">
      <alignment vertical="center"/>
    </xf>
    <xf numFmtId="10" fontId="51" fillId="3" borderId="1" xfId="63" applyNumberFormat="1" applyFont="1" applyFill="1" applyBorder="1" applyAlignment="1">
      <alignment vertical="center"/>
    </xf>
    <xf numFmtId="0" fontId="50" fillId="0" borderId="0" xfId="2" applyNumberFormat="1" applyFont="1" applyFill="1" applyAlignment="1">
      <alignment vertical="center"/>
    </xf>
    <xf numFmtId="0" fontId="49" fillId="0" borderId="0" xfId="2" applyNumberFormat="1" applyFont="1" applyFill="1" applyAlignment="1">
      <alignment vertical="center"/>
    </xf>
    <xf numFmtId="183" fontId="49" fillId="0" borderId="0" xfId="5" applyNumberFormat="1" applyFont="1" applyFill="1" applyAlignment="1">
      <alignment vertical="center"/>
    </xf>
    <xf numFmtId="10" fontId="49" fillId="0" borderId="0" xfId="4" applyNumberFormat="1" applyFont="1" applyFill="1" applyAlignment="1">
      <alignment vertical="center"/>
    </xf>
    <xf numFmtId="183" fontId="50" fillId="0" borderId="0" xfId="5" applyNumberFormat="1" applyFont="1" applyFill="1" applyAlignment="1">
      <alignment vertical="center"/>
    </xf>
    <xf numFmtId="10" fontId="50" fillId="0" borderId="0" xfId="4" applyNumberFormat="1" applyFont="1" applyFill="1" applyAlignment="1">
      <alignment vertical="center"/>
    </xf>
    <xf numFmtId="10" fontId="49" fillId="0" borderId="0" xfId="10" applyNumberFormat="1" applyFont="1" applyFill="1" applyAlignment="1">
      <alignment vertical="center"/>
    </xf>
    <xf numFmtId="10" fontId="50" fillId="0" borderId="0" xfId="10" applyNumberFormat="1" applyFont="1" applyFill="1" applyAlignment="1">
      <alignment vertical="center"/>
    </xf>
    <xf numFmtId="176" fontId="50" fillId="0" borderId="1" xfId="5" applyNumberFormat="1" applyFont="1" applyFill="1" applyBorder="1" applyAlignment="1">
      <alignment horizontal="center" vertical="center"/>
    </xf>
    <xf numFmtId="43" fontId="50" fillId="0" borderId="1" xfId="5" applyNumberFormat="1" applyFont="1" applyFill="1" applyBorder="1" applyAlignment="1">
      <alignment horizontal="center" vertical="center"/>
    </xf>
    <xf numFmtId="176" fontId="50" fillId="5" borderId="1" xfId="5" applyNumberFormat="1" applyFont="1" applyFill="1" applyBorder="1" applyAlignment="1">
      <alignment horizontal="center" vertical="center" wrapText="1"/>
    </xf>
    <xf numFmtId="43" fontId="50" fillId="5" borderId="1" xfId="5" applyNumberFormat="1" applyFont="1" applyFill="1" applyBorder="1" applyAlignment="1">
      <alignment horizontal="center" vertical="center" wrapText="1"/>
    </xf>
    <xf numFmtId="43" fontId="51" fillId="5" borderId="1" xfId="5" applyNumberFormat="1" applyFont="1" applyFill="1" applyBorder="1" applyAlignment="1">
      <alignment vertical="center"/>
    </xf>
    <xf numFmtId="43" fontId="50" fillId="12" borderId="1" xfId="5" applyNumberFormat="1" applyFont="1" applyFill="1" applyBorder="1" applyAlignment="1">
      <alignment vertical="center"/>
    </xf>
    <xf numFmtId="43" fontId="51" fillId="11" borderId="1" xfId="5" applyNumberFormat="1" applyFont="1" applyFill="1" applyBorder="1" applyAlignment="1">
      <alignment vertical="center" wrapText="1"/>
    </xf>
    <xf numFmtId="43" fontId="50" fillId="0" borderId="1" xfId="5" applyNumberFormat="1" applyFont="1" applyFill="1" applyBorder="1" applyAlignment="1">
      <alignment vertical="center"/>
    </xf>
    <xf numFmtId="43" fontId="51" fillId="3" borderId="1" xfId="5" applyNumberFormat="1" applyFont="1" applyFill="1" applyBorder="1" applyAlignment="1">
      <alignment vertical="center"/>
    </xf>
    <xf numFmtId="176" fontId="49" fillId="0" borderId="0" xfId="5" applyNumberFormat="1" applyFont="1" applyFill="1" applyAlignment="1">
      <alignment vertical="center"/>
    </xf>
    <xf numFmtId="43" fontId="49" fillId="0" borderId="0" xfId="5" applyNumberFormat="1" applyFont="1" applyFill="1" applyAlignment="1">
      <alignment vertical="center"/>
    </xf>
    <xf numFmtId="176" fontId="50" fillId="0" borderId="0" xfId="5" applyNumberFormat="1" applyFont="1" applyFill="1" applyAlignment="1">
      <alignment vertical="center"/>
    </xf>
    <xf numFmtId="43" fontId="50" fillId="0" borderId="0" xfId="5" applyNumberFormat="1" applyFont="1" applyFill="1" applyAlignment="1">
      <alignment vertical="center"/>
    </xf>
    <xf numFmtId="182" fontId="50" fillId="0" borderId="1" xfId="2" applyNumberFormat="1" applyFont="1" applyFill="1" applyBorder="1" applyAlignment="1">
      <alignment horizontal="center" vertical="center"/>
    </xf>
    <xf numFmtId="179" fontId="50" fillId="0" borderId="1" xfId="2" applyNumberFormat="1" applyFont="1" applyFill="1" applyBorder="1" applyAlignment="1">
      <alignment horizontal="center" vertical="center"/>
    </xf>
    <xf numFmtId="0" fontId="50" fillId="5" borderId="1" xfId="2" applyNumberFormat="1" applyFont="1" applyFill="1" applyBorder="1" applyAlignment="1">
      <alignment horizontal="center" vertical="center" wrapText="1"/>
    </xf>
    <xf numFmtId="10" fontId="50" fillId="5" borderId="1" xfId="3" applyNumberFormat="1" applyFont="1" applyFill="1" applyBorder="1" applyAlignment="1">
      <alignment horizontal="center" vertical="center" wrapText="1"/>
    </xf>
    <xf numFmtId="0" fontId="50" fillId="5" borderId="1" xfId="2" applyNumberFormat="1" applyFont="1" applyFill="1" applyBorder="1" applyAlignment="1" applyProtection="1">
      <alignment horizontal="center" vertical="center" wrapText="1"/>
    </xf>
    <xf numFmtId="10" fontId="50" fillId="5" borderId="11" xfId="3" applyNumberFormat="1" applyFont="1" applyFill="1" applyBorder="1" applyAlignment="1" applyProtection="1">
      <alignment horizontal="center" vertical="center" wrapText="1"/>
    </xf>
    <xf numFmtId="10" fontId="51" fillId="5" borderId="1" xfId="3" applyNumberFormat="1" applyFont="1" applyFill="1" applyBorder="1" applyAlignment="1">
      <alignment vertical="center"/>
    </xf>
    <xf numFmtId="183" fontId="52" fillId="8" borderId="1" xfId="6" applyNumberFormat="1" applyFont="1" applyBorder="1" applyAlignment="1" applyProtection="1">
      <alignment vertical="center"/>
    </xf>
    <xf numFmtId="10" fontId="52" fillId="8" borderId="11" xfId="6" applyNumberFormat="1" applyFont="1" applyBorder="1" applyAlignment="1" applyProtection="1">
      <alignment vertical="center"/>
    </xf>
    <xf numFmtId="10" fontId="50" fillId="0" borderId="1" xfId="3" applyNumberFormat="1" applyFont="1" applyFill="1" applyBorder="1" applyAlignment="1">
      <alignment vertical="center"/>
    </xf>
    <xf numFmtId="183" fontId="2" fillId="10" borderId="1" xfId="7" applyNumberFormat="1" applyFont="1" applyFill="1" applyBorder="1" applyAlignment="1" applyProtection="1">
      <alignment vertical="center"/>
    </xf>
    <xf numFmtId="183" fontId="2" fillId="10" borderId="26" xfId="7" applyNumberFormat="1" applyFont="1" applyFill="1" applyBorder="1" applyAlignment="1" applyProtection="1">
      <alignment vertical="center"/>
    </xf>
    <xf numFmtId="10" fontId="2" fillId="10" borderId="11" xfId="7" applyNumberFormat="1" applyFont="1" applyFill="1" applyBorder="1" applyAlignment="1" applyProtection="1">
      <alignment vertical="center"/>
    </xf>
    <xf numFmtId="183" fontId="52" fillId="2" borderId="1" xfId="8" applyNumberFormat="1" applyFont="1" applyBorder="1" applyAlignment="1">
      <alignment vertical="center" wrapText="1"/>
    </xf>
    <xf numFmtId="183" fontId="52" fillId="2" borderId="26" xfId="8" applyNumberFormat="1" applyFont="1" applyBorder="1" applyAlignment="1">
      <alignment vertical="center" wrapText="1"/>
    </xf>
    <xf numFmtId="10" fontId="52" fillId="2" borderId="11" xfId="8" applyNumberFormat="1" applyFont="1" applyBorder="1" applyAlignment="1">
      <alignment vertical="center" wrapText="1"/>
    </xf>
    <xf numFmtId="178" fontId="50" fillId="0" borderId="10" xfId="2" applyNumberFormat="1" applyFont="1" applyFill="1" applyBorder="1" applyAlignment="1">
      <alignment horizontal="center" vertical="center"/>
    </xf>
    <xf numFmtId="183" fontId="50" fillId="0" borderId="1" xfId="7" applyNumberFormat="1" applyFont="1" applyFill="1" applyBorder="1" applyAlignment="1" applyProtection="1">
      <alignment horizontal="center" vertical="center"/>
    </xf>
    <xf numFmtId="183" fontId="50" fillId="0" borderId="1" xfId="7" applyNumberFormat="1" applyFont="1" applyFill="1" applyBorder="1" applyAlignment="1" applyProtection="1">
      <alignment vertical="center"/>
    </xf>
    <xf numFmtId="183" fontId="50" fillId="0" borderId="26" xfId="7" applyNumberFormat="1" applyFont="1" applyFill="1" applyBorder="1" applyAlignment="1" applyProtection="1">
      <alignment vertical="center"/>
    </xf>
    <xf numFmtId="10" fontId="50" fillId="0" borderId="11" xfId="7" applyNumberFormat="1" applyFont="1" applyFill="1" applyBorder="1" applyAlignment="1" applyProtection="1">
      <alignment vertical="center"/>
    </xf>
    <xf numFmtId="176" fontId="51" fillId="3" borderId="1" xfId="2" applyNumberFormat="1" applyFont="1" applyFill="1" applyBorder="1" applyAlignment="1">
      <alignment vertical="center"/>
    </xf>
    <xf numFmtId="10" fontId="51" fillId="3" borderId="11" xfId="4" applyNumberFormat="1" applyFont="1" applyFill="1" applyBorder="1" applyAlignment="1">
      <alignment vertical="center"/>
    </xf>
    <xf numFmtId="10" fontId="51" fillId="3" borderId="13" xfId="10" applyNumberFormat="1" applyFont="1" applyFill="1" applyBorder="1" applyAlignment="1">
      <alignment vertical="center"/>
    </xf>
    <xf numFmtId="10" fontId="51" fillId="3" borderId="14" xfId="10" applyNumberFormat="1" applyFont="1" applyFill="1" applyBorder="1" applyAlignment="1">
      <alignment vertical="center"/>
    </xf>
    <xf numFmtId="10" fontId="49" fillId="0" borderId="0" xfId="2" applyNumberFormat="1" applyFont="1" applyFill="1" applyAlignment="1">
      <alignment vertical="center"/>
    </xf>
    <xf numFmtId="10" fontId="50" fillId="0" borderId="0" xfId="2" applyNumberFormat="1" applyFont="1" applyFill="1" applyAlignment="1">
      <alignment vertical="center"/>
    </xf>
    <xf numFmtId="178" fontId="50" fillId="0" borderId="1" xfId="2" applyNumberFormat="1" applyFont="1" applyFill="1" applyBorder="1" applyAlignment="1">
      <alignment horizontal="center" vertical="center"/>
    </xf>
    <xf numFmtId="178" fontId="50" fillId="0" borderId="1" xfId="2" applyNumberFormat="1" applyFont="1" applyFill="1" applyBorder="1" applyAlignment="1">
      <alignment horizontal="center" vertical="center"/>
    </xf>
    <xf numFmtId="178" fontId="50" fillId="0" borderId="1" xfId="2" applyNumberFormat="1" applyFont="1" applyFill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53" fillId="0" borderId="57" xfId="0" applyFont="1" applyFill="1" applyBorder="1" applyAlignment="1">
      <alignment horizontal="center" vertical="center"/>
    </xf>
    <xf numFmtId="182" fontId="53" fillId="0" borderId="57" xfId="0" applyNumberFormat="1" applyFont="1" applyBorder="1" applyAlignment="1">
      <alignment horizontal="center" vertical="center"/>
    </xf>
    <xf numFmtId="0" fontId="54" fillId="0" borderId="57" xfId="65" applyFont="1" applyBorder="1" applyAlignment="1">
      <alignment horizontal="left" vertical="center"/>
    </xf>
    <xf numFmtId="0" fontId="54" fillId="0" borderId="57" xfId="65" applyFont="1" applyBorder="1">
      <alignment vertical="center"/>
    </xf>
    <xf numFmtId="0" fontId="55" fillId="0" borderId="0" xfId="0" applyFont="1">
      <alignment vertical="center"/>
    </xf>
    <xf numFmtId="182" fontId="55" fillId="0" borderId="0" xfId="0" applyNumberFormat="1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183" fontId="50" fillId="0" borderId="45" xfId="5" applyNumberFormat="1" applyFont="1" applyFill="1" applyBorder="1" applyAlignment="1">
      <alignment vertical="center"/>
    </xf>
    <xf numFmtId="183" fontId="50" fillId="0" borderId="58" xfId="5" applyNumberFormat="1" applyFont="1" applyFill="1" applyBorder="1" applyAlignment="1">
      <alignment vertical="center"/>
    </xf>
    <xf numFmtId="0" fontId="48" fillId="44" borderId="3" xfId="1" applyNumberFormat="1" applyFont="1" applyFill="1" applyBorder="1" applyAlignment="1">
      <alignment horizontal="center" vertical="center"/>
    </xf>
    <xf numFmtId="0" fontId="2" fillId="44" borderId="3" xfId="1" applyNumberFormat="1" applyFont="1" applyFill="1" applyBorder="1" applyAlignment="1">
      <alignment horizontal="center" vertical="center"/>
    </xf>
    <xf numFmtId="0" fontId="2" fillId="44" borderId="31" xfId="1" applyNumberFormat="1" applyFont="1" applyFill="1" applyBorder="1" applyAlignment="1">
      <alignment horizontal="center" vertical="center"/>
    </xf>
    <xf numFmtId="187" fontId="2" fillId="0" borderId="1" xfId="9" applyNumberFormat="1" applyFont="1" applyBorder="1" applyAlignment="1">
      <alignment horizontal="center" vertical="center"/>
    </xf>
    <xf numFmtId="187" fontId="2" fillId="0" borderId="29" xfId="9" applyNumberFormat="1" applyFont="1" applyBorder="1" applyAlignment="1">
      <alignment horizontal="center" vertical="center"/>
    </xf>
    <xf numFmtId="182" fontId="2" fillId="0" borderId="1" xfId="1" applyNumberFormat="1" applyFont="1" applyBorder="1" applyAlignment="1">
      <alignment horizontal="center" vertical="center"/>
    </xf>
    <xf numFmtId="182" fontId="2" fillId="0" borderId="29" xfId="1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0" fontId="4" fillId="0" borderId="0" xfId="1" applyNumberFormat="1" applyFont="1" applyAlignment="1"/>
    <xf numFmtId="0" fontId="1" fillId="0" borderId="0" xfId="1" applyNumberFormat="1" applyAlignment="1"/>
    <xf numFmtId="0" fontId="2" fillId="4" borderId="3" xfId="1" applyNumberFormat="1" applyFont="1" applyFill="1" applyBorder="1" applyAlignment="1">
      <alignment horizontal="center" vertical="center"/>
    </xf>
    <xf numFmtId="0" fontId="49" fillId="0" borderId="1" xfId="2" applyNumberFormat="1" applyFont="1" applyFill="1" applyBorder="1" applyAlignment="1">
      <alignment horizontal="center" vertical="center"/>
    </xf>
    <xf numFmtId="0" fontId="49" fillId="0" borderId="10" xfId="2" applyNumberFormat="1" applyFont="1" applyFill="1" applyBorder="1" applyAlignment="1">
      <alignment horizontal="center" vertical="center"/>
    </xf>
    <xf numFmtId="179" fontId="50" fillId="0" borderId="1" xfId="2" applyNumberFormat="1" applyFont="1" applyFill="1" applyBorder="1" applyAlignment="1">
      <alignment horizontal="center" vertical="center"/>
    </xf>
    <xf numFmtId="179" fontId="50" fillId="0" borderId="26" xfId="2" applyNumberFormat="1" applyFont="1" applyFill="1" applyBorder="1" applyAlignment="1">
      <alignment horizontal="center" vertical="center"/>
    </xf>
    <xf numFmtId="179" fontId="50" fillId="0" borderId="11" xfId="2" applyNumberFormat="1" applyFont="1" applyFill="1" applyBorder="1" applyAlignment="1">
      <alignment horizontal="center" vertical="center"/>
    </xf>
    <xf numFmtId="0" fontId="49" fillId="0" borderId="26" xfId="2" applyNumberFormat="1" applyFont="1" applyFill="1" applyBorder="1" applyAlignment="1">
      <alignment horizontal="center" vertical="center"/>
    </xf>
    <xf numFmtId="0" fontId="49" fillId="0" borderId="11" xfId="2" applyNumberFormat="1" applyFont="1" applyFill="1" applyBorder="1" applyAlignment="1">
      <alignment horizontal="center" vertical="center"/>
    </xf>
    <xf numFmtId="0" fontId="50" fillId="7" borderId="10" xfId="2" applyNumberFormat="1" applyFont="1" applyFill="1" applyBorder="1" applyAlignment="1">
      <alignment horizontal="center" vertical="center"/>
    </xf>
    <xf numFmtId="0" fontId="50" fillId="7" borderId="1" xfId="2" applyNumberFormat="1" applyFont="1" applyFill="1" applyBorder="1" applyAlignment="1">
      <alignment horizontal="center" vertical="center"/>
    </xf>
    <xf numFmtId="176" fontId="51" fillId="3" borderId="10" xfId="2" applyNumberFormat="1" applyFont="1" applyFill="1" applyBorder="1" applyAlignment="1">
      <alignment horizontal="center" vertical="center"/>
    </xf>
    <xf numFmtId="176" fontId="51" fillId="3" borderId="1" xfId="2" applyNumberFormat="1" applyFont="1" applyFill="1" applyBorder="1" applyAlignment="1">
      <alignment horizontal="center" vertical="center"/>
    </xf>
    <xf numFmtId="10" fontId="51" fillId="3" borderId="10" xfId="2" applyNumberFormat="1" applyFont="1" applyFill="1" applyBorder="1" applyAlignment="1">
      <alignment horizontal="center" vertical="center"/>
    </xf>
    <xf numFmtId="10" fontId="51" fillId="3" borderId="1" xfId="2" applyNumberFormat="1" applyFont="1" applyFill="1" applyBorder="1" applyAlignment="1">
      <alignment horizontal="center" vertical="center"/>
    </xf>
    <xf numFmtId="10" fontId="51" fillId="3" borderId="12" xfId="10" applyNumberFormat="1" applyFont="1" applyFill="1" applyBorder="1" applyAlignment="1">
      <alignment horizontal="center" vertical="center"/>
    </xf>
    <xf numFmtId="10" fontId="51" fillId="3" borderId="13" xfId="10" applyNumberFormat="1" applyFont="1" applyFill="1" applyBorder="1" applyAlignment="1">
      <alignment horizontal="center" vertical="center"/>
    </xf>
    <xf numFmtId="179" fontId="49" fillId="0" borderId="10" xfId="2" applyNumberFormat="1" applyFont="1" applyFill="1" applyBorder="1" applyAlignment="1">
      <alignment horizontal="center" vertical="center"/>
    </xf>
    <xf numFmtId="179" fontId="49" fillId="0" borderId="1" xfId="2" applyNumberFormat="1" applyFont="1" applyFill="1" applyBorder="1" applyAlignment="1">
      <alignment horizontal="center" vertical="center"/>
    </xf>
    <xf numFmtId="178" fontId="50" fillId="5" borderId="10" xfId="2" applyNumberFormat="1" applyFont="1" applyFill="1" applyBorder="1" applyAlignment="1">
      <alignment horizontal="center" vertical="center"/>
    </xf>
    <xf numFmtId="178" fontId="50" fillId="5" borderId="1" xfId="2" applyNumberFormat="1" applyFont="1" applyFill="1" applyBorder="1" applyAlignment="1">
      <alignment horizontal="center" vertical="center"/>
    </xf>
    <xf numFmtId="0" fontId="51" fillId="5" borderId="10" xfId="2" applyNumberFormat="1" applyFont="1" applyFill="1" applyBorder="1" applyAlignment="1">
      <alignment horizontal="center" vertical="center"/>
    </xf>
    <xf numFmtId="0" fontId="51" fillId="5" borderId="1" xfId="2" applyNumberFormat="1" applyFont="1" applyFill="1" applyBorder="1" applyAlignment="1">
      <alignment horizontal="center" vertical="center"/>
    </xf>
    <xf numFmtId="0" fontId="49" fillId="0" borderId="7" xfId="2" applyNumberFormat="1" applyFont="1" applyFill="1" applyBorder="1" applyAlignment="1">
      <alignment horizontal="center" vertical="center"/>
    </xf>
    <xf numFmtId="0" fontId="49" fillId="0" borderId="8" xfId="2" applyNumberFormat="1" applyFont="1" applyFill="1" applyBorder="1" applyAlignment="1">
      <alignment horizontal="center" vertical="center"/>
    </xf>
    <xf numFmtId="181" fontId="49" fillId="0" borderId="8" xfId="2" applyNumberFormat="1" applyFont="1" applyFill="1" applyBorder="1" applyAlignment="1">
      <alignment horizontal="center" vertical="center"/>
    </xf>
    <xf numFmtId="181" fontId="49" fillId="0" borderId="25" xfId="2" applyNumberFormat="1" applyFont="1" applyFill="1" applyBorder="1" applyAlignment="1">
      <alignment horizontal="center" vertical="center"/>
    </xf>
    <xf numFmtId="181" fontId="49" fillId="0" borderId="9" xfId="2" applyNumberFormat="1" applyFont="1" applyFill="1" applyBorder="1" applyAlignment="1">
      <alignment horizontal="center" vertical="center"/>
    </xf>
    <xf numFmtId="0" fontId="49" fillId="3" borderId="10" xfId="2" applyNumberFormat="1" applyFont="1" applyFill="1" applyBorder="1" applyAlignment="1">
      <alignment horizontal="center" vertical="center"/>
    </xf>
    <xf numFmtId="0" fontId="49" fillId="3" borderId="1" xfId="2" applyNumberFormat="1" applyFont="1" applyFill="1" applyBorder="1" applyAlignment="1">
      <alignment horizontal="center" vertical="center"/>
    </xf>
    <xf numFmtId="0" fontId="49" fillId="3" borderId="26" xfId="2" applyNumberFormat="1" applyFont="1" applyFill="1" applyBorder="1" applyAlignment="1">
      <alignment horizontal="center" vertical="center"/>
    </xf>
    <xf numFmtId="0" fontId="49" fillId="3" borderId="11" xfId="2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10" fontId="14" fillId="3" borderId="1" xfId="2" applyNumberFormat="1" applyFont="1" applyFill="1" applyBorder="1" applyAlignment="1">
      <alignment horizontal="center" vertical="center"/>
    </xf>
    <xf numFmtId="10" fontId="14" fillId="3" borderId="1" xfId="10" applyNumberFormat="1" applyFont="1" applyFill="1" applyBorder="1" applyAlignment="1">
      <alignment horizontal="center" vertical="center"/>
    </xf>
    <xf numFmtId="179" fontId="10" fillId="0" borderId="1" xfId="2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8" fontId="12" fillId="5" borderId="1" xfId="2" applyNumberFormat="1" applyFont="1" applyFill="1" applyBorder="1" applyAlignment="1">
      <alignment horizontal="center" vertical="center"/>
    </xf>
    <xf numFmtId="0" fontId="14" fillId="5" borderId="1" xfId="2" applyNumberFormat="1" applyFont="1" applyFill="1" applyBorder="1" applyAlignment="1">
      <alignment horizontal="center" vertical="center"/>
    </xf>
    <xf numFmtId="0" fontId="12" fillId="7" borderId="1" xfId="2" applyNumberFormat="1" applyFont="1" applyFill="1" applyBorder="1" applyAlignment="1">
      <alignment horizontal="center" vertical="center"/>
    </xf>
    <xf numFmtId="176" fontId="14" fillId="3" borderId="1" xfId="2" applyNumberFormat="1" applyFont="1" applyFill="1" applyBorder="1" applyAlignment="1">
      <alignment horizontal="center" vertical="center"/>
    </xf>
    <xf numFmtId="181" fontId="10" fillId="0" borderId="1" xfId="2" applyNumberFormat="1" applyFont="1" applyFill="1" applyBorder="1" applyAlignment="1">
      <alignment horizontal="center" vertical="center"/>
    </xf>
    <xf numFmtId="0" fontId="10" fillId="3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 wrapText="1"/>
    </xf>
    <xf numFmtId="0" fontId="11" fillId="0" borderId="1" xfId="2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 wrapText="1"/>
    </xf>
    <xf numFmtId="178" fontId="17" fillId="0" borderId="1" xfId="2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0" fontId="10" fillId="0" borderId="26" xfId="2" applyNumberFormat="1" applyFont="1" applyFill="1" applyBorder="1" applyAlignment="1">
      <alignment horizontal="center" vertical="center"/>
    </xf>
    <xf numFmtId="0" fontId="10" fillId="0" borderId="43" xfId="2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7" xfId="2" applyNumberFormat="1" applyFont="1" applyFill="1" applyBorder="1" applyAlignment="1">
      <alignment horizontal="center" vertical="center"/>
    </xf>
    <xf numFmtId="43" fontId="12" fillId="0" borderId="26" xfId="5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0" fillId="0" borderId="42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0" fillId="3" borderId="42" xfId="2" applyNumberFormat="1" applyFont="1" applyFill="1" applyBorder="1" applyAlignment="1">
      <alignment horizontal="center" vertical="center"/>
    </xf>
    <xf numFmtId="0" fontId="11" fillId="0" borderId="26" xfId="2" applyNumberFormat="1" applyFont="1" applyFill="1" applyBorder="1" applyAlignment="1">
      <alignment horizontal="center" vertical="center" wrapText="1"/>
    </xf>
    <xf numFmtId="0" fontId="11" fillId="0" borderId="43" xfId="2" applyNumberFormat="1" applyFont="1" applyFill="1" applyBorder="1" applyAlignment="1">
      <alignment horizontal="center" vertical="center"/>
    </xf>
    <xf numFmtId="0" fontId="11" fillId="0" borderId="27" xfId="2" applyNumberFormat="1" applyFont="1" applyFill="1" applyBorder="1" applyAlignment="1">
      <alignment horizontal="center" vertical="center"/>
    </xf>
    <xf numFmtId="0" fontId="10" fillId="0" borderId="26" xfId="2" applyNumberFormat="1" applyFont="1" applyFill="1" applyBorder="1" applyAlignment="1">
      <alignment horizontal="center" vertical="center" wrapText="1"/>
    </xf>
    <xf numFmtId="0" fontId="26" fillId="49" borderId="26" xfId="2" applyNumberFormat="1" applyFont="1" applyFill="1" applyBorder="1" applyAlignment="1">
      <alignment horizontal="center" vertical="center" wrapText="1"/>
    </xf>
    <xf numFmtId="0" fontId="26" fillId="49" borderId="43" xfId="2" applyNumberFormat="1" applyFont="1" applyFill="1" applyBorder="1" applyAlignment="1">
      <alignment horizontal="center" vertical="center" wrapText="1"/>
    </xf>
    <xf numFmtId="0" fontId="26" fillId="49" borderId="27" xfId="2" applyNumberFormat="1" applyFont="1" applyFill="1" applyBorder="1" applyAlignment="1">
      <alignment horizontal="center" vertical="center" wrapText="1"/>
    </xf>
    <xf numFmtId="0" fontId="26" fillId="47" borderId="1" xfId="2" applyNumberFormat="1" applyFont="1" applyFill="1" applyBorder="1" applyAlignment="1">
      <alignment horizontal="center" vertical="center" wrapText="1"/>
    </xf>
    <xf numFmtId="0" fontId="26" fillId="47" borderId="1" xfId="2" applyNumberFormat="1" applyFont="1" applyFill="1" applyBorder="1" applyAlignment="1">
      <alignment horizontal="center" vertical="center"/>
    </xf>
    <xf numFmtId="0" fontId="26" fillId="46" borderId="1" xfId="2" applyNumberFormat="1" applyFont="1" applyFill="1" applyBorder="1" applyAlignment="1">
      <alignment horizontal="center" vertical="center" wrapText="1"/>
    </xf>
    <xf numFmtId="0" fontId="26" fillId="46" borderId="1" xfId="2" applyNumberFormat="1" applyFont="1" applyFill="1" applyBorder="1" applyAlignment="1">
      <alignment horizontal="center" vertical="center"/>
    </xf>
    <xf numFmtId="0" fontId="26" fillId="0" borderId="1" xfId="2" applyNumberFormat="1" applyFont="1" applyFill="1" applyBorder="1" applyAlignment="1">
      <alignment horizontal="center" vertical="center"/>
    </xf>
    <xf numFmtId="0" fontId="26" fillId="47" borderId="26" xfId="2" applyNumberFormat="1" applyFont="1" applyFill="1" applyBorder="1" applyAlignment="1">
      <alignment horizontal="center" vertical="center" wrapText="1"/>
    </xf>
    <xf numFmtId="0" fontId="26" fillId="47" borderId="43" xfId="2" applyNumberFormat="1" applyFont="1" applyFill="1" applyBorder="1" applyAlignment="1">
      <alignment horizontal="center" vertical="center" wrapText="1"/>
    </xf>
    <xf numFmtId="0" fontId="26" fillId="47" borderId="27" xfId="2" applyNumberFormat="1" applyFont="1" applyFill="1" applyBorder="1" applyAlignment="1">
      <alignment horizontal="center" vertical="center" wrapText="1"/>
    </xf>
    <xf numFmtId="0" fontId="26" fillId="48" borderId="26" xfId="2" applyNumberFormat="1" applyFont="1" applyFill="1" applyBorder="1" applyAlignment="1">
      <alignment horizontal="center" vertical="center" wrapText="1"/>
    </xf>
    <xf numFmtId="0" fontId="26" fillId="48" borderId="43" xfId="2" applyNumberFormat="1" applyFont="1" applyFill="1" applyBorder="1" applyAlignment="1">
      <alignment horizontal="center" vertical="center" wrapText="1"/>
    </xf>
    <xf numFmtId="0" fontId="26" fillId="48" borderId="27" xfId="2" applyNumberFormat="1" applyFont="1" applyFill="1" applyBorder="1" applyAlignment="1">
      <alignment horizontal="center" vertical="center" wrapText="1"/>
    </xf>
    <xf numFmtId="0" fontId="26" fillId="46" borderId="26" xfId="2" applyNumberFormat="1" applyFont="1" applyFill="1" applyBorder="1" applyAlignment="1">
      <alignment horizontal="center" vertical="center" wrapText="1"/>
    </xf>
    <xf numFmtId="0" fontId="26" fillId="46" borderId="43" xfId="2" applyNumberFormat="1" applyFont="1" applyFill="1" applyBorder="1" applyAlignment="1">
      <alignment horizontal="center" vertical="center" wrapText="1"/>
    </xf>
    <xf numFmtId="0" fontId="26" fillId="46" borderId="27" xfId="2" applyNumberFormat="1" applyFont="1" applyFill="1" applyBorder="1" applyAlignment="1">
      <alignment horizontal="center" vertical="center" wrapText="1"/>
    </xf>
    <xf numFmtId="0" fontId="26" fillId="0" borderId="1" xfId="2" applyNumberFormat="1" applyFont="1" applyFill="1" applyBorder="1" applyAlignment="1">
      <alignment horizontal="center" vertical="center" wrapText="1"/>
    </xf>
    <xf numFmtId="10" fontId="14" fillId="3" borderId="45" xfId="1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0" fillId="3" borderId="26" xfId="2" applyNumberFormat="1" applyFont="1" applyFill="1" applyBorder="1" applyAlignment="1">
      <alignment horizontal="center" vertical="center"/>
    </xf>
    <xf numFmtId="0" fontId="10" fillId="3" borderId="43" xfId="2" applyNumberFormat="1" applyFont="1" applyFill="1" applyBorder="1" applyAlignment="1">
      <alignment horizontal="center" vertical="center"/>
    </xf>
    <xf numFmtId="0" fontId="10" fillId="3" borderId="27" xfId="2" applyNumberFormat="1" applyFont="1" applyFill="1" applyBorder="1" applyAlignment="1">
      <alignment horizontal="center" vertical="center"/>
    </xf>
    <xf numFmtId="181" fontId="49" fillId="0" borderId="1" xfId="2" applyNumberFormat="1" applyFont="1" applyFill="1" applyBorder="1" applyAlignment="1">
      <alignment horizontal="center" vertical="center"/>
    </xf>
    <xf numFmtId="10" fontId="51" fillId="3" borderId="1" xfId="63" applyNumberFormat="1" applyFont="1" applyFill="1" applyBorder="1" applyAlignment="1">
      <alignment horizontal="center" vertical="center"/>
    </xf>
    <xf numFmtId="183" fontId="50" fillId="45" borderId="45" xfId="5" applyNumberFormat="1" applyFont="1" applyFill="1" applyBorder="1" applyAlignment="1">
      <alignment horizontal="center" vertical="center"/>
    </xf>
    <xf numFmtId="183" fontId="50" fillId="45" borderId="58" xfId="5" applyNumberFormat="1" applyFont="1" applyFill="1" applyBorder="1" applyAlignment="1">
      <alignment horizontal="center" vertical="center"/>
    </xf>
    <xf numFmtId="183" fontId="50" fillId="45" borderId="28" xfId="5" applyNumberFormat="1" applyFont="1" applyFill="1" applyBorder="1" applyAlignment="1">
      <alignment horizontal="center" vertical="center"/>
    </xf>
    <xf numFmtId="178" fontId="50" fillId="0" borderId="1" xfId="2" applyNumberFormat="1" applyFont="1" applyFill="1" applyBorder="1" applyAlignment="1">
      <alignment horizontal="center" vertical="center"/>
    </xf>
    <xf numFmtId="0" fontId="10" fillId="0" borderId="15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81" fontId="10" fillId="0" borderId="51" xfId="2" applyNumberFormat="1" applyFont="1" applyFill="1" applyBorder="1" applyAlignment="1">
      <alignment horizontal="center" vertical="center"/>
    </xf>
    <xf numFmtId="181" fontId="10" fillId="0" borderId="52" xfId="2" applyNumberFormat="1" applyFont="1" applyFill="1" applyBorder="1" applyAlignment="1">
      <alignment horizontal="center" vertical="center"/>
    </xf>
    <xf numFmtId="181" fontId="10" fillId="0" borderId="53" xfId="2" applyNumberFormat="1" applyFont="1" applyFill="1" applyBorder="1" applyAlignment="1">
      <alignment horizontal="center" vertical="center"/>
    </xf>
    <xf numFmtId="0" fontId="10" fillId="3" borderId="17" xfId="2" applyNumberFormat="1" applyFont="1" applyFill="1" applyBorder="1" applyAlignment="1">
      <alignment horizontal="center" vertical="center"/>
    </xf>
    <xf numFmtId="0" fontId="10" fillId="3" borderId="18" xfId="2" applyNumberFormat="1" applyFont="1" applyFill="1" applyBorder="1" applyAlignment="1">
      <alignment horizontal="center" vertical="center"/>
    </xf>
    <xf numFmtId="0" fontId="10" fillId="3" borderId="32" xfId="2" applyNumberFormat="1" applyFont="1" applyFill="1" applyBorder="1" applyAlignment="1">
      <alignment horizontal="center" vertical="center"/>
    </xf>
    <xf numFmtId="0" fontId="10" fillId="3" borderId="50" xfId="2" applyNumberFormat="1" applyFont="1" applyFill="1" applyBorder="1" applyAlignment="1">
      <alignment horizontal="center" vertical="center"/>
    </xf>
    <xf numFmtId="0" fontId="10" fillId="3" borderId="54" xfId="2" applyNumberFormat="1" applyFont="1" applyFill="1" applyBorder="1" applyAlignment="1">
      <alignment horizontal="center" vertical="center"/>
    </xf>
    <xf numFmtId="0" fontId="10" fillId="0" borderId="17" xfId="2" applyNumberFormat="1" applyFont="1" applyFill="1" applyBorder="1" applyAlignment="1">
      <alignment horizontal="center" vertical="center"/>
    </xf>
    <xf numFmtId="0" fontId="10" fillId="0" borderId="18" xfId="2" applyNumberFormat="1" applyFont="1" applyFill="1" applyBorder="1" applyAlignment="1">
      <alignment horizontal="center" vertical="center"/>
    </xf>
    <xf numFmtId="0" fontId="11" fillId="0" borderId="32" xfId="2" applyNumberFormat="1" applyFont="1" applyFill="1" applyBorder="1" applyAlignment="1">
      <alignment horizontal="center" vertical="center"/>
    </xf>
    <xf numFmtId="0" fontId="10" fillId="0" borderId="50" xfId="2" applyNumberFormat="1" applyFont="1" applyFill="1" applyBorder="1" applyAlignment="1">
      <alignment horizontal="center" vertical="center"/>
    </xf>
    <xf numFmtId="0" fontId="10" fillId="0" borderId="54" xfId="2" applyNumberFormat="1" applyFont="1" applyFill="1" applyBorder="1" applyAlignment="1">
      <alignment horizontal="center" vertical="center"/>
    </xf>
    <xf numFmtId="10" fontId="14" fillId="3" borderId="19" xfId="4" applyNumberFormat="1" applyFont="1" applyFill="1" applyBorder="1" applyAlignment="1">
      <alignment horizontal="center" vertical="center"/>
    </xf>
    <xf numFmtId="10" fontId="14" fillId="3" borderId="20" xfId="4" applyNumberFormat="1" applyFont="1" applyFill="1" applyBorder="1" applyAlignment="1">
      <alignment horizontal="center" vertical="center"/>
    </xf>
    <xf numFmtId="0" fontId="10" fillId="0" borderId="32" xfId="2" applyNumberFormat="1" applyFont="1" applyFill="1" applyBorder="1" applyAlignment="1">
      <alignment horizontal="center" vertical="center"/>
    </xf>
    <xf numFmtId="179" fontId="10" fillId="0" borderId="17" xfId="2" applyNumberFormat="1" applyFont="1" applyFill="1" applyBorder="1" applyAlignment="1">
      <alignment horizontal="center" vertical="center"/>
    </xf>
    <xf numFmtId="179" fontId="10" fillId="0" borderId="18" xfId="2" applyNumberFormat="1" applyFont="1" applyFill="1" applyBorder="1" applyAlignment="1">
      <alignment horizontal="center" vertical="center"/>
    </xf>
    <xf numFmtId="179" fontId="12" fillId="0" borderId="18" xfId="2" applyNumberFormat="1" applyFont="1" applyFill="1" applyBorder="1" applyAlignment="1">
      <alignment horizontal="center" vertical="center"/>
    </xf>
    <xf numFmtId="179" fontId="12" fillId="0" borderId="55" xfId="2" applyNumberFormat="1" applyFont="1" applyFill="1" applyBorder="1" applyAlignment="1">
      <alignment horizontal="center" vertical="center"/>
    </xf>
    <xf numFmtId="178" fontId="12" fillId="5" borderId="17" xfId="2" applyNumberFormat="1" applyFont="1" applyFill="1" applyBorder="1" applyAlignment="1">
      <alignment horizontal="center" vertical="center"/>
    </xf>
    <xf numFmtId="178" fontId="12" fillId="5" borderId="18" xfId="2" applyNumberFormat="1" applyFont="1" applyFill="1" applyBorder="1" applyAlignment="1">
      <alignment horizontal="center" vertical="center"/>
    </xf>
    <xf numFmtId="0" fontId="14" fillId="5" borderId="17" xfId="2" applyNumberFormat="1" applyFont="1" applyFill="1" applyBorder="1" applyAlignment="1">
      <alignment horizontal="center" vertical="center"/>
    </xf>
    <xf numFmtId="0" fontId="14" fillId="5" borderId="18" xfId="2" applyNumberFormat="1" applyFont="1" applyFill="1" applyBorder="1" applyAlignment="1">
      <alignment horizontal="center" vertical="center"/>
    </xf>
    <xf numFmtId="178" fontId="17" fillId="0" borderId="24" xfId="2" applyNumberFormat="1" applyFont="1" applyFill="1" applyBorder="1" applyAlignment="1">
      <alignment horizontal="center" vertical="center"/>
    </xf>
    <xf numFmtId="178" fontId="12" fillId="0" borderId="23" xfId="2" applyNumberFormat="1" applyFont="1" applyFill="1" applyBorder="1" applyAlignment="1">
      <alignment horizontal="center" vertical="center"/>
    </xf>
    <xf numFmtId="176" fontId="14" fillId="3" borderId="17" xfId="2" applyNumberFormat="1" applyFont="1" applyFill="1" applyBorder="1" applyAlignment="1">
      <alignment horizontal="center" vertical="center"/>
    </xf>
    <xf numFmtId="176" fontId="14" fillId="3" borderId="18" xfId="2" applyNumberFormat="1" applyFont="1" applyFill="1" applyBorder="1" applyAlignment="1">
      <alignment horizontal="center" vertical="center"/>
    </xf>
    <xf numFmtId="10" fontId="14" fillId="3" borderId="17" xfId="2" applyNumberFormat="1" applyFont="1" applyFill="1" applyBorder="1" applyAlignment="1">
      <alignment horizontal="center" vertical="center"/>
    </xf>
    <xf numFmtId="10" fontId="14" fillId="3" borderId="18" xfId="2" applyNumberFormat="1" applyFont="1" applyFill="1" applyBorder="1" applyAlignment="1">
      <alignment horizontal="center" vertical="center"/>
    </xf>
  </cellXfs>
  <cellStyles count="66">
    <cellStyle name="??&amp;O?&amp;H?_x0008_?]_x0006__x0007__x0001__x0001_" xfId="2"/>
    <cellStyle name="=C:\WINNT\SYSTEM32\COMMAND.COM" xfId="3"/>
    <cellStyle name="20% - 輔色1 2" xfId="21"/>
    <cellStyle name="20% - 輔色2 2" xfId="22"/>
    <cellStyle name="20% - 輔色3 2" xfId="23"/>
    <cellStyle name="20% - 輔色4 2" xfId="6"/>
    <cellStyle name="20% - 輔色4 3" xfId="24"/>
    <cellStyle name="20% - 輔色5 2" xfId="25"/>
    <cellStyle name="20% - 輔色6 2" xfId="26"/>
    <cellStyle name="40% - 輔色1 2" xfId="27"/>
    <cellStyle name="40% - 輔色2 2" xfId="28"/>
    <cellStyle name="40% - 輔色3 2" xfId="7"/>
    <cellStyle name="40% - 輔色3 3" xfId="29"/>
    <cellStyle name="40% - 輔色4 2" xfId="8"/>
    <cellStyle name="40% - 輔色5 2" xfId="30"/>
    <cellStyle name="40% - 輔色6 2" xfId="31"/>
    <cellStyle name="60% - 輔色1 2" xfId="32"/>
    <cellStyle name="60% - 輔色2 2" xfId="33"/>
    <cellStyle name="60% - 輔色3 2" xfId="34"/>
    <cellStyle name="60% - 輔色4 2" xfId="35"/>
    <cellStyle name="60% - 輔色5 2" xfId="36"/>
    <cellStyle name="60% - 輔色6 2" xfId="37"/>
    <cellStyle name="一般" xfId="0" builtinId="0"/>
    <cellStyle name="一般 2" xfId="1"/>
    <cellStyle name="一般 2 2" xfId="11"/>
    <cellStyle name="一般 2 3" xfId="38"/>
    <cellStyle name="一般 3" xfId="12"/>
    <cellStyle name="一般 4" xfId="13"/>
    <cellStyle name="一般 5" xfId="14"/>
    <cellStyle name="一般 6" xfId="15"/>
    <cellStyle name="一般 7" xfId="16"/>
    <cellStyle name="一般 8" xfId="17"/>
    <cellStyle name="一般 9" xfId="64"/>
    <cellStyle name="千分位 2" xfId="5"/>
    <cellStyle name="中等 2" xfId="39"/>
    <cellStyle name="合計 2" xfId="40"/>
    <cellStyle name="好 2" xfId="41"/>
    <cellStyle name="百分比" xfId="10" builtinId="5"/>
    <cellStyle name="百分比 2" xfId="4"/>
    <cellStyle name="百分比 3" xfId="42"/>
    <cellStyle name="百分比 4" xfId="63"/>
    <cellStyle name="計算方式 2" xfId="43"/>
    <cellStyle name="貨幣" xfId="9" builtinId="4"/>
    <cellStyle name="貨幣 2" xfId="18"/>
    <cellStyle name="連結的儲存格 2" xfId="44"/>
    <cellStyle name="備註 2" xfId="45"/>
    <cellStyle name="超連結" xfId="65" builtinId="8"/>
    <cellStyle name="說明文字 2" xfId="46"/>
    <cellStyle name="輔色1 2" xfId="47"/>
    <cellStyle name="輔色2 2" xfId="48"/>
    <cellStyle name="輔色3 2" xfId="49"/>
    <cellStyle name="輔色4 2" xfId="50"/>
    <cellStyle name="輔色5 2" xfId="51"/>
    <cellStyle name="輔色6 2" xfId="52"/>
    <cellStyle name="標題 1 1" xfId="19"/>
    <cellStyle name="標題 1 2" xfId="53"/>
    <cellStyle name="標題 2 1" xfId="20"/>
    <cellStyle name="標題 2 2" xfId="54"/>
    <cellStyle name="標題 3 2" xfId="55"/>
    <cellStyle name="標題 4 2" xfId="56"/>
    <cellStyle name="標題 5" xfId="57"/>
    <cellStyle name="輸入 2" xfId="58"/>
    <cellStyle name="輸出 2" xfId="59"/>
    <cellStyle name="檢查儲存格 2" xfId="60"/>
    <cellStyle name="壞 2" xfId="61"/>
    <cellStyle name="警告文字 2" xfId="62"/>
  </cellStyles>
  <dxfs count="44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2"/>
        </patternFill>
      </fill>
    </dxf>
  </dxfs>
  <tableStyles count="0" defaultTableStyle="TableStyleMedium2" defaultPivotStyle="PivotStyleLight16"/>
  <colors>
    <mruColors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 ?><Relationships xmlns="http://schemas.openxmlformats.org/package/2006/relationships"><Relationship Id="rId8" Target="../media/image9.jpeg" Type="http://schemas.openxmlformats.org/officeDocument/2006/relationships/image"/><Relationship Id="rId3" Target="../media/image4.jpeg" Type="http://schemas.openxmlformats.org/officeDocument/2006/relationships/image"/><Relationship Id="rId7" Target="../media/image8.jpeg" Type="http://schemas.openxmlformats.org/officeDocument/2006/relationships/image"/><Relationship Id="rId12" Target="../media/image13.jpeg" Type="http://schemas.openxmlformats.org/officeDocument/2006/relationships/image"/><Relationship Id="rId2" Target="../media/image3.jpeg" Type="http://schemas.openxmlformats.org/officeDocument/2006/relationships/image"/><Relationship Id="rId1" Target="../media/image2.jpeg" Type="http://schemas.openxmlformats.org/officeDocument/2006/relationships/image"/><Relationship Id="rId6" Target="../media/image7.jpeg" Type="http://schemas.openxmlformats.org/officeDocument/2006/relationships/image"/><Relationship Id="rId11" Target="../media/image12.jpeg" Type="http://schemas.openxmlformats.org/officeDocument/2006/relationships/image"/><Relationship Id="rId5" Target="../media/image6.jpeg" Type="http://schemas.openxmlformats.org/officeDocument/2006/relationships/image"/><Relationship Id="rId10" Target="../media/image11.jpeg" Type="http://schemas.openxmlformats.org/officeDocument/2006/relationships/image"/><Relationship Id="rId4" Target="../media/image5.jpeg" Type="http://schemas.openxmlformats.org/officeDocument/2006/relationships/image"/><Relationship Id="rId9" Target="../media/image10.jpeg" Type="http://schemas.openxmlformats.org/officeDocument/2006/relationships/image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jpeg"/><Relationship Id="rId3" Type="http://schemas.openxmlformats.org/officeDocument/2006/relationships/image" Target="../media/image16.jpeg"/><Relationship Id="rId7" Type="http://schemas.openxmlformats.org/officeDocument/2006/relationships/image" Target="../media/image20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866775</xdr:colOff>
      <xdr:row>1</xdr:row>
      <xdr:rowOff>390525</xdr:rowOff>
    </xdr:to>
    <xdr:pic>
      <xdr:nvPicPr>
        <xdr:cNvPr id="2" name="圖片 2" descr="PRESCOnew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67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3</xdr:row>
      <xdr:rowOff>102054</xdr:rowOff>
    </xdr:from>
    <xdr:to>
      <xdr:col>2</xdr:col>
      <xdr:colOff>843739</xdr:colOff>
      <xdr:row>3</xdr:row>
      <xdr:rowOff>1238250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EA3402D2-3B8F-9145-8F16-47B84A5B4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3536" y="959304"/>
          <a:ext cx="557989" cy="1136196"/>
        </a:xfrm>
        <a:prstGeom prst="rect">
          <a:avLst/>
        </a:prstGeom>
      </xdr:spPr>
    </xdr:pic>
    <xdr:clientData/>
  </xdr:twoCellAnchor>
  <xdr:twoCellAnchor editAs="oneCell">
    <xdr:from>
      <xdr:col>6</xdr:col>
      <xdr:colOff>251732</xdr:colOff>
      <xdr:row>3</xdr:row>
      <xdr:rowOff>61233</xdr:rowOff>
    </xdr:from>
    <xdr:to>
      <xdr:col>6</xdr:col>
      <xdr:colOff>827110</xdr:colOff>
      <xdr:row>3</xdr:row>
      <xdr:rowOff>1231447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xmlns="" id="{2FB7195C-B154-534F-AD0B-07E33BAB7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8089" y="918483"/>
          <a:ext cx="575378" cy="1170214"/>
        </a:xfrm>
        <a:prstGeom prst="rect">
          <a:avLst/>
        </a:prstGeom>
      </xdr:spPr>
    </xdr:pic>
    <xdr:clientData/>
  </xdr:twoCellAnchor>
  <xdr:twoCellAnchor editAs="oneCell">
    <xdr:from>
      <xdr:col>10</xdr:col>
      <xdr:colOff>258535</xdr:colOff>
      <xdr:row>3</xdr:row>
      <xdr:rowOff>115661</xdr:rowOff>
    </xdr:from>
    <xdr:to>
      <xdr:col>10</xdr:col>
      <xdr:colOff>778688</xdr:colOff>
      <xdr:row>3</xdr:row>
      <xdr:rowOff>1197429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B5CDBF00-E86B-FD4A-A3BA-AE7A9D63B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8535" y="993322"/>
          <a:ext cx="520153" cy="1081768"/>
        </a:xfrm>
        <a:prstGeom prst="rect">
          <a:avLst/>
        </a:prstGeom>
      </xdr:spPr>
    </xdr:pic>
    <xdr:clientData/>
  </xdr:twoCellAnchor>
  <xdr:twoCellAnchor editAs="oneCell">
    <xdr:from>
      <xdr:col>14</xdr:col>
      <xdr:colOff>301850</xdr:colOff>
      <xdr:row>3</xdr:row>
      <xdr:rowOff>121557</xdr:rowOff>
    </xdr:from>
    <xdr:to>
      <xdr:col>14</xdr:col>
      <xdr:colOff>822608</xdr:colOff>
      <xdr:row>3</xdr:row>
      <xdr:rowOff>1203325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xmlns="" id="{CF2F0B17-7E77-5A42-9840-DCC91AE03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5350" y="978807"/>
          <a:ext cx="520758" cy="1081768"/>
        </a:xfrm>
        <a:prstGeom prst="rect">
          <a:avLst/>
        </a:prstGeom>
      </xdr:spPr>
    </xdr:pic>
    <xdr:clientData/>
  </xdr:twoCellAnchor>
  <xdr:twoCellAnchor editAs="oneCell">
    <xdr:from>
      <xdr:col>18</xdr:col>
      <xdr:colOff>328637</xdr:colOff>
      <xdr:row>3</xdr:row>
      <xdr:rowOff>88447</xdr:rowOff>
    </xdr:from>
    <xdr:to>
      <xdr:col>18</xdr:col>
      <xdr:colOff>863423</xdr:colOff>
      <xdr:row>3</xdr:row>
      <xdr:rowOff>1208423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xmlns="" id="{349501F7-9117-FF4E-B85F-3CF05D434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9"/>
        <a:stretch/>
      </xdr:blipFill>
      <xdr:spPr>
        <a:xfrm>
          <a:off x="6560708" y="945697"/>
          <a:ext cx="534786" cy="1119976"/>
        </a:xfrm>
        <a:prstGeom prst="rect">
          <a:avLst/>
        </a:prstGeom>
      </xdr:spPr>
    </xdr:pic>
    <xdr:clientData/>
  </xdr:twoCellAnchor>
  <xdr:twoCellAnchor editAs="oneCell">
    <xdr:from>
      <xdr:col>22</xdr:col>
      <xdr:colOff>298701</xdr:colOff>
      <xdr:row>3</xdr:row>
      <xdr:rowOff>127908</xdr:rowOff>
    </xdr:from>
    <xdr:to>
      <xdr:col>22</xdr:col>
      <xdr:colOff>833487</xdr:colOff>
      <xdr:row>3</xdr:row>
      <xdr:rowOff>1247884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xmlns="" id="{97490FE3-C258-0846-9D9A-7190A62D1D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9"/>
        <a:stretch/>
      </xdr:blipFill>
      <xdr:spPr>
        <a:xfrm>
          <a:off x="7619344" y="985158"/>
          <a:ext cx="534786" cy="1119976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381000</xdr:colOff>
      <xdr:row>3</xdr:row>
      <xdr:rowOff>10252</xdr:rowOff>
    </xdr:from>
    <xdr:to>
      <xdr:col>30</xdr:col>
      <xdr:colOff>993322</xdr:colOff>
      <xdr:row>3</xdr:row>
      <xdr:rowOff>1282225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xmlns="" id="{1045F128-1904-FD4F-A12D-833FA4972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5107" y="887913"/>
          <a:ext cx="612322" cy="1271973"/>
        </a:xfrm>
        <a:prstGeom prst="rect">
          <a:avLst/>
        </a:prstGeom>
      </xdr:spPr>
    </xdr:pic>
    <xdr:clientData/>
  </xdr:twoCellAnchor>
  <xdr:twoCellAnchor editAs="oneCell">
    <xdr:from>
      <xdr:col>27</xdr:col>
      <xdr:colOff>453787</xdr:colOff>
      <xdr:row>3</xdr:row>
      <xdr:rowOff>91895</xdr:rowOff>
    </xdr:from>
    <xdr:to>
      <xdr:col>28</xdr:col>
      <xdr:colOff>470254</xdr:colOff>
      <xdr:row>3</xdr:row>
      <xdr:rowOff>1217839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xmlns="" id="{6852A273-6B3E-9D4A-900D-278ECEACA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6466" y="969556"/>
          <a:ext cx="934949" cy="1125944"/>
        </a:xfrm>
        <a:prstGeom prst="rect">
          <a:avLst/>
        </a:prstGeom>
      </xdr:spPr>
    </xdr:pic>
    <xdr:clientData/>
  </xdr:twoCellAnchor>
  <xdr:twoCellAnchor editAs="oneCell">
    <xdr:from>
      <xdr:col>31</xdr:col>
      <xdr:colOff>190500</xdr:colOff>
      <xdr:row>3</xdr:row>
      <xdr:rowOff>93991</xdr:rowOff>
    </xdr:from>
    <xdr:to>
      <xdr:col>31</xdr:col>
      <xdr:colOff>2427692</xdr:colOff>
      <xdr:row>3</xdr:row>
      <xdr:rowOff>1251856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xmlns="" id="{58920702-6FBC-DF4F-934A-BA13F4A49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0429" y="951241"/>
          <a:ext cx="2251480" cy="1157865"/>
        </a:xfrm>
        <a:prstGeom prst="rect">
          <a:avLst/>
        </a:prstGeom>
      </xdr:spPr>
    </xdr:pic>
    <xdr:clientData/>
  </xdr:twoCellAnchor>
  <xdr:twoCellAnchor editAs="oneCell">
    <xdr:from>
      <xdr:col>39</xdr:col>
      <xdr:colOff>231322</xdr:colOff>
      <xdr:row>3</xdr:row>
      <xdr:rowOff>183275</xdr:rowOff>
    </xdr:from>
    <xdr:to>
      <xdr:col>39</xdr:col>
      <xdr:colOff>2068286</xdr:colOff>
      <xdr:row>3</xdr:row>
      <xdr:rowOff>1129392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xmlns="" id="{2B8230FD-7769-8943-9F1E-F47F6B14E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2769" y="1060936"/>
          <a:ext cx="1836964" cy="946117"/>
        </a:xfrm>
        <a:prstGeom prst="rect">
          <a:avLst/>
        </a:prstGeom>
      </xdr:spPr>
    </xdr:pic>
    <xdr:clientData/>
  </xdr:twoCellAnchor>
  <xdr:twoCellAnchor editAs="oneCell">
    <xdr:from>
      <xdr:col>38</xdr:col>
      <xdr:colOff>374194</xdr:colOff>
      <xdr:row>3</xdr:row>
      <xdr:rowOff>4795</xdr:rowOff>
    </xdr:from>
    <xdr:to>
      <xdr:col>38</xdr:col>
      <xdr:colOff>951597</xdr:colOff>
      <xdr:row>3</xdr:row>
      <xdr:rowOff>1204233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xmlns="" id="{313E3EB1-6448-854D-A67A-ACDC32D73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7713" y="882456"/>
          <a:ext cx="577403" cy="1199438"/>
        </a:xfrm>
        <a:prstGeom prst="rect">
          <a:avLst/>
        </a:prstGeom>
      </xdr:spPr>
    </xdr:pic>
    <xdr:clientData/>
  </xdr:twoCellAnchor>
  <xdr:twoCellAnchor editAs="oneCell">
    <xdr:from>
      <xdr:col>35</xdr:col>
      <xdr:colOff>371133</xdr:colOff>
      <xdr:row>3</xdr:row>
      <xdr:rowOff>81640</xdr:rowOff>
    </xdr:from>
    <xdr:to>
      <xdr:col>36</xdr:col>
      <xdr:colOff>513602</xdr:colOff>
      <xdr:row>3</xdr:row>
      <xdr:rowOff>1245053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xmlns="" id="{8113F8BE-336E-494C-B8AA-31BBA249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3223" y="959301"/>
          <a:ext cx="938486" cy="1163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346982</xdr:colOff>
      <xdr:row>3</xdr:row>
      <xdr:rowOff>81644</xdr:rowOff>
    </xdr:from>
    <xdr:to>
      <xdr:col>2</xdr:col>
      <xdr:colOff>1021218</xdr:colOff>
      <xdr:row>3</xdr:row>
      <xdr:rowOff>1272269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768" y="938894"/>
          <a:ext cx="674236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278947</xdr:colOff>
      <xdr:row>3</xdr:row>
      <xdr:rowOff>95250</xdr:rowOff>
    </xdr:from>
    <xdr:to>
      <xdr:col>6</xdr:col>
      <xdr:colOff>943481</xdr:colOff>
      <xdr:row>3</xdr:row>
      <xdr:rowOff>1285874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9411" y="952500"/>
          <a:ext cx="664534" cy="1190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3</xdr:row>
      <xdr:rowOff>74841</xdr:rowOff>
    </xdr:from>
    <xdr:to>
      <xdr:col>10</xdr:col>
      <xdr:colOff>955264</xdr:colOff>
      <xdr:row>3</xdr:row>
      <xdr:rowOff>1279073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1679" y="932091"/>
          <a:ext cx="669514" cy="120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329465</xdr:colOff>
      <xdr:row>3</xdr:row>
      <xdr:rowOff>102053</xdr:rowOff>
    </xdr:from>
    <xdr:to>
      <xdr:col>14</xdr:col>
      <xdr:colOff>938893</xdr:colOff>
      <xdr:row>3</xdr:row>
      <xdr:rowOff>1194743</xdr:rowOff>
    </xdr:to>
    <xdr:pic>
      <xdr:nvPicPr>
        <xdr:cNvPr id="6" name="圖片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786" y="959303"/>
          <a:ext cx="609428" cy="1092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332369</xdr:colOff>
      <xdr:row>3</xdr:row>
      <xdr:rowOff>126319</xdr:rowOff>
    </xdr:from>
    <xdr:to>
      <xdr:col>18</xdr:col>
      <xdr:colOff>944748</xdr:colOff>
      <xdr:row>3</xdr:row>
      <xdr:rowOff>1219009</xdr:rowOff>
    </xdr:to>
    <xdr:pic>
      <xdr:nvPicPr>
        <xdr:cNvPr id="7" name="圖片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7762" y="983569"/>
          <a:ext cx="612379" cy="1092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176509</xdr:colOff>
      <xdr:row>3</xdr:row>
      <xdr:rowOff>129266</xdr:rowOff>
    </xdr:from>
    <xdr:to>
      <xdr:col>28</xdr:col>
      <xdr:colOff>549503</xdr:colOff>
      <xdr:row>3</xdr:row>
      <xdr:rowOff>1168171</xdr:rowOff>
    </xdr:to>
    <xdr:pic>
      <xdr:nvPicPr>
        <xdr:cNvPr id="8" name="圖片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70" y="1006927"/>
          <a:ext cx="1169012" cy="1038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162656</xdr:colOff>
      <xdr:row>3</xdr:row>
      <xdr:rowOff>129287</xdr:rowOff>
    </xdr:from>
    <xdr:to>
      <xdr:col>30</xdr:col>
      <xdr:colOff>1338490</xdr:colOff>
      <xdr:row>3</xdr:row>
      <xdr:rowOff>1292451</xdr:rowOff>
    </xdr:to>
    <xdr:pic>
      <xdr:nvPicPr>
        <xdr:cNvPr id="9" name="圖片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246" y="1006948"/>
          <a:ext cx="1175834" cy="1163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265340</xdr:colOff>
      <xdr:row>3</xdr:row>
      <xdr:rowOff>131031</xdr:rowOff>
    </xdr:from>
    <xdr:to>
      <xdr:col>22</xdr:col>
      <xdr:colOff>884465</xdr:colOff>
      <xdr:row>3</xdr:row>
      <xdr:rowOff>1252990</xdr:rowOff>
    </xdr:to>
    <xdr:pic>
      <xdr:nvPicPr>
        <xdr:cNvPr id="10" name="圖片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3554" y="1008692"/>
          <a:ext cx="619125" cy="11219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1"/>
  <sheetViews>
    <sheetView showGridLines="0" tabSelected="1" zoomScale="70" zoomScaleNormal="70" workbookViewId="0">
      <pane xSplit="5" ySplit="7" topLeftCell="F8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H3" sqref="H3"/>
    </sheetView>
  </sheetViews>
  <sheetFormatPr defaultColWidth="15.59765625" defaultRowHeight="20.25" customHeight="1"/>
  <cols>
    <col min="1" max="1" width="3.59765625" style="1" customWidth="1"/>
    <col min="2" max="2" width="14.46484375" style="1" customWidth="1"/>
    <col min="3" max="4" width="16" style="1" customWidth="1"/>
    <col min="5" max="5" width="18.46484375" style="1" customWidth="1"/>
    <col min="6" max="6" width="17.1328125" style="1" customWidth="1"/>
    <col min="7" max="7" width="14.46484375" style="1" customWidth="1"/>
    <col min="8" max="8" width="16" style="1" customWidth="1"/>
    <col min="9" max="9" width="17.1328125" style="1" customWidth="1"/>
    <col min="10" max="10" width="14.46484375" style="1" customWidth="1"/>
    <col min="11" max="11" width="16" style="1" customWidth="1"/>
    <col min="12" max="250" width="15.59765625" style="1"/>
    <col min="251" max="251" width="3.59765625" style="1" customWidth="1"/>
    <col min="252" max="252" width="14.46484375" style="1" customWidth="1"/>
    <col min="253" max="254" width="16" style="1" customWidth="1"/>
    <col min="255" max="255" width="18.46484375" style="1" customWidth="1"/>
    <col min="256" max="257" width="16.46484375" style="1" customWidth="1"/>
    <col min="258" max="258" width="18.46484375" style="1" customWidth="1"/>
    <col min="259" max="260" width="16.46484375" style="1" customWidth="1"/>
    <col min="261" max="261" width="18.46484375" style="1" customWidth="1"/>
    <col min="262" max="263" width="16.46484375" style="1" customWidth="1"/>
    <col min="264" max="264" width="18.46484375" style="1" customWidth="1"/>
    <col min="265" max="265" width="27.59765625" style="1" customWidth="1"/>
    <col min="266" max="266" width="16.46484375" style="1" customWidth="1"/>
    <col min="267" max="267" width="18.46484375" style="1" customWidth="1"/>
    <col min="268" max="506" width="15.59765625" style="1"/>
    <col min="507" max="507" width="3.59765625" style="1" customWidth="1"/>
    <col min="508" max="508" width="14.46484375" style="1" customWidth="1"/>
    <col min="509" max="510" width="16" style="1" customWidth="1"/>
    <col min="511" max="511" width="18.46484375" style="1" customWidth="1"/>
    <col min="512" max="513" width="16.46484375" style="1" customWidth="1"/>
    <col min="514" max="514" width="18.46484375" style="1" customWidth="1"/>
    <col min="515" max="516" width="16.46484375" style="1" customWidth="1"/>
    <col min="517" max="517" width="18.46484375" style="1" customWidth="1"/>
    <col min="518" max="519" width="16.46484375" style="1" customWidth="1"/>
    <col min="520" max="520" width="18.46484375" style="1" customWidth="1"/>
    <col min="521" max="521" width="27.59765625" style="1" customWidth="1"/>
    <col min="522" max="522" width="16.46484375" style="1" customWidth="1"/>
    <col min="523" max="523" width="18.46484375" style="1" customWidth="1"/>
    <col min="524" max="762" width="15.59765625" style="1"/>
    <col min="763" max="763" width="3.59765625" style="1" customWidth="1"/>
    <col min="764" max="764" width="14.46484375" style="1" customWidth="1"/>
    <col min="765" max="766" width="16" style="1" customWidth="1"/>
    <col min="767" max="767" width="18.46484375" style="1" customWidth="1"/>
    <col min="768" max="769" width="16.46484375" style="1" customWidth="1"/>
    <col min="770" max="770" width="18.46484375" style="1" customWidth="1"/>
    <col min="771" max="772" width="16.46484375" style="1" customWidth="1"/>
    <col min="773" max="773" width="18.46484375" style="1" customWidth="1"/>
    <col min="774" max="775" width="16.46484375" style="1" customWidth="1"/>
    <col min="776" max="776" width="18.46484375" style="1" customWidth="1"/>
    <col min="777" max="777" width="27.59765625" style="1" customWidth="1"/>
    <col min="778" max="778" width="16.46484375" style="1" customWidth="1"/>
    <col min="779" max="779" width="18.46484375" style="1" customWidth="1"/>
    <col min="780" max="1018" width="15.59765625" style="1"/>
    <col min="1019" max="1019" width="3.59765625" style="1" customWidth="1"/>
    <col min="1020" max="1020" width="14.46484375" style="1" customWidth="1"/>
    <col min="1021" max="1022" width="16" style="1" customWidth="1"/>
    <col min="1023" max="1023" width="18.46484375" style="1" customWidth="1"/>
    <col min="1024" max="1025" width="16.46484375" style="1" customWidth="1"/>
    <col min="1026" max="1026" width="18.46484375" style="1" customWidth="1"/>
    <col min="1027" max="1028" width="16.46484375" style="1" customWidth="1"/>
    <col min="1029" max="1029" width="18.46484375" style="1" customWidth="1"/>
    <col min="1030" max="1031" width="16.46484375" style="1" customWidth="1"/>
    <col min="1032" max="1032" width="18.46484375" style="1" customWidth="1"/>
    <col min="1033" max="1033" width="27.59765625" style="1" customWidth="1"/>
    <col min="1034" max="1034" width="16.46484375" style="1" customWidth="1"/>
    <col min="1035" max="1035" width="18.46484375" style="1" customWidth="1"/>
    <col min="1036" max="1274" width="15.59765625" style="1"/>
    <col min="1275" max="1275" width="3.59765625" style="1" customWidth="1"/>
    <col min="1276" max="1276" width="14.46484375" style="1" customWidth="1"/>
    <col min="1277" max="1278" width="16" style="1" customWidth="1"/>
    <col min="1279" max="1279" width="18.46484375" style="1" customWidth="1"/>
    <col min="1280" max="1281" width="16.46484375" style="1" customWidth="1"/>
    <col min="1282" max="1282" width="18.46484375" style="1" customWidth="1"/>
    <col min="1283" max="1284" width="16.46484375" style="1" customWidth="1"/>
    <col min="1285" max="1285" width="18.46484375" style="1" customWidth="1"/>
    <col min="1286" max="1287" width="16.46484375" style="1" customWidth="1"/>
    <col min="1288" max="1288" width="18.46484375" style="1" customWidth="1"/>
    <col min="1289" max="1289" width="27.59765625" style="1" customWidth="1"/>
    <col min="1290" max="1290" width="16.46484375" style="1" customWidth="1"/>
    <col min="1291" max="1291" width="18.46484375" style="1" customWidth="1"/>
    <col min="1292" max="1530" width="15.59765625" style="1"/>
    <col min="1531" max="1531" width="3.59765625" style="1" customWidth="1"/>
    <col min="1532" max="1532" width="14.46484375" style="1" customWidth="1"/>
    <col min="1533" max="1534" width="16" style="1" customWidth="1"/>
    <col min="1535" max="1535" width="18.46484375" style="1" customWidth="1"/>
    <col min="1536" max="1537" width="16.46484375" style="1" customWidth="1"/>
    <col min="1538" max="1538" width="18.46484375" style="1" customWidth="1"/>
    <col min="1539" max="1540" width="16.46484375" style="1" customWidth="1"/>
    <col min="1541" max="1541" width="18.46484375" style="1" customWidth="1"/>
    <col min="1542" max="1543" width="16.46484375" style="1" customWidth="1"/>
    <col min="1544" max="1544" width="18.46484375" style="1" customWidth="1"/>
    <col min="1545" max="1545" width="27.59765625" style="1" customWidth="1"/>
    <col min="1546" max="1546" width="16.46484375" style="1" customWidth="1"/>
    <col min="1547" max="1547" width="18.46484375" style="1" customWidth="1"/>
    <col min="1548" max="1786" width="15.59765625" style="1"/>
    <col min="1787" max="1787" width="3.59765625" style="1" customWidth="1"/>
    <col min="1788" max="1788" width="14.46484375" style="1" customWidth="1"/>
    <col min="1789" max="1790" width="16" style="1" customWidth="1"/>
    <col min="1791" max="1791" width="18.46484375" style="1" customWidth="1"/>
    <col min="1792" max="1793" width="16.46484375" style="1" customWidth="1"/>
    <col min="1794" max="1794" width="18.46484375" style="1" customWidth="1"/>
    <col min="1795" max="1796" width="16.46484375" style="1" customWidth="1"/>
    <col min="1797" max="1797" width="18.46484375" style="1" customWidth="1"/>
    <col min="1798" max="1799" width="16.46484375" style="1" customWidth="1"/>
    <col min="1800" max="1800" width="18.46484375" style="1" customWidth="1"/>
    <col min="1801" max="1801" width="27.59765625" style="1" customWidth="1"/>
    <col min="1802" max="1802" width="16.46484375" style="1" customWidth="1"/>
    <col min="1803" max="1803" width="18.46484375" style="1" customWidth="1"/>
    <col min="1804" max="2042" width="15.59765625" style="1"/>
    <col min="2043" max="2043" width="3.59765625" style="1" customWidth="1"/>
    <col min="2044" max="2044" width="14.46484375" style="1" customWidth="1"/>
    <col min="2045" max="2046" width="16" style="1" customWidth="1"/>
    <col min="2047" max="2047" width="18.46484375" style="1" customWidth="1"/>
    <col min="2048" max="2049" width="16.46484375" style="1" customWidth="1"/>
    <col min="2050" max="2050" width="18.46484375" style="1" customWidth="1"/>
    <col min="2051" max="2052" width="16.46484375" style="1" customWidth="1"/>
    <col min="2053" max="2053" width="18.46484375" style="1" customWidth="1"/>
    <col min="2054" max="2055" width="16.46484375" style="1" customWidth="1"/>
    <col min="2056" max="2056" width="18.46484375" style="1" customWidth="1"/>
    <col min="2057" max="2057" width="27.59765625" style="1" customWidth="1"/>
    <col min="2058" max="2058" width="16.46484375" style="1" customWidth="1"/>
    <col min="2059" max="2059" width="18.46484375" style="1" customWidth="1"/>
    <col min="2060" max="2298" width="15.59765625" style="1"/>
    <col min="2299" max="2299" width="3.59765625" style="1" customWidth="1"/>
    <col min="2300" max="2300" width="14.46484375" style="1" customWidth="1"/>
    <col min="2301" max="2302" width="16" style="1" customWidth="1"/>
    <col min="2303" max="2303" width="18.46484375" style="1" customWidth="1"/>
    <col min="2304" max="2305" width="16.46484375" style="1" customWidth="1"/>
    <col min="2306" max="2306" width="18.46484375" style="1" customWidth="1"/>
    <col min="2307" max="2308" width="16.46484375" style="1" customWidth="1"/>
    <col min="2309" max="2309" width="18.46484375" style="1" customWidth="1"/>
    <col min="2310" max="2311" width="16.46484375" style="1" customWidth="1"/>
    <col min="2312" max="2312" width="18.46484375" style="1" customWidth="1"/>
    <col min="2313" max="2313" width="27.59765625" style="1" customWidth="1"/>
    <col min="2314" max="2314" width="16.46484375" style="1" customWidth="1"/>
    <col min="2315" max="2315" width="18.46484375" style="1" customWidth="1"/>
    <col min="2316" max="2554" width="15.59765625" style="1"/>
    <col min="2555" max="2555" width="3.59765625" style="1" customWidth="1"/>
    <col min="2556" max="2556" width="14.46484375" style="1" customWidth="1"/>
    <col min="2557" max="2558" width="16" style="1" customWidth="1"/>
    <col min="2559" max="2559" width="18.46484375" style="1" customWidth="1"/>
    <col min="2560" max="2561" width="16.46484375" style="1" customWidth="1"/>
    <col min="2562" max="2562" width="18.46484375" style="1" customWidth="1"/>
    <col min="2563" max="2564" width="16.46484375" style="1" customWidth="1"/>
    <col min="2565" max="2565" width="18.46484375" style="1" customWidth="1"/>
    <col min="2566" max="2567" width="16.46484375" style="1" customWidth="1"/>
    <col min="2568" max="2568" width="18.46484375" style="1" customWidth="1"/>
    <col min="2569" max="2569" width="27.59765625" style="1" customWidth="1"/>
    <col min="2570" max="2570" width="16.46484375" style="1" customWidth="1"/>
    <col min="2571" max="2571" width="18.46484375" style="1" customWidth="1"/>
    <col min="2572" max="2810" width="15.59765625" style="1"/>
    <col min="2811" max="2811" width="3.59765625" style="1" customWidth="1"/>
    <col min="2812" max="2812" width="14.46484375" style="1" customWidth="1"/>
    <col min="2813" max="2814" width="16" style="1" customWidth="1"/>
    <col min="2815" max="2815" width="18.46484375" style="1" customWidth="1"/>
    <col min="2816" max="2817" width="16.46484375" style="1" customWidth="1"/>
    <col min="2818" max="2818" width="18.46484375" style="1" customWidth="1"/>
    <col min="2819" max="2820" width="16.46484375" style="1" customWidth="1"/>
    <col min="2821" max="2821" width="18.46484375" style="1" customWidth="1"/>
    <col min="2822" max="2823" width="16.46484375" style="1" customWidth="1"/>
    <col min="2824" max="2824" width="18.46484375" style="1" customWidth="1"/>
    <col min="2825" max="2825" width="27.59765625" style="1" customWidth="1"/>
    <col min="2826" max="2826" width="16.46484375" style="1" customWidth="1"/>
    <col min="2827" max="2827" width="18.46484375" style="1" customWidth="1"/>
    <col min="2828" max="3066" width="15.59765625" style="1"/>
    <col min="3067" max="3067" width="3.59765625" style="1" customWidth="1"/>
    <col min="3068" max="3068" width="14.46484375" style="1" customWidth="1"/>
    <col min="3069" max="3070" width="16" style="1" customWidth="1"/>
    <col min="3071" max="3071" width="18.46484375" style="1" customWidth="1"/>
    <col min="3072" max="3073" width="16.46484375" style="1" customWidth="1"/>
    <col min="3074" max="3074" width="18.46484375" style="1" customWidth="1"/>
    <col min="3075" max="3076" width="16.46484375" style="1" customWidth="1"/>
    <col min="3077" max="3077" width="18.46484375" style="1" customWidth="1"/>
    <col min="3078" max="3079" width="16.46484375" style="1" customWidth="1"/>
    <col min="3080" max="3080" width="18.46484375" style="1" customWidth="1"/>
    <col min="3081" max="3081" width="27.59765625" style="1" customWidth="1"/>
    <col min="3082" max="3082" width="16.46484375" style="1" customWidth="1"/>
    <col min="3083" max="3083" width="18.46484375" style="1" customWidth="1"/>
    <col min="3084" max="3322" width="15.59765625" style="1"/>
    <col min="3323" max="3323" width="3.59765625" style="1" customWidth="1"/>
    <col min="3324" max="3324" width="14.46484375" style="1" customWidth="1"/>
    <col min="3325" max="3326" width="16" style="1" customWidth="1"/>
    <col min="3327" max="3327" width="18.46484375" style="1" customWidth="1"/>
    <col min="3328" max="3329" width="16.46484375" style="1" customWidth="1"/>
    <col min="3330" max="3330" width="18.46484375" style="1" customWidth="1"/>
    <col min="3331" max="3332" width="16.46484375" style="1" customWidth="1"/>
    <col min="3333" max="3333" width="18.46484375" style="1" customWidth="1"/>
    <col min="3334" max="3335" width="16.46484375" style="1" customWidth="1"/>
    <col min="3336" max="3336" width="18.46484375" style="1" customWidth="1"/>
    <col min="3337" max="3337" width="27.59765625" style="1" customWidth="1"/>
    <col min="3338" max="3338" width="16.46484375" style="1" customWidth="1"/>
    <col min="3339" max="3339" width="18.46484375" style="1" customWidth="1"/>
    <col min="3340" max="3578" width="15.59765625" style="1"/>
    <col min="3579" max="3579" width="3.59765625" style="1" customWidth="1"/>
    <col min="3580" max="3580" width="14.46484375" style="1" customWidth="1"/>
    <col min="3581" max="3582" width="16" style="1" customWidth="1"/>
    <col min="3583" max="3583" width="18.46484375" style="1" customWidth="1"/>
    <col min="3584" max="3585" width="16.46484375" style="1" customWidth="1"/>
    <col min="3586" max="3586" width="18.46484375" style="1" customWidth="1"/>
    <col min="3587" max="3588" width="16.46484375" style="1" customWidth="1"/>
    <col min="3589" max="3589" width="18.46484375" style="1" customWidth="1"/>
    <col min="3590" max="3591" width="16.46484375" style="1" customWidth="1"/>
    <col min="3592" max="3592" width="18.46484375" style="1" customWidth="1"/>
    <col min="3593" max="3593" width="27.59765625" style="1" customWidth="1"/>
    <col min="3594" max="3594" width="16.46484375" style="1" customWidth="1"/>
    <col min="3595" max="3595" width="18.46484375" style="1" customWidth="1"/>
    <col min="3596" max="3834" width="15.59765625" style="1"/>
    <col min="3835" max="3835" width="3.59765625" style="1" customWidth="1"/>
    <col min="3836" max="3836" width="14.46484375" style="1" customWidth="1"/>
    <col min="3837" max="3838" width="16" style="1" customWidth="1"/>
    <col min="3839" max="3839" width="18.46484375" style="1" customWidth="1"/>
    <col min="3840" max="3841" width="16.46484375" style="1" customWidth="1"/>
    <col min="3842" max="3842" width="18.46484375" style="1" customWidth="1"/>
    <col min="3843" max="3844" width="16.46484375" style="1" customWidth="1"/>
    <col min="3845" max="3845" width="18.46484375" style="1" customWidth="1"/>
    <col min="3846" max="3847" width="16.46484375" style="1" customWidth="1"/>
    <col min="3848" max="3848" width="18.46484375" style="1" customWidth="1"/>
    <col min="3849" max="3849" width="27.59765625" style="1" customWidth="1"/>
    <col min="3850" max="3850" width="16.46484375" style="1" customWidth="1"/>
    <col min="3851" max="3851" width="18.46484375" style="1" customWidth="1"/>
    <col min="3852" max="4090" width="15.59765625" style="1"/>
    <col min="4091" max="4091" width="3.59765625" style="1" customWidth="1"/>
    <col min="4092" max="4092" width="14.46484375" style="1" customWidth="1"/>
    <col min="4093" max="4094" width="16" style="1" customWidth="1"/>
    <col min="4095" max="4095" width="18.46484375" style="1" customWidth="1"/>
    <col min="4096" max="4097" width="16.46484375" style="1" customWidth="1"/>
    <col min="4098" max="4098" width="18.46484375" style="1" customWidth="1"/>
    <col min="4099" max="4100" width="16.46484375" style="1" customWidth="1"/>
    <col min="4101" max="4101" width="18.46484375" style="1" customWidth="1"/>
    <col min="4102" max="4103" width="16.46484375" style="1" customWidth="1"/>
    <col min="4104" max="4104" width="18.46484375" style="1" customWidth="1"/>
    <col min="4105" max="4105" width="27.59765625" style="1" customWidth="1"/>
    <col min="4106" max="4106" width="16.46484375" style="1" customWidth="1"/>
    <col min="4107" max="4107" width="18.46484375" style="1" customWidth="1"/>
    <col min="4108" max="4346" width="15.59765625" style="1"/>
    <col min="4347" max="4347" width="3.59765625" style="1" customWidth="1"/>
    <col min="4348" max="4348" width="14.46484375" style="1" customWidth="1"/>
    <col min="4349" max="4350" width="16" style="1" customWidth="1"/>
    <col min="4351" max="4351" width="18.46484375" style="1" customWidth="1"/>
    <col min="4352" max="4353" width="16.46484375" style="1" customWidth="1"/>
    <col min="4354" max="4354" width="18.46484375" style="1" customWidth="1"/>
    <col min="4355" max="4356" width="16.46484375" style="1" customWidth="1"/>
    <col min="4357" max="4357" width="18.46484375" style="1" customWidth="1"/>
    <col min="4358" max="4359" width="16.46484375" style="1" customWidth="1"/>
    <col min="4360" max="4360" width="18.46484375" style="1" customWidth="1"/>
    <col min="4361" max="4361" width="27.59765625" style="1" customWidth="1"/>
    <col min="4362" max="4362" width="16.46484375" style="1" customWidth="1"/>
    <col min="4363" max="4363" width="18.46484375" style="1" customWidth="1"/>
    <col min="4364" max="4602" width="15.59765625" style="1"/>
    <col min="4603" max="4603" width="3.59765625" style="1" customWidth="1"/>
    <col min="4604" max="4604" width="14.46484375" style="1" customWidth="1"/>
    <col min="4605" max="4606" width="16" style="1" customWidth="1"/>
    <col min="4607" max="4607" width="18.46484375" style="1" customWidth="1"/>
    <col min="4608" max="4609" width="16.46484375" style="1" customWidth="1"/>
    <col min="4610" max="4610" width="18.46484375" style="1" customWidth="1"/>
    <col min="4611" max="4612" width="16.46484375" style="1" customWidth="1"/>
    <col min="4613" max="4613" width="18.46484375" style="1" customWidth="1"/>
    <col min="4614" max="4615" width="16.46484375" style="1" customWidth="1"/>
    <col min="4616" max="4616" width="18.46484375" style="1" customWidth="1"/>
    <col min="4617" max="4617" width="27.59765625" style="1" customWidth="1"/>
    <col min="4618" max="4618" width="16.46484375" style="1" customWidth="1"/>
    <col min="4619" max="4619" width="18.46484375" style="1" customWidth="1"/>
    <col min="4620" max="4858" width="15.59765625" style="1"/>
    <col min="4859" max="4859" width="3.59765625" style="1" customWidth="1"/>
    <col min="4860" max="4860" width="14.46484375" style="1" customWidth="1"/>
    <col min="4861" max="4862" width="16" style="1" customWidth="1"/>
    <col min="4863" max="4863" width="18.46484375" style="1" customWidth="1"/>
    <col min="4864" max="4865" width="16.46484375" style="1" customWidth="1"/>
    <col min="4866" max="4866" width="18.46484375" style="1" customWidth="1"/>
    <col min="4867" max="4868" width="16.46484375" style="1" customWidth="1"/>
    <col min="4869" max="4869" width="18.46484375" style="1" customWidth="1"/>
    <col min="4870" max="4871" width="16.46484375" style="1" customWidth="1"/>
    <col min="4872" max="4872" width="18.46484375" style="1" customWidth="1"/>
    <col min="4873" max="4873" width="27.59765625" style="1" customWidth="1"/>
    <col min="4874" max="4874" width="16.46484375" style="1" customWidth="1"/>
    <col min="4875" max="4875" width="18.46484375" style="1" customWidth="1"/>
    <col min="4876" max="5114" width="15.59765625" style="1"/>
    <col min="5115" max="5115" width="3.59765625" style="1" customWidth="1"/>
    <col min="5116" max="5116" width="14.46484375" style="1" customWidth="1"/>
    <col min="5117" max="5118" width="16" style="1" customWidth="1"/>
    <col min="5119" max="5119" width="18.46484375" style="1" customWidth="1"/>
    <col min="5120" max="5121" width="16.46484375" style="1" customWidth="1"/>
    <col min="5122" max="5122" width="18.46484375" style="1" customWidth="1"/>
    <col min="5123" max="5124" width="16.46484375" style="1" customWidth="1"/>
    <col min="5125" max="5125" width="18.46484375" style="1" customWidth="1"/>
    <col min="5126" max="5127" width="16.46484375" style="1" customWidth="1"/>
    <col min="5128" max="5128" width="18.46484375" style="1" customWidth="1"/>
    <col min="5129" max="5129" width="27.59765625" style="1" customWidth="1"/>
    <col min="5130" max="5130" width="16.46484375" style="1" customWidth="1"/>
    <col min="5131" max="5131" width="18.46484375" style="1" customWidth="1"/>
    <col min="5132" max="5370" width="15.59765625" style="1"/>
    <col min="5371" max="5371" width="3.59765625" style="1" customWidth="1"/>
    <col min="5372" max="5372" width="14.46484375" style="1" customWidth="1"/>
    <col min="5373" max="5374" width="16" style="1" customWidth="1"/>
    <col min="5375" max="5375" width="18.46484375" style="1" customWidth="1"/>
    <col min="5376" max="5377" width="16.46484375" style="1" customWidth="1"/>
    <col min="5378" max="5378" width="18.46484375" style="1" customWidth="1"/>
    <col min="5379" max="5380" width="16.46484375" style="1" customWidth="1"/>
    <col min="5381" max="5381" width="18.46484375" style="1" customWidth="1"/>
    <col min="5382" max="5383" width="16.46484375" style="1" customWidth="1"/>
    <col min="5384" max="5384" width="18.46484375" style="1" customWidth="1"/>
    <col min="5385" max="5385" width="27.59765625" style="1" customWidth="1"/>
    <col min="5386" max="5386" width="16.46484375" style="1" customWidth="1"/>
    <col min="5387" max="5387" width="18.46484375" style="1" customWidth="1"/>
    <col min="5388" max="5626" width="15.59765625" style="1"/>
    <col min="5627" max="5627" width="3.59765625" style="1" customWidth="1"/>
    <col min="5628" max="5628" width="14.46484375" style="1" customWidth="1"/>
    <col min="5629" max="5630" width="16" style="1" customWidth="1"/>
    <col min="5631" max="5631" width="18.46484375" style="1" customWidth="1"/>
    <col min="5632" max="5633" width="16.46484375" style="1" customWidth="1"/>
    <col min="5634" max="5634" width="18.46484375" style="1" customWidth="1"/>
    <col min="5635" max="5636" width="16.46484375" style="1" customWidth="1"/>
    <col min="5637" max="5637" width="18.46484375" style="1" customWidth="1"/>
    <col min="5638" max="5639" width="16.46484375" style="1" customWidth="1"/>
    <col min="5640" max="5640" width="18.46484375" style="1" customWidth="1"/>
    <col min="5641" max="5641" width="27.59765625" style="1" customWidth="1"/>
    <col min="5642" max="5642" width="16.46484375" style="1" customWidth="1"/>
    <col min="5643" max="5643" width="18.46484375" style="1" customWidth="1"/>
    <col min="5644" max="5882" width="15.59765625" style="1"/>
    <col min="5883" max="5883" width="3.59765625" style="1" customWidth="1"/>
    <col min="5884" max="5884" width="14.46484375" style="1" customWidth="1"/>
    <col min="5885" max="5886" width="16" style="1" customWidth="1"/>
    <col min="5887" max="5887" width="18.46484375" style="1" customWidth="1"/>
    <col min="5888" max="5889" width="16.46484375" style="1" customWidth="1"/>
    <col min="5890" max="5890" width="18.46484375" style="1" customWidth="1"/>
    <col min="5891" max="5892" width="16.46484375" style="1" customWidth="1"/>
    <col min="5893" max="5893" width="18.46484375" style="1" customWidth="1"/>
    <col min="5894" max="5895" width="16.46484375" style="1" customWidth="1"/>
    <col min="5896" max="5896" width="18.46484375" style="1" customWidth="1"/>
    <col min="5897" max="5897" width="27.59765625" style="1" customWidth="1"/>
    <col min="5898" max="5898" width="16.46484375" style="1" customWidth="1"/>
    <col min="5899" max="5899" width="18.46484375" style="1" customWidth="1"/>
    <col min="5900" max="6138" width="15.59765625" style="1"/>
    <col min="6139" max="6139" width="3.59765625" style="1" customWidth="1"/>
    <col min="6140" max="6140" width="14.46484375" style="1" customWidth="1"/>
    <col min="6141" max="6142" width="16" style="1" customWidth="1"/>
    <col min="6143" max="6143" width="18.46484375" style="1" customWidth="1"/>
    <col min="6144" max="6145" width="16.46484375" style="1" customWidth="1"/>
    <col min="6146" max="6146" width="18.46484375" style="1" customWidth="1"/>
    <col min="6147" max="6148" width="16.46484375" style="1" customWidth="1"/>
    <col min="6149" max="6149" width="18.46484375" style="1" customWidth="1"/>
    <col min="6150" max="6151" width="16.46484375" style="1" customWidth="1"/>
    <col min="6152" max="6152" width="18.46484375" style="1" customWidth="1"/>
    <col min="6153" max="6153" width="27.59765625" style="1" customWidth="1"/>
    <col min="6154" max="6154" width="16.46484375" style="1" customWidth="1"/>
    <col min="6155" max="6155" width="18.46484375" style="1" customWidth="1"/>
    <col min="6156" max="6394" width="15.59765625" style="1"/>
    <col min="6395" max="6395" width="3.59765625" style="1" customWidth="1"/>
    <col min="6396" max="6396" width="14.46484375" style="1" customWidth="1"/>
    <col min="6397" max="6398" width="16" style="1" customWidth="1"/>
    <col min="6399" max="6399" width="18.46484375" style="1" customWidth="1"/>
    <col min="6400" max="6401" width="16.46484375" style="1" customWidth="1"/>
    <col min="6402" max="6402" width="18.46484375" style="1" customWidth="1"/>
    <col min="6403" max="6404" width="16.46484375" style="1" customWidth="1"/>
    <col min="6405" max="6405" width="18.46484375" style="1" customWidth="1"/>
    <col min="6406" max="6407" width="16.46484375" style="1" customWidth="1"/>
    <col min="6408" max="6408" width="18.46484375" style="1" customWidth="1"/>
    <col min="6409" max="6409" width="27.59765625" style="1" customWidth="1"/>
    <col min="6410" max="6410" width="16.46484375" style="1" customWidth="1"/>
    <col min="6411" max="6411" width="18.46484375" style="1" customWidth="1"/>
    <col min="6412" max="6650" width="15.59765625" style="1"/>
    <col min="6651" max="6651" width="3.59765625" style="1" customWidth="1"/>
    <col min="6652" max="6652" width="14.46484375" style="1" customWidth="1"/>
    <col min="6653" max="6654" width="16" style="1" customWidth="1"/>
    <col min="6655" max="6655" width="18.46484375" style="1" customWidth="1"/>
    <col min="6656" max="6657" width="16.46484375" style="1" customWidth="1"/>
    <col min="6658" max="6658" width="18.46484375" style="1" customWidth="1"/>
    <col min="6659" max="6660" width="16.46484375" style="1" customWidth="1"/>
    <col min="6661" max="6661" width="18.46484375" style="1" customWidth="1"/>
    <col min="6662" max="6663" width="16.46484375" style="1" customWidth="1"/>
    <col min="6664" max="6664" width="18.46484375" style="1" customWidth="1"/>
    <col min="6665" max="6665" width="27.59765625" style="1" customWidth="1"/>
    <col min="6666" max="6666" width="16.46484375" style="1" customWidth="1"/>
    <col min="6667" max="6667" width="18.46484375" style="1" customWidth="1"/>
    <col min="6668" max="6906" width="15.59765625" style="1"/>
    <col min="6907" max="6907" width="3.59765625" style="1" customWidth="1"/>
    <col min="6908" max="6908" width="14.46484375" style="1" customWidth="1"/>
    <col min="6909" max="6910" width="16" style="1" customWidth="1"/>
    <col min="6911" max="6911" width="18.46484375" style="1" customWidth="1"/>
    <col min="6912" max="6913" width="16.46484375" style="1" customWidth="1"/>
    <col min="6914" max="6914" width="18.46484375" style="1" customWidth="1"/>
    <col min="6915" max="6916" width="16.46484375" style="1" customWidth="1"/>
    <col min="6917" max="6917" width="18.46484375" style="1" customWidth="1"/>
    <col min="6918" max="6919" width="16.46484375" style="1" customWidth="1"/>
    <col min="6920" max="6920" width="18.46484375" style="1" customWidth="1"/>
    <col min="6921" max="6921" width="27.59765625" style="1" customWidth="1"/>
    <col min="6922" max="6922" width="16.46484375" style="1" customWidth="1"/>
    <col min="6923" max="6923" width="18.46484375" style="1" customWidth="1"/>
    <col min="6924" max="7162" width="15.59765625" style="1"/>
    <col min="7163" max="7163" width="3.59765625" style="1" customWidth="1"/>
    <col min="7164" max="7164" width="14.46484375" style="1" customWidth="1"/>
    <col min="7165" max="7166" width="16" style="1" customWidth="1"/>
    <col min="7167" max="7167" width="18.46484375" style="1" customWidth="1"/>
    <col min="7168" max="7169" width="16.46484375" style="1" customWidth="1"/>
    <col min="7170" max="7170" width="18.46484375" style="1" customWidth="1"/>
    <col min="7171" max="7172" width="16.46484375" style="1" customWidth="1"/>
    <col min="7173" max="7173" width="18.46484375" style="1" customWidth="1"/>
    <col min="7174" max="7175" width="16.46484375" style="1" customWidth="1"/>
    <col min="7176" max="7176" width="18.46484375" style="1" customWidth="1"/>
    <col min="7177" max="7177" width="27.59765625" style="1" customWidth="1"/>
    <col min="7178" max="7178" width="16.46484375" style="1" customWidth="1"/>
    <col min="7179" max="7179" width="18.46484375" style="1" customWidth="1"/>
    <col min="7180" max="7418" width="15.59765625" style="1"/>
    <col min="7419" max="7419" width="3.59765625" style="1" customWidth="1"/>
    <col min="7420" max="7420" width="14.46484375" style="1" customWidth="1"/>
    <col min="7421" max="7422" width="16" style="1" customWidth="1"/>
    <col min="7423" max="7423" width="18.46484375" style="1" customWidth="1"/>
    <col min="7424" max="7425" width="16.46484375" style="1" customWidth="1"/>
    <col min="7426" max="7426" width="18.46484375" style="1" customWidth="1"/>
    <col min="7427" max="7428" width="16.46484375" style="1" customWidth="1"/>
    <col min="7429" max="7429" width="18.46484375" style="1" customWidth="1"/>
    <col min="7430" max="7431" width="16.46484375" style="1" customWidth="1"/>
    <col min="7432" max="7432" width="18.46484375" style="1" customWidth="1"/>
    <col min="7433" max="7433" width="27.59765625" style="1" customWidth="1"/>
    <col min="7434" max="7434" width="16.46484375" style="1" customWidth="1"/>
    <col min="7435" max="7435" width="18.46484375" style="1" customWidth="1"/>
    <col min="7436" max="7674" width="15.59765625" style="1"/>
    <col min="7675" max="7675" width="3.59765625" style="1" customWidth="1"/>
    <col min="7676" max="7676" width="14.46484375" style="1" customWidth="1"/>
    <col min="7677" max="7678" width="16" style="1" customWidth="1"/>
    <col min="7679" max="7679" width="18.46484375" style="1" customWidth="1"/>
    <col min="7680" max="7681" width="16.46484375" style="1" customWidth="1"/>
    <col min="7682" max="7682" width="18.46484375" style="1" customWidth="1"/>
    <col min="7683" max="7684" width="16.46484375" style="1" customWidth="1"/>
    <col min="7685" max="7685" width="18.46484375" style="1" customWidth="1"/>
    <col min="7686" max="7687" width="16.46484375" style="1" customWidth="1"/>
    <col min="7688" max="7688" width="18.46484375" style="1" customWidth="1"/>
    <col min="7689" max="7689" width="27.59765625" style="1" customWidth="1"/>
    <col min="7690" max="7690" width="16.46484375" style="1" customWidth="1"/>
    <col min="7691" max="7691" width="18.46484375" style="1" customWidth="1"/>
    <col min="7692" max="7930" width="15.59765625" style="1"/>
    <col min="7931" max="7931" width="3.59765625" style="1" customWidth="1"/>
    <col min="7932" max="7932" width="14.46484375" style="1" customWidth="1"/>
    <col min="7933" max="7934" width="16" style="1" customWidth="1"/>
    <col min="7935" max="7935" width="18.46484375" style="1" customWidth="1"/>
    <col min="7936" max="7937" width="16.46484375" style="1" customWidth="1"/>
    <col min="7938" max="7938" width="18.46484375" style="1" customWidth="1"/>
    <col min="7939" max="7940" width="16.46484375" style="1" customWidth="1"/>
    <col min="7941" max="7941" width="18.46484375" style="1" customWidth="1"/>
    <col min="7942" max="7943" width="16.46484375" style="1" customWidth="1"/>
    <col min="7944" max="7944" width="18.46484375" style="1" customWidth="1"/>
    <col min="7945" max="7945" width="27.59765625" style="1" customWidth="1"/>
    <col min="7946" max="7946" width="16.46484375" style="1" customWidth="1"/>
    <col min="7947" max="7947" width="18.46484375" style="1" customWidth="1"/>
    <col min="7948" max="8186" width="15.59765625" style="1"/>
    <col min="8187" max="8187" width="3.59765625" style="1" customWidth="1"/>
    <col min="8188" max="8188" width="14.46484375" style="1" customWidth="1"/>
    <col min="8189" max="8190" width="16" style="1" customWidth="1"/>
    <col min="8191" max="8191" width="18.46484375" style="1" customWidth="1"/>
    <col min="8192" max="8193" width="16.46484375" style="1" customWidth="1"/>
    <col min="8194" max="8194" width="18.46484375" style="1" customWidth="1"/>
    <col min="8195" max="8196" width="16.46484375" style="1" customWidth="1"/>
    <col min="8197" max="8197" width="18.46484375" style="1" customWidth="1"/>
    <col min="8198" max="8199" width="16.46484375" style="1" customWidth="1"/>
    <col min="8200" max="8200" width="18.46484375" style="1" customWidth="1"/>
    <col min="8201" max="8201" width="27.59765625" style="1" customWidth="1"/>
    <col min="8202" max="8202" width="16.46484375" style="1" customWidth="1"/>
    <col min="8203" max="8203" width="18.46484375" style="1" customWidth="1"/>
    <col min="8204" max="8442" width="15.59765625" style="1"/>
    <col min="8443" max="8443" width="3.59765625" style="1" customWidth="1"/>
    <col min="8444" max="8444" width="14.46484375" style="1" customWidth="1"/>
    <col min="8445" max="8446" width="16" style="1" customWidth="1"/>
    <col min="8447" max="8447" width="18.46484375" style="1" customWidth="1"/>
    <col min="8448" max="8449" width="16.46484375" style="1" customWidth="1"/>
    <col min="8450" max="8450" width="18.46484375" style="1" customWidth="1"/>
    <col min="8451" max="8452" width="16.46484375" style="1" customWidth="1"/>
    <col min="8453" max="8453" width="18.46484375" style="1" customWidth="1"/>
    <col min="8454" max="8455" width="16.46484375" style="1" customWidth="1"/>
    <col min="8456" max="8456" width="18.46484375" style="1" customWidth="1"/>
    <col min="8457" max="8457" width="27.59765625" style="1" customWidth="1"/>
    <col min="8458" max="8458" width="16.46484375" style="1" customWidth="1"/>
    <col min="8459" max="8459" width="18.46484375" style="1" customWidth="1"/>
    <col min="8460" max="8698" width="15.59765625" style="1"/>
    <col min="8699" max="8699" width="3.59765625" style="1" customWidth="1"/>
    <col min="8700" max="8700" width="14.46484375" style="1" customWidth="1"/>
    <col min="8701" max="8702" width="16" style="1" customWidth="1"/>
    <col min="8703" max="8703" width="18.46484375" style="1" customWidth="1"/>
    <col min="8704" max="8705" width="16.46484375" style="1" customWidth="1"/>
    <col min="8706" max="8706" width="18.46484375" style="1" customWidth="1"/>
    <col min="8707" max="8708" width="16.46484375" style="1" customWidth="1"/>
    <col min="8709" max="8709" width="18.46484375" style="1" customWidth="1"/>
    <col min="8710" max="8711" width="16.46484375" style="1" customWidth="1"/>
    <col min="8712" max="8712" width="18.46484375" style="1" customWidth="1"/>
    <col min="8713" max="8713" width="27.59765625" style="1" customWidth="1"/>
    <col min="8714" max="8714" width="16.46484375" style="1" customWidth="1"/>
    <col min="8715" max="8715" width="18.46484375" style="1" customWidth="1"/>
    <col min="8716" max="8954" width="15.59765625" style="1"/>
    <col min="8955" max="8955" width="3.59765625" style="1" customWidth="1"/>
    <col min="8956" max="8956" width="14.46484375" style="1" customWidth="1"/>
    <col min="8957" max="8958" width="16" style="1" customWidth="1"/>
    <col min="8959" max="8959" width="18.46484375" style="1" customWidth="1"/>
    <col min="8960" max="8961" width="16.46484375" style="1" customWidth="1"/>
    <col min="8962" max="8962" width="18.46484375" style="1" customWidth="1"/>
    <col min="8963" max="8964" width="16.46484375" style="1" customWidth="1"/>
    <col min="8965" max="8965" width="18.46484375" style="1" customWidth="1"/>
    <col min="8966" max="8967" width="16.46484375" style="1" customWidth="1"/>
    <col min="8968" max="8968" width="18.46484375" style="1" customWidth="1"/>
    <col min="8969" max="8969" width="27.59765625" style="1" customWidth="1"/>
    <col min="8970" max="8970" width="16.46484375" style="1" customWidth="1"/>
    <col min="8971" max="8971" width="18.46484375" style="1" customWidth="1"/>
    <col min="8972" max="9210" width="15.59765625" style="1"/>
    <col min="9211" max="9211" width="3.59765625" style="1" customWidth="1"/>
    <col min="9212" max="9212" width="14.46484375" style="1" customWidth="1"/>
    <col min="9213" max="9214" width="16" style="1" customWidth="1"/>
    <col min="9215" max="9215" width="18.46484375" style="1" customWidth="1"/>
    <col min="9216" max="9217" width="16.46484375" style="1" customWidth="1"/>
    <col min="9218" max="9218" width="18.46484375" style="1" customWidth="1"/>
    <col min="9219" max="9220" width="16.46484375" style="1" customWidth="1"/>
    <col min="9221" max="9221" width="18.46484375" style="1" customWidth="1"/>
    <col min="9222" max="9223" width="16.46484375" style="1" customWidth="1"/>
    <col min="9224" max="9224" width="18.46484375" style="1" customWidth="1"/>
    <col min="9225" max="9225" width="27.59765625" style="1" customWidth="1"/>
    <col min="9226" max="9226" width="16.46484375" style="1" customWidth="1"/>
    <col min="9227" max="9227" width="18.46484375" style="1" customWidth="1"/>
    <col min="9228" max="9466" width="15.59765625" style="1"/>
    <col min="9467" max="9467" width="3.59765625" style="1" customWidth="1"/>
    <col min="9468" max="9468" width="14.46484375" style="1" customWidth="1"/>
    <col min="9469" max="9470" width="16" style="1" customWidth="1"/>
    <col min="9471" max="9471" width="18.46484375" style="1" customWidth="1"/>
    <col min="9472" max="9473" width="16.46484375" style="1" customWidth="1"/>
    <col min="9474" max="9474" width="18.46484375" style="1" customWidth="1"/>
    <col min="9475" max="9476" width="16.46484375" style="1" customWidth="1"/>
    <col min="9477" max="9477" width="18.46484375" style="1" customWidth="1"/>
    <col min="9478" max="9479" width="16.46484375" style="1" customWidth="1"/>
    <col min="9480" max="9480" width="18.46484375" style="1" customWidth="1"/>
    <col min="9481" max="9481" width="27.59765625" style="1" customWidth="1"/>
    <col min="9482" max="9482" width="16.46484375" style="1" customWidth="1"/>
    <col min="9483" max="9483" width="18.46484375" style="1" customWidth="1"/>
    <col min="9484" max="9722" width="15.59765625" style="1"/>
    <col min="9723" max="9723" width="3.59765625" style="1" customWidth="1"/>
    <col min="9724" max="9724" width="14.46484375" style="1" customWidth="1"/>
    <col min="9725" max="9726" width="16" style="1" customWidth="1"/>
    <col min="9727" max="9727" width="18.46484375" style="1" customWidth="1"/>
    <col min="9728" max="9729" width="16.46484375" style="1" customWidth="1"/>
    <col min="9730" max="9730" width="18.46484375" style="1" customWidth="1"/>
    <col min="9731" max="9732" width="16.46484375" style="1" customWidth="1"/>
    <col min="9733" max="9733" width="18.46484375" style="1" customWidth="1"/>
    <col min="9734" max="9735" width="16.46484375" style="1" customWidth="1"/>
    <col min="9736" max="9736" width="18.46484375" style="1" customWidth="1"/>
    <col min="9737" max="9737" width="27.59765625" style="1" customWidth="1"/>
    <col min="9738" max="9738" width="16.46484375" style="1" customWidth="1"/>
    <col min="9739" max="9739" width="18.46484375" style="1" customWidth="1"/>
    <col min="9740" max="9978" width="15.59765625" style="1"/>
    <col min="9979" max="9979" width="3.59765625" style="1" customWidth="1"/>
    <col min="9980" max="9980" width="14.46484375" style="1" customWidth="1"/>
    <col min="9981" max="9982" width="16" style="1" customWidth="1"/>
    <col min="9983" max="9983" width="18.46484375" style="1" customWidth="1"/>
    <col min="9984" max="9985" width="16.46484375" style="1" customWidth="1"/>
    <col min="9986" max="9986" width="18.46484375" style="1" customWidth="1"/>
    <col min="9987" max="9988" width="16.46484375" style="1" customWidth="1"/>
    <col min="9989" max="9989" width="18.46484375" style="1" customWidth="1"/>
    <col min="9990" max="9991" width="16.46484375" style="1" customWidth="1"/>
    <col min="9992" max="9992" width="18.46484375" style="1" customWidth="1"/>
    <col min="9993" max="9993" width="27.59765625" style="1" customWidth="1"/>
    <col min="9994" max="9994" width="16.46484375" style="1" customWidth="1"/>
    <col min="9995" max="9995" width="18.46484375" style="1" customWidth="1"/>
    <col min="9996" max="10234" width="15.59765625" style="1"/>
    <col min="10235" max="10235" width="3.59765625" style="1" customWidth="1"/>
    <col min="10236" max="10236" width="14.46484375" style="1" customWidth="1"/>
    <col min="10237" max="10238" width="16" style="1" customWidth="1"/>
    <col min="10239" max="10239" width="18.46484375" style="1" customWidth="1"/>
    <col min="10240" max="10241" width="16.46484375" style="1" customWidth="1"/>
    <col min="10242" max="10242" width="18.46484375" style="1" customWidth="1"/>
    <col min="10243" max="10244" width="16.46484375" style="1" customWidth="1"/>
    <col min="10245" max="10245" width="18.46484375" style="1" customWidth="1"/>
    <col min="10246" max="10247" width="16.46484375" style="1" customWidth="1"/>
    <col min="10248" max="10248" width="18.46484375" style="1" customWidth="1"/>
    <col min="10249" max="10249" width="27.59765625" style="1" customWidth="1"/>
    <col min="10250" max="10250" width="16.46484375" style="1" customWidth="1"/>
    <col min="10251" max="10251" width="18.46484375" style="1" customWidth="1"/>
    <col min="10252" max="10490" width="15.59765625" style="1"/>
    <col min="10491" max="10491" width="3.59765625" style="1" customWidth="1"/>
    <col min="10492" max="10492" width="14.46484375" style="1" customWidth="1"/>
    <col min="10493" max="10494" width="16" style="1" customWidth="1"/>
    <col min="10495" max="10495" width="18.46484375" style="1" customWidth="1"/>
    <col min="10496" max="10497" width="16.46484375" style="1" customWidth="1"/>
    <col min="10498" max="10498" width="18.46484375" style="1" customWidth="1"/>
    <col min="10499" max="10500" width="16.46484375" style="1" customWidth="1"/>
    <col min="10501" max="10501" width="18.46484375" style="1" customWidth="1"/>
    <col min="10502" max="10503" width="16.46484375" style="1" customWidth="1"/>
    <col min="10504" max="10504" width="18.46484375" style="1" customWidth="1"/>
    <col min="10505" max="10505" width="27.59765625" style="1" customWidth="1"/>
    <col min="10506" max="10506" width="16.46484375" style="1" customWidth="1"/>
    <col min="10507" max="10507" width="18.46484375" style="1" customWidth="1"/>
    <col min="10508" max="10746" width="15.59765625" style="1"/>
    <col min="10747" max="10747" width="3.59765625" style="1" customWidth="1"/>
    <col min="10748" max="10748" width="14.46484375" style="1" customWidth="1"/>
    <col min="10749" max="10750" width="16" style="1" customWidth="1"/>
    <col min="10751" max="10751" width="18.46484375" style="1" customWidth="1"/>
    <col min="10752" max="10753" width="16.46484375" style="1" customWidth="1"/>
    <col min="10754" max="10754" width="18.46484375" style="1" customWidth="1"/>
    <col min="10755" max="10756" width="16.46484375" style="1" customWidth="1"/>
    <col min="10757" max="10757" width="18.46484375" style="1" customWidth="1"/>
    <col min="10758" max="10759" width="16.46484375" style="1" customWidth="1"/>
    <col min="10760" max="10760" width="18.46484375" style="1" customWidth="1"/>
    <col min="10761" max="10761" width="27.59765625" style="1" customWidth="1"/>
    <col min="10762" max="10762" width="16.46484375" style="1" customWidth="1"/>
    <col min="10763" max="10763" width="18.46484375" style="1" customWidth="1"/>
    <col min="10764" max="11002" width="15.59765625" style="1"/>
    <col min="11003" max="11003" width="3.59765625" style="1" customWidth="1"/>
    <col min="11004" max="11004" width="14.46484375" style="1" customWidth="1"/>
    <col min="11005" max="11006" width="16" style="1" customWidth="1"/>
    <col min="11007" max="11007" width="18.46484375" style="1" customWidth="1"/>
    <col min="11008" max="11009" width="16.46484375" style="1" customWidth="1"/>
    <col min="11010" max="11010" width="18.46484375" style="1" customWidth="1"/>
    <col min="11011" max="11012" width="16.46484375" style="1" customWidth="1"/>
    <col min="11013" max="11013" width="18.46484375" style="1" customWidth="1"/>
    <col min="11014" max="11015" width="16.46484375" style="1" customWidth="1"/>
    <col min="11016" max="11016" width="18.46484375" style="1" customWidth="1"/>
    <col min="11017" max="11017" width="27.59765625" style="1" customWidth="1"/>
    <col min="11018" max="11018" width="16.46484375" style="1" customWidth="1"/>
    <col min="11019" max="11019" width="18.46484375" style="1" customWidth="1"/>
    <col min="11020" max="11258" width="15.59765625" style="1"/>
    <col min="11259" max="11259" width="3.59765625" style="1" customWidth="1"/>
    <col min="11260" max="11260" width="14.46484375" style="1" customWidth="1"/>
    <col min="11261" max="11262" width="16" style="1" customWidth="1"/>
    <col min="11263" max="11263" width="18.46484375" style="1" customWidth="1"/>
    <col min="11264" max="11265" width="16.46484375" style="1" customWidth="1"/>
    <col min="11266" max="11266" width="18.46484375" style="1" customWidth="1"/>
    <col min="11267" max="11268" width="16.46484375" style="1" customWidth="1"/>
    <col min="11269" max="11269" width="18.46484375" style="1" customWidth="1"/>
    <col min="11270" max="11271" width="16.46484375" style="1" customWidth="1"/>
    <col min="11272" max="11272" width="18.46484375" style="1" customWidth="1"/>
    <col min="11273" max="11273" width="27.59765625" style="1" customWidth="1"/>
    <col min="11274" max="11274" width="16.46484375" style="1" customWidth="1"/>
    <col min="11275" max="11275" width="18.46484375" style="1" customWidth="1"/>
    <col min="11276" max="11514" width="15.59765625" style="1"/>
    <col min="11515" max="11515" width="3.59765625" style="1" customWidth="1"/>
    <col min="11516" max="11516" width="14.46484375" style="1" customWidth="1"/>
    <col min="11517" max="11518" width="16" style="1" customWidth="1"/>
    <col min="11519" max="11519" width="18.46484375" style="1" customWidth="1"/>
    <col min="11520" max="11521" width="16.46484375" style="1" customWidth="1"/>
    <col min="11522" max="11522" width="18.46484375" style="1" customWidth="1"/>
    <col min="11523" max="11524" width="16.46484375" style="1" customWidth="1"/>
    <col min="11525" max="11525" width="18.46484375" style="1" customWidth="1"/>
    <col min="11526" max="11527" width="16.46484375" style="1" customWidth="1"/>
    <col min="11528" max="11528" width="18.46484375" style="1" customWidth="1"/>
    <col min="11529" max="11529" width="27.59765625" style="1" customWidth="1"/>
    <col min="11530" max="11530" width="16.46484375" style="1" customWidth="1"/>
    <col min="11531" max="11531" width="18.46484375" style="1" customWidth="1"/>
    <col min="11532" max="11770" width="15.59765625" style="1"/>
    <col min="11771" max="11771" width="3.59765625" style="1" customWidth="1"/>
    <col min="11772" max="11772" width="14.46484375" style="1" customWidth="1"/>
    <col min="11773" max="11774" width="16" style="1" customWidth="1"/>
    <col min="11775" max="11775" width="18.46484375" style="1" customWidth="1"/>
    <col min="11776" max="11777" width="16.46484375" style="1" customWidth="1"/>
    <col min="11778" max="11778" width="18.46484375" style="1" customWidth="1"/>
    <col min="11779" max="11780" width="16.46484375" style="1" customWidth="1"/>
    <col min="11781" max="11781" width="18.46484375" style="1" customWidth="1"/>
    <col min="11782" max="11783" width="16.46484375" style="1" customWidth="1"/>
    <col min="11784" max="11784" width="18.46484375" style="1" customWidth="1"/>
    <col min="11785" max="11785" width="27.59765625" style="1" customWidth="1"/>
    <col min="11786" max="11786" width="16.46484375" style="1" customWidth="1"/>
    <col min="11787" max="11787" width="18.46484375" style="1" customWidth="1"/>
    <col min="11788" max="12026" width="15.59765625" style="1"/>
    <col min="12027" max="12027" width="3.59765625" style="1" customWidth="1"/>
    <col min="12028" max="12028" width="14.46484375" style="1" customWidth="1"/>
    <col min="12029" max="12030" width="16" style="1" customWidth="1"/>
    <col min="12031" max="12031" width="18.46484375" style="1" customWidth="1"/>
    <col min="12032" max="12033" width="16.46484375" style="1" customWidth="1"/>
    <col min="12034" max="12034" width="18.46484375" style="1" customWidth="1"/>
    <col min="12035" max="12036" width="16.46484375" style="1" customWidth="1"/>
    <col min="12037" max="12037" width="18.46484375" style="1" customWidth="1"/>
    <col min="12038" max="12039" width="16.46484375" style="1" customWidth="1"/>
    <col min="12040" max="12040" width="18.46484375" style="1" customWidth="1"/>
    <col min="12041" max="12041" width="27.59765625" style="1" customWidth="1"/>
    <col min="12042" max="12042" width="16.46484375" style="1" customWidth="1"/>
    <col min="12043" max="12043" width="18.46484375" style="1" customWidth="1"/>
    <col min="12044" max="12282" width="15.59765625" style="1"/>
    <col min="12283" max="12283" width="3.59765625" style="1" customWidth="1"/>
    <col min="12284" max="12284" width="14.46484375" style="1" customWidth="1"/>
    <col min="12285" max="12286" width="16" style="1" customWidth="1"/>
    <col min="12287" max="12287" width="18.46484375" style="1" customWidth="1"/>
    <col min="12288" max="12289" width="16.46484375" style="1" customWidth="1"/>
    <col min="12290" max="12290" width="18.46484375" style="1" customWidth="1"/>
    <col min="12291" max="12292" width="16.46484375" style="1" customWidth="1"/>
    <col min="12293" max="12293" width="18.46484375" style="1" customWidth="1"/>
    <col min="12294" max="12295" width="16.46484375" style="1" customWidth="1"/>
    <col min="12296" max="12296" width="18.46484375" style="1" customWidth="1"/>
    <col min="12297" max="12297" width="27.59765625" style="1" customWidth="1"/>
    <col min="12298" max="12298" width="16.46484375" style="1" customWidth="1"/>
    <col min="12299" max="12299" width="18.46484375" style="1" customWidth="1"/>
    <col min="12300" max="12538" width="15.59765625" style="1"/>
    <col min="12539" max="12539" width="3.59765625" style="1" customWidth="1"/>
    <col min="12540" max="12540" width="14.46484375" style="1" customWidth="1"/>
    <col min="12541" max="12542" width="16" style="1" customWidth="1"/>
    <col min="12543" max="12543" width="18.46484375" style="1" customWidth="1"/>
    <col min="12544" max="12545" width="16.46484375" style="1" customWidth="1"/>
    <col min="12546" max="12546" width="18.46484375" style="1" customWidth="1"/>
    <col min="12547" max="12548" width="16.46484375" style="1" customWidth="1"/>
    <col min="12549" max="12549" width="18.46484375" style="1" customWidth="1"/>
    <col min="12550" max="12551" width="16.46484375" style="1" customWidth="1"/>
    <col min="12552" max="12552" width="18.46484375" style="1" customWidth="1"/>
    <col min="12553" max="12553" width="27.59765625" style="1" customWidth="1"/>
    <col min="12554" max="12554" width="16.46484375" style="1" customWidth="1"/>
    <col min="12555" max="12555" width="18.46484375" style="1" customWidth="1"/>
    <col min="12556" max="12794" width="15.59765625" style="1"/>
    <col min="12795" max="12795" width="3.59765625" style="1" customWidth="1"/>
    <col min="12796" max="12796" width="14.46484375" style="1" customWidth="1"/>
    <col min="12797" max="12798" width="16" style="1" customWidth="1"/>
    <col min="12799" max="12799" width="18.46484375" style="1" customWidth="1"/>
    <col min="12800" max="12801" width="16.46484375" style="1" customWidth="1"/>
    <col min="12802" max="12802" width="18.46484375" style="1" customWidth="1"/>
    <col min="12803" max="12804" width="16.46484375" style="1" customWidth="1"/>
    <col min="12805" max="12805" width="18.46484375" style="1" customWidth="1"/>
    <col min="12806" max="12807" width="16.46484375" style="1" customWidth="1"/>
    <col min="12808" max="12808" width="18.46484375" style="1" customWidth="1"/>
    <col min="12809" max="12809" width="27.59765625" style="1" customWidth="1"/>
    <col min="12810" max="12810" width="16.46484375" style="1" customWidth="1"/>
    <col min="12811" max="12811" width="18.46484375" style="1" customWidth="1"/>
    <col min="12812" max="13050" width="15.59765625" style="1"/>
    <col min="13051" max="13051" width="3.59765625" style="1" customWidth="1"/>
    <col min="13052" max="13052" width="14.46484375" style="1" customWidth="1"/>
    <col min="13053" max="13054" width="16" style="1" customWidth="1"/>
    <col min="13055" max="13055" width="18.46484375" style="1" customWidth="1"/>
    <col min="13056" max="13057" width="16.46484375" style="1" customWidth="1"/>
    <col min="13058" max="13058" width="18.46484375" style="1" customWidth="1"/>
    <col min="13059" max="13060" width="16.46484375" style="1" customWidth="1"/>
    <col min="13061" max="13061" width="18.46484375" style="1" customWidth="1"/>
    <col min="13062" max="13063" width="16.46484375" style="1" customWidth="1"/>
    <col min="13064" max="13064" width="18.46484375" style="1" customWidth="1"/>
    <col min="13065" max="13065" width="27.59765625" style="1" customWidth="1"/>
    <col min="13066" max="13066" width="16.46484375" style="1" customWidth="1"/>
    <col min="13067" max="13067" width="18.46484375" style="1" customWidth="1"/>
    <col min="13068" max="13306" width="15.59765625" style="1"/>
    <col min="13307" max="13307" width="3.59765625" style="1" customWidth="1"/>
    <col min="13308" max="13308" width="14.46484375" style="1" customWidth="1"/>
    <col min="13309" max="13310" width="16" style="1" customWidth="1"/>
    <col min="13311" max="13311" width="18.46484375" style="1" customWidth="1"/>
    <col min="13312" max="13313" width="16.46484375" style="1" customWidth="1"/>
    <col min="13314" max="13314" width="18.46484375" style="1" customWidth="1"/>
    <col min="13315" max="13316" width="16.46484375" style="1" customWidth="1"/>
    <col min="13317" max="13317" width="18.46484375" style="1" customWidth="1"/>
    <col min="13318" max="13319" width="16.46484375" style="1" customWidth="1"/>
    <col min="13320" max="13320" width="18.46484375" style="1" customWidth="1"/>
    <col min="13321" max="13321" width="27.59765625" style="1" customWidth="1"/>
    <col min="13322" max="13322" width="16.46484375" style="1" customWidth="1"/>
    <col min="13323" max="13323" width="18.46484375" style="1" customWidth="1"/>
    <col min="13324" max="13562" width="15.59765625" style="1"/>
    <col min="13563" max="13563" width="3.59765625" style="1" customWidth="1"/>
    <col min="13564" max="13564" width="14.46484375" style="1" customWidth="1"/>
    <col min="13565" max="13566" width="16" style="1" customWidth="1"/>
    <col min="13567" max="13567" width="18.46484375" style="1" customWidth="1"/>
    <col min="13568" max="13569" width="16.46484375" style="1" customWidth="1"/>
    <col min="13570" max="13570" width="18.46484375" style="1" customWidth="1"/>
    <col min="13571" max="13572" width="16.46484375" style="1" customWidth="1"/>
    <col min="13573" max="13573" width="18.46484375" style="1" customWidth="1"/>
    <col min="13574" max="13575" width="16.46484375" style="1" customWidth="1"/>
    <col min="13576" max="13576" width="18.46484375" style="1" customWidth="1"/>
    <col min="13577" max="13577" width="27.59765625" style="1" customWidth="1"/>
    <col min="13578" max="13578" width="16.46484375" style="1" customWidth="1"/>
    <col min="13579" max="13579" width="18.46484375" style="1" customWidth="1"/>
    <col min="13580" max="13818" width="15.59765625" style="1"/>
    <col min="13819" max="13819" width="3.59765625" style="1" customWidth="1"/>
    <col min="13820" max="13820" width="14.46484375" style="1" customWidth="1"/>
    <col min="13821" max="13822" width="16" style="1" customWidth="1"/>
    <col min="13823" max="13823" width="18.46484375" style="1" customWidth="1"/>
    <col min="13824" max="13825" width="16.46484375" style="1" customWidth="1"/>
    <col min="13826" max="13826" width="18.46484375" style="1" customWidth="1"/>
    <col min="13827" max="13828" width="16.46484375" style="1" customWidth="1"/>
    <col min="13829" max="13829" width="18.46484375" style="1" customWidth="1"/>
    <col min="13830" max="13831" width="16.46484375" style="1" customWidth="1"/>
    <col min="13832" max="13832" width="18.46484375" style="1" customWidth="1"/>
    <col min="13833" max="13833" width="27.59765625" style="1" customWidth="1"/>
    <col min="13834" max="13834" width="16.46484375" style="1" customWidth="1"/>
    <col min="13835" max="13835" width="18.46484375" style="1" customWidth="1"/>
    <col min="13836" max="14074" width="15.59765625" style="1"/>
    <col min="14075" max="14075" width="3.59765625" style="1" customWidth="1"/>
    <col min="14076" max="14076" width="14.46484375" style="1" customWidth="1"/>
    <col min="14077" max="14078" width="16" style="1" customWidth="1"/>
    <col min="14079" max="14079" width="18.46484375" style="1" customWidth="1"/>
    <col min="14080" max="14081" width="16.46484375" style="1" customWidth="1"/>
    <col min="14082" max="14082" width="18.46484375" style="1" customWidth="1"/>
    <col min="14083" max="14084" width="16.46484375" style="1" customWidth="1"/>
    <col min="14085" max="14085" width="18.46484375" style="1" customWidth="1"/>
    <col min="14086" max="14087" width="16.46484375" style="1" customWidth="1"/>
    <col min="14088" max="14088" width="18.46484375" style="1" customWidth="1"/>
    <col min="14089" max="14089" width="27.59765625" style="1" customWidth="1"/>
    <col min="14090" max="14090" width="16.46484375" style="1" customWidth="1"/>
    <col min="14091" max="14091" width="18.46484375" style="1" customWidth="1"/>
    <col min="14092" max="14330" width="15.59765625" style="1"/>
    <col min="14331" max="14331" width="3.59765625" style="1" customWidth="1"/>
    <col min="14332" max="14332" width="14.46484375" style="1" customWidth="1"/>
    <col min="14333" max="14334" width="16" style="1" customWidth="1"/>
    <col min="14335" max="14335" width="18.46484375" style="1" customWidth="1"/>
    <col min="14336" max="14337" width="16.46484375" style="1" customWidth="1"/>
    <col min="14338" max="14338" width="18.46484375" style="1" customWidth="1"/>
    <col min="14339" max="14340" width="16.46484375" style="1" customWidth="1"/>
    <col min="14341" max="14341" width="18.46484375" style="1" customWidth="1"/>
    <col min="14342" max="14343" width="16.46484375" style="1" customWidth="1"/>
    <col min="14344" max="14344" width="18.46484375" style="1" customWidth="1"/>
    <col min="14345" max="14345" width="27.59765625" style="1" customWidth="1"/>
    <col min="14346" max="14346" width="16.46484375" style="1" customWidth="1"/>
    <col min="14347" max="14347" width="18.46484375" style="1" customWidth="1"/>
    <col min="14348" max="14586" width="15.59765625" style="1"/>
    <col min="14587" max="14587" width="3.59765625" style="1" customWidth="1"/>
    <col min="14588" max="14588" width="14.46484375" style="1" customWidth="1"/>
    <col min="14589" max="14590" width="16" style="1" customWidth="1"/>
    <col min="14591" max="14591" width="18.46484375" style="1" customWidth="1"/>
    <col min="14592" max="14593" width="16.46484375" style="1" customWidth="1"/>
    <col min="14594" max="14594" width="18.46484375" style="1" customWidth="1"/>
    <col min="14595" max="14596" width="16.46484375" style="1" customWidth="1"/>
    <col min="14597" max="14597" width="18.46484375" style="1" customWidth="1"/>
    <col min="14598" max="14599" width="16.46484375" style="1" customWidth="1"/>
    <col min="14600" max="14600" width="18.46484375" style="1" customWidth="1"/>
    <col min="14601" max="14601" width="27.59765625" style="1" customWidth="1"/>
    <col min="14602" max="14602" width="16.46484375" style="1" customWidth="1"/>
    <col min="14603" max="14603" width="18.46484375" style="1" customWidth="1"/>
    <col min="14604" max="14842" width="15.59765625" style="1"/>
    <col min="14843" max="14843" width="3.59765625" style="1" customWidth="1"/>
    <col min="14844" max="14844" width="14.46484375" style="1" customWidth="1"/>
    <col min="14845" max="14846" width="16" style="1" customWidth="1"/>
    <col min="14847" max="14847" width="18.46484375" style="1" customWidth="1"/>
    <col min="14848" max="14849" width="16.46484375" style="1" customWidth="1"/>
    <col min="14850" max="14850" width="18.46484375" style="1" customWidth="1"/>
    <col min="14851" max="14852" width="16.46484375" style="1" customWidth="1"/>
    <col min="14853" max="14853" width="18.46484375" style="1" customWidth="1"/>
    <col min="14854" max="14855" width="16.46484375" style="1" customWidth="1"/>
    <col min="14856" max="14856" width="18.46484375" style="1" customWidth="1"/>
    <col min="14857" max="14857" width="27.59765625" style="1" customWidth="1"/>
    <col min="14858" max="14858" width="16.46484375" style="1" customWidth="1"/>
    <col min="14859" max="14859" width="18.46484375" style="1" customWidth="1"/>
    <col min="14860" max="15098" width="15.59765625" style="1"/>
    <col min="15099" max="15099" width="3.59765625" style="1" customWidth="1"/>
    <col min="15100" max="15100" width="14.46484375" style="1" customWidth="1"/>
    <col min="15101" max="15102" width="16" style="1" customWidth="1"/>
    <col min="15103" max="15103" width="18.46484375" style="1" customWidth="1"/>
    <col min="15104" max="15105" width="16.46484375" style="1" customWidth="1"/>
    <col min="15106" max="15106" width="18.46484375" style="1" customWidth="1"/>
    <col min="15107" max="15108" width="16.46484375" style="1" customWidth="1"/>
    <col min="15109" max="15109" width="18.46484375" style="1" customWidth="1"/>
    <col min="15110" max="15111" width="16.46484375" style="1" customWidth="1"/>
    <col min="15112" max="15112" width="18.46484375" style="1" customWidth="1"/>
    <col min="15113" max="15113" width="27.59765625" style="1" customWidth="1"/>
    <col min="15114" max="15114" width="16.46484375" style="1" customWidth="1"/>
    <col min="15115" max="15115" width="18.46484375" style="1" customWidth="1"/>
    <col min="15116" max="15354" width="15.59765625" style="1"/>
    <col min="15355" max="15355" width="3.59765625" style="1" customWidth="1"/>
    <col min="15356" max="15356" width="14.46484375" style="1" customWidth="1"/>
    <col min="15357" max="15358" width="16" style="1" customWidth="1"/>
    <col min="15359" max="15359" width="18.46484375" style="1" customWidth="1"/>
    <col min="15360" max="15361" width="16.46484375" style="1" customWidth="1"/>
    <col min="15362" max="15362" width="18.46484375" style="1" customWidth="1"/>
    <col min="15363" max="15364" width="16.46484375" style="1" customWidth="1"/>
    <col min="15365" max="15365" width="18.46484375" style="1" customWidth="1"/>
    <col min="15366" max="15367" width="16.46484375" style="1" customWidth="1"/>
    <col min="15368" max="15368" width="18.46484375" style="1" customWidth="1"/>
    <col min="15369" max="15369" width="27.59765625" style="1" customWidth="1"/>
    <col min="15370" max="15370" width="16.46484375" style="1" customWidth="1"/>
    <col min="15371" max="15371" width="18.46484375" style="1" customWidth="1"/>
    <col min="15372" max="15610" width="15.59765625" style="1"/>
    <col min="15611" max="15611" width="3.59765625" style="1" customWidth="1"/>
    <col min="15612" max="15612" width="14.46484375" style="1" customWidth="1"/>
    <col min="15613" max="15614" width="16" style="1" customWidth="1"/>
    <col min="15615" max="15615" width="18.46484375" style="1" customWidth="1"/>
    <col min="15616" max="15617" width="16.46484375" style="1" customWidth="1"/>
    <col min="15618" max="15618" width="18.46484375" style="1" customWidth="1"/>
    <col min="15619" max="15620" width="16.46484375" style="1" customWidth="1"/>
    <col min="15621" max="15621" width="18.46484375" style="1" customWidth="1"/>
    <col min="15622" max="15623" width="16.46484375" style="1" customWidth="1"/>
    <col min="15624" max="15624" width="18.46484375" style="1" customWidth="1"/>
    <col min="15625" max="15625" width="27.59765625" style="1" customWidth="1"/>
    <col min="15626" max="15626" width="16.46484375" style="1" customWidth="1"/>
    <col min="15627" max="15627" width="18.46484375" style="1" customWidth="1"/>
    <col min="15628" max="15866" width="15.59765625" style="1"/>
    <col min="15867" max="15867" width="3.59765625" style="1" customWidth="1"/>
    <col min="15868" max="15868" width="14.46484375" style="1" customWidth="1"/>
    <col min="15869" max="15870" width="16" style="1" customWidth="1"/>
    <col min="15871" max="15871" width="18.46484375" style="1" customWidth="1"/>
    <col min="15872" max="15873" width="16.46484375" style="1" customWidth="1"/>
    <col min="15874" max="15874" width="18.46484375" style="1" customWidth="1"/>
    <col min="15875" max="15876" width="16.46484375" style="1" customWidth="1"/>
    <col min="15877" max="15877" width="18.46484375" style="1" customWidth="1"/>
    <col min="15878" max="15879" width="16.46484375" style="1" customWidth="1"/>
    <col min="15880" max="15880" width="18.46484375" style="1" customWidth="1"/>
    <col min="15881" max="15881" width="27.59765625" style="1" customWidth="1"/>
    <col min="15882" max="15882" width="16.46484375" style="1" customWidth="1"/>
    <col min="15883" max="15883" width="18.46484375" style="1" customWidth="1"/>
    <col min="15884" max="16122" width="15.59765625" style="1"/>
    <col min="16123" max="16123" width="3.59765625" style="1" customWidth="1"/>
    <col min="16124" max="16124" width="14.46484375" style="1" customWidth="1"/>
    <col min="16125" max="16126" width="16" style="1" customWidth="1"/>
    <col min="16127" max="16127" width="18.46484375" style="1" customWidth="1"/>
    <col min="16128" max="16129" width="16.46484375" style="1" customWidth="1"/>
    <col min="16130" max="16130" width="18.46484375" style="1" customWidth="1"/>
    <col min="16131" max="16132" width="16.46484375" style="1" customWidth="1"/>
    <col min="16133" max="16133" width="18.46484375" style="1" customWidth="1"/>
    <col min="16134" max="16135" width="16.46484375" style="1" customWidth="1"/>
    <col min="16136" max="16136" width="18.46484375" style="1" customWidth="1"/>
    <col min="16137" max="16137" width="27.59765625" style="1" customWidth="1"/>
    <col min="16138" max="16138" width="16.46484375" style="1" customWidth="1"/>
    <col min="16139" max="16139" width="18.46484375" style="1" customWidth="1"/>
    <col min="16140" max="16384" width="15.59765625" style="1"/>
  </cols>
  <sheetData>
    <row r="2" spans="1:11" ht="32.25" customHeight="1"/>
    <row r="3" spans="1:11" s="5" customFormat="1" ht="27.75" customHeight="1">
      <c r="A3" s="374" t="s">
        <v>176</v>
      </c>
      <c r="B3" s="375"/>
      <c r="C3" s="375"/>
      <c r="D3" s="375"/>
      <c r="E3" s="375"/>
      <c r="F3" s="2"/>
      <c r="G3" s="3"/>
      <c r="H3" s="4"/>
      <c r="I3" s="2"/>
      <c r="J3" s="3"/>
      <c r="K3" s="4"/>
    </row>
    <row r="4" spans="1:11" s="5" customFormat="1" ht="27.75" customHeight="1">
      <c r="A4" s="374" t="s">
        <v>268</v>
      </c>
      <c r="B4" s="375"/>
      <c r="C4" s="375"/>
      <c r="D4" s="375"/>
      <c r="E4" s="375"/>
      <c r="F4" s="2"/>
      <c r="G4" s="6"/>
      <c r="H4" s="7"/>
      <c r="I4" s="2"/>
      <c r="J4" s="6"/>
      <c r="K4" s="7"/>
    </row>
    <row r="5" spans="1:11" s="5" customFormat="1" ht="27.75" customHeight="1">
      <c r="A5" s="374" t="s">
        <v>269</v>
      </c>
      <c r="B5" s="375"/>
      <c r="C5" s="375"/>
      <c r="D5" s="375"/>
      <c r="E5" s="375"/>
      <c r="F5" s="2"/>
      <c r="G5" s="3"/>
      <c r="H5" s="4"/>
      <c r="I5" s="2"/>
      <c r="J5" s="3"/>
      <c r="K5" s="4"/>
    </row>
    <row r="6" spans="1:11" s="5" customFormat="1" ht="27.75" customHeight="1">
      <c r="A6" s="374" t="s">
        <v>266</v>
      </c>
      <c r="B6" s="375"/>
      <c r="C6" s="375"/>
      <c r="D6" s="375"/>
      <c r="E6" s="375"/>
      <c r="F6" s="2"/>
      <c r="G6" s="3"/>
      <c r="H6" s="4"/>
      <c r="I6" s="2"/>
      <c r="J6" s="3"/>
      <c r="K6" s="4"/>
    </row>
    <row r="7" spans="1:11" ht="20.25" customHeight="1" thickBot="1"/>
    <row r="8" spans="1:11" ht="28.5" customHeight="1">
      <c r="B8" s="92"/>
      <c r="C8" s="376" t="s">
        <v>0</v>
      </c>
      <c r="D8" s="376"/>
      <c r="E8" s="376"/>
      <c r="F8" s="366" t="s">
        <v>181</v>
      </c>
      <c r="G8" s="367"/>
      <c r="H8" s="368"/>
      <c r="I8" s="367" t="s">
        <v>182</v>
      </c>
      <c r="J8" s="367"/>
      <c r="K8" s="368"/>
    </row>
    <row r="9" spans="1:11" ht="33" customHeight="1">
      <c r="B9" s="93" t="s">
        <v>1</v>
      </c>
      <c r="C9" s="373">
        <f>SUM(F9:K9)</f>
        <v>351000</v>
      </c>
      <c r="D9" s="373"/>
      <c r="E9" s="373"/>
      <c r="F9" s="369">
        <v>176000</v>
      </c>
      <c r="G9" s="369"/>
      <c r="H9" s="370"/>
      <c r="I9" s="369">
        <v>175000</v>
      </c>
      <c r="J9" s="369"/>
      <c r="K9" s="370"/>
    </row>
    <row r="10" spans="1:11" ht="33" customHeight="1">
      <c r="B10" s="93" t="s">
        <v>2</v>
      </c>
      <c r="C10" s="371" t="s">
        <v>265</v>
      </c>
      <c r="D10" s="371"/>
      <c r="E10" s="371"/>
      <c r="F10" s="371" t="str">
        <f>'Media Daily Summary'!C5</f>
        <v>9/8-1/22</v>
      </c>
      <c r="G10" s="371"/>
      <c r="H10" s="372"/>
      <c r="I10" s="371" t="str">
        <f>'Media Daily Summary'!H5</f>
        <v>8/24-12/28</v>
      </c>
      <c r="J10" s="371"/>
      <c r="K10" s="372"/>
    </row>
    <row r="11" spans="1:11" ht="28.5" customHeight="1">
      <c r="B11" s="94"/>
      <c r="C11" s="77" t="s">
        <v>3</v>
      </c>
      <c r="D11" s="78" t="s">
        <v>4</v>
      </c>
      <c r="E11" s="79" t="s">
        <v>5</v>
      </c>
      <c r="F11" s="77" t="s">
        <v>3</v>
      </c>
      <c r="G11" s="78" t="s">
        <v>4</v>
      </c>
      <c r="H11" s="145" t="s">
        <v>6</v>
      </c>
      <c r="I11" s="77" t="s">
        <v>3</v>
      </c>
      <c r="J11" s="78" t="s">
        <v>4</v>
      </c>
      <c r="K11" s="145" t="s">
        <v>6</v>
      </c>
    </row>
    <row r="12" spans="1:11" s="8" customFormat="1" ht="33" customHeight="1">
      <c r="B12" s="95" t="s">
        <v>7</v>
      </c>
      <c r="C12" s="128">
        <f>SUMIF($F$11:$K$11,$C$11,F12:K12)</f>
        <v>480000</v>
      </c>
      <c r="D12" s="128">
        <f>SUMIF($F$11:$K$11,$D$11,F12:K12)</f>
        <v>602152</v>
      </c>
      <c r="E12" s="214">
        <f>D12/C12</f>
        <v>1.2544833333333334</v>
      </c>
      <c r="F12" s="128">
        <f>'Media Daily Summary'!C7</f>
        <v>480000</v>
      </c>
      <c r="G12" s="128">
        <f>'Media Daily Summary'!C9</f>
        <v>602152</v>
      </c>
      <c r="H12" s="216">
        <f>G12/F12</f>
        <v>1.2544833333333334</v>
      </c>
      <c r="I12" s="128" t="s">
        <v>8</v>
      </c>
      <c r="J12" s="128" t="s">
        <v>184</v>
      </c>
      <c r="K12" s="216" t="s">
        <v>171</v>
      </c>
    </row>
    <row r="13" spans="1:11" s="9" customFormat="1" ht="33" hidden="1" customHeight="1">
      <c r="B13" s="95" t="s">
        <v>9</v>
      </c>
      <c r="C13" s="128" t="s">
        <v>170</v>
      </c>
      <c r="D13" s="128">
        <f>SUMIF($F$11:$K$11,$D$11,F13:K13)</f>
        <v>0</v>
      </c>
      <c r="E13" s="214" t="s">
        <v>11</v>
      </c>
      <c r="F13" s="128" t="s">
        <v>170</v>
      </c>
      <c r="G13" s="128">
        <f>'Media Daily Summary'!D9</f>
        <v>0</v>
      </c>
      <c r="H13" s="216" t="s">
        <v>171</v>
      </c>
      <c r="I13" s="128" t="s">
        <v>174</v>
      </c>
      <c r="J13" s="128" t="s">
        <v>185</v>
      </c>
      <c r="K13" s="216" t="s">
        <v>171</v>
      </c>
    </row>
    <row r="14" spans="1:11" s="9" customFormat="1" ht="33" customHeight="1">
      <c r="B14" s="95" t="s">
        <v>183</v>
      </c>
      <c r="C14" s="128">
        <f>SUMIF($F$11:$K$11,$C$11,F14:K14)</f>
        <v>85000</v>
      </c>
      <c r="D14" s="128">
        <f>SUMIF($F$11:$K$11,$D$11,F14:K14)</f>
        <v>203001</v>
      </c>
      <c r="E14" s="214">
        <f>D14/C14</f>
        <v>2.3882470588235294</v>
      </c>
      <c r="F14" s="128">
        <f>'Media Daily Summary'!E7</f>
        <v>50000</v>
      </c>
      <c r="G14" s="128">
        <f>'Media Daily Summary'!E9</f>
        <v>76683</v>
      </c>
      <c r="H14" s="216">
        <f>G14/F14</f>
        <v>1.53366</v>
      </c>
      <c r="I14" s="128">
        <f>'Media Daily Summary'!H7</f>
        <v>35000</v>
      </c>
      <c r="J14" s="128">
        <f>'Media Daily Summary'!H9</f>
        <v>126318</v>
      </c>
      <c r="K14" s="216">
        <f>J14/I14</f>
        <v>3.6090857142857145</v>
      </c>
    </row>
    <row r="15" spans="1:11" s="9" customFormat="1" ht="33" customHeight="1">
      <c r="B15" s="95" t="s">
        <v>115</v>
      </c>
      <c r="C15" s="128">
        <f>SUMIF($F$11:$K$11,$C$11,F15:K15)</f>
        <v>360000</v>
      </c>
      <c r="D15" s="128">
        <f>SUMIF($F$11:$K$11,$D$11,F15:K15)</f>
        <v>752109</v>
      </c>
      <c r="E15" s="214">
        <f>D15/C15</f>
        <v>2.0891916666666668</v>
      </c>
      <c r="F15" s="128">
        <f>'Media Daily Summary'!F7</f>
        <v>220000</v>
      </c>
      <c r="G15" s="128">
        <f>'Media Daily Summary'!F9</f>
        <v>373507</v>
      </c>
      <c r="H15" s="216">
        <f>G15/F15</f>
        <v>1.6977590909090909</v>
      </c>
      <c r="I15" s="128">
        <f>'Media Daily Summary'!I7</f>
        <v>140000</v>
      </c>
      <c r="J15" s="128">
        <f>'Media Daily Summary'!I9</f>
        <v>378602</v>
      </c>
      <c r="K15" s="216">
        <f>J15/I15</f>
        <v>2.7042999999999999</v>
      </c>
    </row>
    <row r="16" spans="1:11" s="10" customFormat="1" ht="33" hidden="1" customHeight="1">
      <c r="B16" s="96" t="s">
        <v>12</v>
      </c>
      <c r="C16" s="80" t="s">
        <v>170</v>
      </c>
      <c r="D16" s="80">
        <f>D13/D12</f>
        <v>0</v>
      </c>
      <c r="E16" s="214" t="s">
        <v>13</v>
      </c>
      <c r="F16" s="81" t="s">
        <v>170</v>
      </c>
      <c r="G16" s="81">
        <f>G13/G12</f>
        <v>0</v>
      </c>
      <c r="H16" s="216" t="s">
        <v>11</v>
      </c>
      <c r="I16" s="81" t="s">
        <v>170</v>
      </c>
      <c r="J16" s="81" t="s">
        <v>186</v>
      </c>
      <c r="K16" s="216" t="s">
        <v>11</v>
      </c>
    </row>
    <row r="17" spans="2:11" s="10" customFormat="1" ht="33" hidden="1" customHeight="1">
      <c r="B17" s="96" t="s">
        <v>53</v>
      </c>
      <c r="C17" s="80" t="s">
        <v>173</v>
      </c>
      <c r="D17" s="80">
        <f>D15/D12</f>
        <v>1.2490351273432623</v>
      </c>
      <c r="E17" s="214" t="s">
        <v>13</v>
      </c>
      <c r="F17" s="81" t="s">
        <v>170</v>
      </c>
      <c r="G17" s="81">
        <f>G15/G12</f>
        <v>0.62028690430323241</v>
      </c>
      <c r="H17" s="216" t="s">
        <v>11</v>
      </c>
      <c r="I17" s="81" t="s">
        <v>173</v>
      </c>
      <c r="J17" s="81" t="e">
        <f>J15/J12</f>
        <v>#VALUE!</v>
      </c>
      <c r="K17" s="216" t="s">
        <v>11</v>
      </c>
    </row>
    <row r="18" spans="2:11" s="10" customFormat="1" ht="33" hidden="1" customHeight="1">
      <c r="B18" s="97" t="s">
        <v>14</v>
      </c>
      <c r="C18" s="98">
        <f>C9/C15</f>
        <v>0.97499999999999998</v>
      </c>
      <c r="D18" s="98">
        <f>C9/D15</f>
        <v>0.46668767425998092</v>
      </c>
      <c r="E18" s="214" t="s">
        <v>11</v>
      </c>
      <c r="F18" s="99">
        <f>F9/F15</f>
        <v>0.8</v>
      </c>
      <c r="G18" s="99">
        <f>F9/G15</f>
        <v>0.47120937492470022</v>
      </c>
      <c r="H18" s="216" t="s">
        <v>11</v>
      </c>
      <c r="I18" s="99">
        <f>I9/I15</f>
        <v>1.25</v>
      </c>
      <c r="J18" s="99">
        <f>I9/J15</f>
        <v>0.46222682394704728</v>
      </c>
      <c r="K18" s="216" t="s">
        <v>11</v>
      </c>
    </row>
    <row r="19" spans="2:11" s="11" customFormat="1" ht="33" hidden="1" customHeight="1">
      <c r="B19" s="97" t="s">
        <v>15</v>
      </c>
      <c r="C19" s="100" t="s">
        <v>175</v>
      </c>
      <c r="D19" s="100">
        <f>C9/D12*1000</f>
        <v>582.90929864884606</v>
      </c>
      <c r="E19" s="214" t="s">
        <v>13</v>
      </c>
      <c r="F19" s="100" t="s">
        <v>172</v>
      </c>
      <c r="G19" s="100">
        <f>F9/G12*1000</f>
        <v>292.28500445070347</v>
      </c>
      <c r="H19" s="216" t="s">
        <v>11</v>
      </c>
      <c r="I19" s="100" t="s">
        <v>170</v>
      </c>
      <c r="J19" s="100" t="e">
        <f>I9/J12*1000</f>
        <v>#VALUE!</v>
      </c>
      <c r="K19" s="216" t="s">
        <v>11</v>
      </c>
    </row>
    <row r="20" spans="2:11" s="11" customFormat="1" ht="33" hidden="1" customHeight="1" thickBot="1">
      <c r="B20" s="101" t="s">
        <v>16</v>
      </c>
      <c r="C20" s="102" t="s">
        <v>170</v>
      </c>
      <c r="D20" s="102" t="e">
        <f>$C$9/D13</f>
        <v>#DIV/0!</v>
      </c>
      <c r="E20" s="215" t="s">
        <v>8</v>
      </c>
      <c r="F20" s="102" t="s">
        <v>173</v>
      </c>
      <c r="G20" s="102" t="e">
        <f>F9/G13</f>
        <v>#DIV/0!</v>
      </c>
      <c r="H20" s="217" t="s">
        <v>8</v>
      </c>
      <c r="I20" s="102" t="s">
        <v>173</v>
      </c>
      <c r="J20" s="102" t="e">
        <f>I9/J13</f>
        <v>#VALUE!</v>
      </c>
      <c r="K20" s="217" t="s">
        <v>8</v>
      </c>
    </row>
    <row r="21" spans="2:11" ht="20.25" customHeight="1">
      <c r="G21" s="115"/>
      <c r="J21" s="115"/>
    </row>
  </sheetData>
  <mergeCells count="13">
    <mergeCell ref="C10:E10"/>
    <mergeCell ref="C9:E9"/>
    <mergeCell ref="A3:E3"/>
    <mergeCell ref="A4:E4"/>
    <mergeCell ref="A5:E5"/>
    <mergeCell ref="A6:E6"/>
    <mergeCell ref="C8:E8"/>
    <mergeCell ref="F8:H8"/>
    <mergeCell ref="F9:H9"/>
    <mergeCell ref="F10:H10"/>
    <mergeCell ref="I8:K8"/>
    <mergeCell ref="I9:K9"/>
    <mergeCell ref="I10:K10"/>
  </mergeCells>
  <phoneticPr fontId="3" type="noConversion"/>
  <pageMargins left="0" right="0" top="0.19685039370078741" bottom="0.19685039370078741" header="0.51181102362204722" footer="0.51181102362204722"/>
  <pageSetup paperSize="9" scale="88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21"/>
  <sheetViews>
    <sheetView zoomScale="70" zoomScaleNormal="70" workbookViewId="0">
      <pane xSplit="2" ySplit="9" topLeftCell="K55" activePane="bottomRight" state="frozen"/>
      <selection activeCell="BU4" sqref="BU4:CE4"/>
      <selection pane="topRight" activeCell="BU4" sqref="BU4:CE4"/>
      <selection pane="bottomLeft" activeCell="BU4" sqref="BU4:CE4"/>
      <selection pane="bottomRight" activeCell="BU4" sqref="BU4:CE4"/>
    </sheetView>
  </sheetViews>
  <sheetFormatPr defaultColWidth="12.3984375" defaultRowHeight="13.5"/>
  <cols>
    <col min="1" max="2" width="12.3984375" style="152" customWidth="1"/>
    <col min="3" max="3" width="17.265625" style="35" bestFit="1" customWidth="1"/>
    <col min="4" max="4" width="10.3984375" style="35" customWidth="1"/>
    <col min="5" max="5" width="12.59765625" style="35" bestFit="1" customWidth="1"/>
    <col min="6" max="6" width="14.59765625" style="35" bestFit="1" customWidth="1"/>
    <col min="7" max="7" width="12.3984375" style="58" customWidth="1"/>
    <col min="8" max="8" width="13.59765625" style="120" bestFit="1" customWidth="1"/>
    <col min="9" max="9" width="8.265625" style="120" customWidth="1"/>
    <col min="10" max="10" width="12.59765625" style="169" bestFit="1" customWidth="1"/>
    <col min="11" max="11" width="14" style="35" customWidth="1"/>
    <col min="12" max="12" width="10.3984375" style="35" customWidth="1"/>
    <col min="13" max="13" width="12.59765625" style="35" bestFit="1" customWidth="1"/>
    <col min="14" max="14" width="12.86328125" style="35" bestFit="1" customWidth="1"/>
    <col min="15" max="15" width="12.3984375" style="58" customWidth="1"/>
    <col min="16" max="16" width="12.3984375" style="120" customWidth="1"/>
    <col min="17" max="17" width="8.265625" style="120" customWidth="1"/>
    <col min="18" max="18" width="12.59765625" style="169" bestFit="1" customWidth="1"/>
    <col min="19" max="19" width="14.73046875" style="35" customWidth="1"/>
    <col min="20" max="21" width="12.3984375" style="35" customWidth="1"/>
    <col min="22" max="22" width="14.1328125" style="35" bestFit="1" customWidth="1"/>
    <col min="23" max="23" width="12.3984375" style="58" customWidth="1"/>
    <col min="24" max="24" width="14.59765625" style="35" bestFit="1" customWidth="1"/>
    <col min="25" max="25" width="9.265625" style="35" customWidth="1"/>
    <col min="26" max="26" width="12.59765625" style="170" bestFit="1" customWidth="1"/>
    <col min="27" max="27" width="11.1328125" style="170" hidden="1" customWidth="1"/>
    <col min="28" max="28" width="10.73046875" style="152" hidden="1" customWidth="1"/>
    <col min="29" max="29" width="0" style="152" hidden="1" customWidth="1"/>
    <col min="30" max="251" width="12.3984375" style="152"/>
    <col min="252" max="253" width="12.3984375" style="152" customWidth="1"/>
    <col min="254" max="254" width="23.3984375" style="152" bestFit="1" customWidth="1"/>
    <col min="255" max="255" width="12.86328125" style="152" bestFit="1" customWidth="1"/>
    <col min="256" max="258" width="12.3984375" style="152" customWidth="1"/>
    <col min="259" max="259" width="23.3984375" style="152" bestFit="1" customWidth="1"/>
    <col min="260" max="260" width="12.86328125" style="152" bestFit="1" customWidth="1"/>
    <col min="261" max="263" width="12.3984375" style="152" customWidth="1"/>
    <col min="264" max="264" width="23.46484375" style="152" bestFit="1" customWidth="1"/>
    <col min="265" max="265" width="12.86328125" style="152" bestFit="1" customWidth="1"/>
    <col min="266" max="268" width="12.3984375" style="152" customWidth="1"/>
    <col min="269" max="269" width="23.46484375" style="152" bestFit="1" customWidth="1"/>
    <col min="270" max="270" width="12.86328125" style="152" bestFit="1" customWidth="1"/>
    <col min="271" max="273" width="12.3984375" style="152" customWidth="1"/>
    <col min="274" max="274" width="18.59765625" style="152" customWidth="1"/>
    <col min="275" max="278" width="12.3984375" style="152" customWidth="1"/>
    <col min="279" max="280" width="16.1328125" style="152" customWidth="1"/>
    <col min="281" max="282" width="12.3984375" style="152" customWidth="1"/>
    <col min="283" max="507" width="12.3984375" style="152"/>
    <col min="508" max="509" width="12.3984375" style="152" customWidth="1"/>
    <col min="510" max="510" width="23.3984375" style="152" bestFit="1" customWidth="1"/>
    <col min="511" max="511" width="12.86328125" style="152" bestFit="1" customWidth="1"/>
    <col min="512" max="514" width="12.3984375" style="152" customWidth="1"/>
    <col min="515" max="515" width="23.3984375" style="152" bestFit="1" customWidth="1"/>
    <col min="516" max="516" width="12.86328125" style="152" bestFit="1" customWidth="1"/>
    <col min="517" max="519" width="12.3984375" style="152" customWidth="1"/>
    <col min="520" max="520" width="23.46484375" style="152" bestFit="1" customWidth="1"/>
    <col min="521" max="521" width="12.86328125" style="152" bestFit="1" customWidth="1"/>
    <col min="522" max="524" width="12.3984375" style="152" customWidth="1"/>
    <col min="525" max="525" width="23.46484375" style="152" bestFit="1" customWidth="1"/>
    <col min="526" max="526" width="12.86328125" style="152" bestFit="1" customWidth="1"/>
    <col min="527" max="529" width="12.3984375" style="152" customWidth="1"/>
    <col min="530" max="530" width="18.59765625" style="152" customWidth="1"/>
    <col min="531" max="534" width="12.3984375" style="152" customWidth="1"/>
    <col min="535" max="536" width="16.1328125" style="152" customWidth="1"/>
    <col min="537" max="538" width="12.3984375" style="152" customWidth="1"/>
    <col min="539" max="763" width="12.3984375" style="152"/>
    <col min="764" max="765" width="12.3984375" style="152" customWidth="1"/>
    <col min="766" max="766" width="23.3984375" style="152" bestFit="1" customWidth="1"/>
    <col min="767" max="767" width="12.86328125" style="152" bestFit="1" customWidth="1"/>
    <col min="768" max="770" width="12.3984375" style="152" customWidth="1"/>
    <col min="771" max="771" width="23.3984375" style="152" bestFit="1" customWidth="1"/>
    <col min="772" max="772" width="12.86328125" style="152" bestFit="1" customWidth="1"/>
    <col min="773" max="775" width="12.3984375" style="152" customWidth="1"/>
    <col min="776" max="776" width="23.46484375" style="152" bestFit="1" customWidth="1"/>
    <col min="777" max="777" width="12.86328125" style="152" bestFit="1" customWidth="1"/>
    <col min="778" max="780" width="12.3984375" style="152" customWidth="1"/>
    <col min="781" max="781" width="23.46484375" style="152" bestFit="1" customWidth="1"/>
    <col min="782" max="782" width="12.86328125" style="152" bestFit="1" customWidth="1"/>
    <col min="783" max="785" width="12.3984375" style="152" customWidth="1"/>
    <col min="786" max="786" width="18.59765625" style="152" customWidth="1"/>
    <col min="787" max="790" width="12.3984375" style="152" customWidth="1"/>
    <col min="791" max="792" width="16.1328125" style="152" customWidth="1"/>
    <col min="793" max="794" width="12.3984375" style="152" customWidth="1"/>
    <col min="795" max="1019" width="12.3984375" style="152"/>
    <col min="1020" max="1021" width="12.3984375" style="152" customWidth="1"/>
    <col min="1022" max="1022" width="23.3984375" style="152" bestFit="1" customWidth="1"/>
    <col min="1023" max="1023" width="12.86328125" style="152" bestFit="1" customWidth="1"/>
    <col min="1024" max="1026" width="12.3984375" style="152" customWidth="1"/>
    <col min="1027" max="1027" width="23.3984375" style="152" bestFit="1" customWidth="1"/>
    <col min="1028" max="1028" width="12.86328125" style="152" bestFit="1" customWidth="1"/>
    <col min="1029" max="1031" width="12.3984375" style="152" customWidth="1"/>
    <col min="1032" max="1032" width="23.46484375" style="152" bestFit="1" customWidth="1"/>
    <col min="1033" max="1033" width="12.86328125" style="152" bestFit="1" customWidth="1"/>
    <col min="1034" max="1036" width="12.3984375" style="152" customWidth="1"/>
    <col min="1037" max="1037" width="23.46484375" style="152" bestFit="1" customWidth="1"/>
    <col min="1038" max="1038" width="12.86328125" style="152" bestFit="1" customWidth="1"/>
    <col min="1039" max="1041" width="12.3984375" style="152" customWidth="1"/>
    <col min="1042" max="1042" width="18.59765625" style="152" customWidth="1"/>
    <col min="1043" max="1046" width="12.3984375" style="152" customWidth="1"/>
    <col min="1047" max="1048" width="16.1328125" style="152" customWidth="1"/>
    <col min="1049" max="1050" width="12.3984375" style="152" customWidth="1"/>
    <col min="1051" max="1275" width="12.3984375" style="152"/>
    <col min="1276" max="1277" width="12.3984375" style="152" customWidth="1"/>
    <col min="1278" max="1278" width="23.3984375" style="152" bestFit="1" customWidth="1"/>
    <col min="1279" max="1279" width="12.86328125" style="152" bestFit="1" customWidth="1"/>
    <col min="1280" max="1282" width="12.3984375" style="152" customWidth="1"/>
    <col min="1283" max="1283" width="23.3984375" style="152" bestFit="1" customWidth="1"/>
    <col min="1284" max="1284" width="12.86328125" style="152" bestFit="1" customWidth="1"/>
    <col min="1285" max="1287" width="12.3984375" style="152" customWidth="1"/>
    <col min="1288" max="1288" width="23.46484375" style="152" bestFit="1" customWidth="1"/>
    <col min="1289" max="1289" width="12.86328125" style="152" bestFit="1" customWidth="1"/>
    <col min="1290" max="1292" width="12.3984375" style="152" customWidth="1"/>
    <col min="1293" max="1293" width="23.46484375" style="152" bestFit="1" customWidth="1"/>
    <col min="1294" max="1294" width="12.86328125" style="152" bestFit="1" customWidth="1"/>
    <col min="1295" max="1297" width="12.3984375" style="152" customWidth="1"/>
    <col min="1298" max="1298" width="18.59765625" style="152" customWidth="1"/>
    <col min="1299" max="1302" width="12.3984375" style="152" customWidth="1"/>
    <col min="1303" max="1304" width="16.1328125" style="152" customWidth="1"/>
    <col min="1305" max="1306" width="12.3984375" style="152" customWidth="1"/>
    <col min="1307" max="1531" width="12.3984375" style="152"/>
    <col min="1532" max="1533" width="12.3984375" style="152" customWidth="1"/>
    <col min="1534" max="1534" width="23.3984375" style="152" bestFit="1" customWidth="1"/>
    <col min="1535" max="1535" width="12.86328125" style="152" bestFit="1" customWidth="1"/>
    <col min="1536" max="1538" width="12.3984375" style="152" customWidth="1"/>
    <col min="1539" max="1539" width="23.3984375" style="152" bestFit="1" customWidth="1"/>
    <col min="1540" max="1540" width="12.86328125" style="152" bestFit="1" customWidth="1"/>
    <col min="1541" max="1543" width="12.3984375" style="152" customWidth="1"/>
    <col min="1544" max="1544" width="23.46484375" style="152" bestFit="1" customWidth="1"/>
    <col min="1545" max="1545" width="12.86328125" style="152" bestFit="1" customWidth="1"/>
    <col min="1546" max="1548" width="12.3984375" style="152" customWidth="1"/>
    <col min="1549" max="1549" width="23.46484375" style="152" bestFit="1" customWidth="1"/>
    <col min="1550" max="1550" width="12.86328125" style="152" bestFit="1" customWidth="1"/>
    <col min="1551" max="1553" width="12.3984375" style="152" customWidth="1"/>
    <col min="1554" max="1554" width="18.59765625" style="152" customWidth="1"/>
    <col min="1555" max="1558" width="12.3984375" style="152" customWidth="1"/>
    <col min="1559" max="1560" width="16.1328125" style="152" customWidth="1"/>
    <col min="1561" max="1562" width="12.3984375" style="152" customWidth="1"/>
    <col min="1563" max="1787" width="12.3984375" style="152"/>
    <col min="1788" max="1789" width="12.3984375" style="152" customWidth="1"/>
    <col min="1790" max="1790" width="23.3984375" style="152" bestFit="1" customWidth="1"/>
    <col min="1791" max="1791" width="12.86328125" style="152" bestFit="1" customWidth="1"/>
    <col min="1792" max="1794" width="12.3984375" style="152" customWidth="1"/>
    <col min="1795" max="1795" width="23.3984375" style="152" bestFit="1" customWidth="1"/>
    <col min="1796" max="1796" width="12.86328125" style="152" bestFit="1" customWidth="1"/>
    <col min="1797" max="1799" width="12.3984375" style="152" customWidth="1"/>
    <col min="1800" max="1800" width="23.46484375" style="152" bestFit="1" customWidth="1"/>
    <col min="1801" max="1801" width="12.86328125" style="152" bestFit="1" customWidth="1"/>
    <col min="1802" max="1804" width="12.3984375" style="152" customWidth="1"/>
    <col min="1805" max="1805" width="23.46484375" style="152" bestFit="1" customWidth="1"/>
    <col min="1806" max="1806" width="12.86328125" style="152" bestFit="1" customWidth="1"/>
    <col min="1807" max="1809" width="12.3984375" style="152" customWidth="1"/>
    <col min="1810" max="1810" width="18.59765625" style="152" customWidth="1"/>
    <col min="1811" max="1814" width="12.3984375" style="152" customWidth="1"/>
    <col min="1815" max="1816" width="16.1328125" style="152" customWidth="1"/>
    <col min="1817" max="1818" width="12.3984375" style="152" customWidth="1"/>
    <col min="1819" max="2043" width="12.3984375" style="152"/>
    <col min="2044" max="2045" width="12.3984375" style="152" customWidth="1"/>
    <col min="2046" max="2046" width="23.3984375" style="152" bestFit="1" customWidth="1"/>
    <col min="2047" max="2047" width="12.86328125" style="152" bestFit="1" customWidth="1"/>
    <col min="2048" max="2050" width="12.3984375" style="152" customWidth="1"/>
    <col min="2051" max="2051" width="23.3984375" style="152" bestFit="1" customWidth="1"/>
    <col min="2052" max="2052" width="12.86328125" style="152" bestFit="1" customWidth="1"/>
    <col min="2053" max="2055" width="12.3984375" style="152" customWidth="1"/>
    <col min="2056" max="2056" width="23.46484375" style="152" bestFit="1" customWidth="1"/>
    <col min="2057" max="2057" width="12.86328125" style="152" bestFit="1" customWidth="1"/>
    <col min="2058" max="2060" width="12.3984375" style="152" customWidth="1"/>
    <col min="2061" max="2061" width="23.46484375" style="152" bestFit="1" customWidth="1"/>
    <col min="2062" max="2062" width="12.86328125" style="152" bestFit="1" customWidth="1"/>
    <col min="2063" max="2065" width="12.3984375" style="152" customWidth="1"/>
    <col min="2066" max="2066" width="18.59765625" style="152" customWidth="1"/>
    <col min="2067" max="2070" width="12.3984375" style="152" customWidth="1"/>
    <col min="2071" max="2072" width="16.1328125" style="152" customWidth="1"/>
    <col min="2073" max="2074" width="12.3984375" style="152" customWidth="1"/>
    <col min="2075" max="2299" width="12.3984375" style="152"/>
    <col min="2300" max="2301" width="12.3984375" style="152" customWidth="1"/>
    <col min="2302" max="2302" width="23.3984375" style="152" bestFit="1" customWidth="1"/>
    <col min="2303" max="2303" width="12.86328125" style="152" bestFit="1" customWidth="1"/>
    <col min="2304" max="2306" width="12.3984375" style="152" customWidth="1"/>
    <col min="2307" max="2307" width="23.3984375" style="152" bestFit="1" customWidth="1"/>
    <col min="2308" max="2308" width="12.86328125" style="152" bestFit="1" customWidth="1"/>
    <col min="2309" max="2311" width="12.3984375" style="152" customWidth="1"/>
    <col min="2312" max="2312" width="23.46484375" style="152" bestFit="1" customWidth="1"/>
    <col min="2313" max="2313" width="12.86328125" style="152" bestFit="1" customWidth="1"/>
    <col min="2314" max="2316" width="12.3984375" style="152" customWidth="1"/>
    <col min="2317" max="2317" width="23.46484375" style="152" bestFit="1" customWidth="1"/>
    <col min="2318" max="2318" width="12.86328125" style="152" bestFit="1" customWidth="1"/>
    <col min="2319" max="2321" width="12.3984375" style="152" customWidth="1"/>
    <col min="2322" max="2322" width="18.59765625" style="152" customWidth="1"/>
    <col min="2323" max="2326" width="12.3984375" style="152" customWidth="1"/>
    <col min="2327" max="2328" width="16.1328125" style="152" customWidth="1"/>
    <col min="2329" max="2330" width="12.3984375" style="152" customWidth="1"/>
    <col min="2331" max="2555" width="12.3984375" style="152"/>
    <col min="2556" max="2557" width="12.3984375" style="152" customWidth="1"/>
    <col min="2558" max="2558" width="23.3984375" style="152" bestFit="1" customWidth="1"/>
    <col min="2559" max="2559" width="12.86328125" style="152" bestFit="1" customWidth="1"/>
    <col min="2560" max="2562" width="12.3984375" style="152" customWidth="1"/>
    <col min="2563" max="2563" width="23.3984375" style="152" bestFit="1" customWidth="1"/>
    <col min="2564" max="2564" width="12.86328125" style="152" bestFit="1" customWidth="1"/>
    <col min="2565" max="2567" width="12.3984375" style="152" customWidth="1"/>
    <col min="2568" max="2568" width="23.46484375" style="152" bestFit="1" customWidth="1"/>
    <col min="2569" max="2569" width="12.86328125" style="152" bestFit="1" customWidth="1"/>
    <col min="2570" max="2572" width="12.3984375" style="152" customWidth="1"/>
    <col min="2573" max="2573" width="23.46484375" style="152" bestFit="1" customWidth="1"/>
    <col min="2574" max="2574" width="12.86328125" style="152" bestFit="1" customWidth="1"/>
    <col min="2575" max="2577" width="12.3984375" style="152" customWidth="1"/>
    <col min="2578" max="2578" width="18.59765625" style="152" customWidth="1"/>
    <col min="2579" max="2582" width="12.3984375" style="152" customWidth="1"/>
    <col min="2583" max="2584" width="16.1328125" style="152" customWidth="1"/>
    <col min="2585" max="2586" width="12.3984375" style="152" customWidth="1"/>
    <col min="2587" max="2811" width="12.3984375" style="152"/>
    <col min="2812" max="2813" width="12.3984375" style="152" customWidth="1"/>
    <col min="2814" max="2814" width="23.3984375" style="152" bestFit="1" customWidth="1"/>
    <col min="2815" max="2815" width="12.86328125" style="152" bestFit="1" customWidth="1"/>
    <col min="2816" max="2818" width="12.3984375" style="152" customWidth="1"/>
    <col min="2819" max="2819" width="23.3984375" style="152" bestFit="1" customWidth="1"/>
    <col min="2820" max="2820" width="12.86328125" style="152" bestFit="1" customWidth="1"/>
    <col min="2821" max="2823" width="12.3984375" style="152" customWidth="1"/>
    <col min="2824" max="2824" width="23.46484375" style="152" bestFit="1" customWidth="1"/>
    <col min="2825" max="2825" width="12.86328125" style="152" bestFit="1" customWidth="1"/>
    <col min="2826" max="2828" width="12.3984375" style="152" customWidth="1"/>
    <col min="2829" max="2829" width="23.46484375" style="152" bestFit="1" customWidth="1"/>
    <col min="2830" max="2830" width="12.86328125" style="152" bestFit="1" customWidth="1"/>
    <col min="2831" max="2833" width="12.3984375" style="152" customWidth="1"/>
    <col min="2834" max="2834" width="18.59765625" style="152" customWidth="1"/>
    <col min="2835" max="2838" width="12.3984375" style="152" customWidth="1"/>
    <col min="2839" max="2840" width="16.1328125" style="152" customWidth="1"/>
    <col min="2841" max="2842" width="12.3984375" style="152" customWidth="1"/>
    <col min="2843" max="3067" width="12.3984375" style="152"/>
    <col min="3068" max="3069" width="12.3984375" style="152" customWidth="1"/>
    <col min="3070" max="3070" width="23.3984375" style="152" bestFit="1" customWidth="1"/>
    <col min="3071" max="3071" width="12.86328125" style="152" bestFit="1" customWidth="1"/>
    <col min="3072" max="3074" width="12.3984375" style="152" customWidth="1"/>
    <col min="3075" max="3075" width="23.3984375" style="152" bestFit="1" customWidth="1"/>
    <col min="3076" max="3076" width="12.86328125" style="152" bestFit="1" customWidth="1"/>
    <col min="3077" max="3079" width="12.3984375" style="152" customWidth="1"/>
    <col min="3080" max="3080" width="23.46484375" style="152" bestFit="1" customWidth="1"/>
    <col min="3081" max="3081" width="12.86328125" style="152" bestFit="1" customWidth="1"/>
    <col min="3082" max="3084" width="12.3984375" style="152" customWidth="1"/>
    <col min="3085" max="3085" width="23.46484375" style="152" bestFit="1" customWidth="1"/>
    <col min="3086" max="3086" width="12.86328125" style="152" bestFit="1" customWidth="1"/>
    <col min="3087" max="3089" width="12.3984375" style="152" customWidth="1"/>
    <col min="3090" max="3090" width="18.59765625" style="152" customWidth="1"/>
    <col min="3091" max="3094" width="12.3984375" style="152" customWidth="1"/>
    <col min="3095" max="3096" width="16.1328125" style="152" customWidth="1"/>
    <col min="3097" max="3098" width="12.3984375" style="152" customWidth="1"/>
    <col min="3099" max="3323" width="12.3984375" style="152"/>
    <col min="3324" max="3325" width="12.3984375" style="152" customWidth="1"/>
    <col min="3326" max="3326" width="23.3984375" style="152" bestFit="1" customWidth="1"/>
    <col min="3327" max="3327" width="12.86328125" style="152" bestFit="1" customWidth="1"/>
    <col min="3328" max="3330" width="12.3984375" style="152" customWidth="1"/>
    <col min="3331" max="3331" width="23.3984375" style="152" bestFit="1" customWidth="1"/>
    <col min="3332" max="3332" width="12.86328125" style="152" bestFit="1" customWidth="1"/>
    <col min="3333" max="3335" width="12.3984375" style="152" customWidth="1"/>
    <col min="3336" max="3336" width="23.46484375" style="152" bestFit="1" customWidth="1"/>
    <col min="3337" max="3337" width="12.86328125" style="152" bestFit="1" customWidth="1"/>
    <col min="3338" max="3340" width="12.3984375" style="152" customWidth="1"/>
    <col min="3341" max="3341" width="23.46484375" style="152" bestFit="1" customWidth="1"/>
    <col min="3342" max="3342" width="12.86328125" style="152" bestFit="1" customWidth="1"/>
    <col min="3343" max="3345" width="12.3984375" style="152" customWidth="1"/>
    <col min="3346" max="3346" width="18.59765625" style="152" customWidth="1"/>
    <col min="3347" max="3350" width="12.3984375" style="152" customWidth="1"/>
    <col min="3351" max="3352" width="16.1328125" style="152" customWidth="1"/>
    <col min="3353" max="3354" width="12.3984375" style="152" customWidth="1"/>
    <col min="3355" max="3579" width="12.3984375" style="152"/>
    <col min="3580" max="3581" width="12.3984375" style="152" customWidth="1"/>
    <col min="3582" max="3582" width="23.3984375" style="152" bestFit="1" customWidth="1"/>
    <col min="3583" max="3583" width="12.86328125" style="152" bestFit="1" customWidth="1"/>
    <col min="3584" max="3586" width="12.3984375" style="152" customWidth="1"/>
    <col min="3587" max="3587" width="23.3984375" style="152" bestFit="1" customWidth="1"/>
    <col min="3588" max="3588" width="12.86328125" style="152" bestFit="1" customWidth="1"/>
    <col min="3589" max="3591" width="12.3984375" style="152" customWidth="1"/>
    <col min="3592" max="3592" width="23.46484375" style="152" bestFit="1" customWidth="1"/>
    <col min="3593" max="3593" width="12.86328125" style="152" bestFit="1" customWidth="1"/>
    <col min="3594" max="3596" width="12.3984375" style="152" customWidth="1"/>
    <col min="3597" max="3597" width="23.46484375" style="152" bestFit="1" customWidth="1"/>
    <col min="3598" max="3598" width="12.86328125" style="152" bestFit="1" customWidth="1"/>
    <col min="3599" max="3601" width="12.3984375" style="152" customWidth="1"/>
    <col min="3602" max="3602" width="18.59765625" style="152" customWidth="1"/>
    <col min="3603" max="3606" width="12.3984375" style="152" customWidth="1"/>
    <col min="3607" max="3608" width="16.1328125" style="152" customWidth="1"/>
    <col min="3609" max="3610" width="12.3984375" style="152" customWidth="1"/>
    <col min="3611" max="3835" width="12.3984375" style="152"/>
    <col min="3836" max="3837" width="12.3984375" style="152" customWidth="1"/>
    <col min="3838" max="3838" width="23.3984375" style="152" bestFit="1" customWidth="1"/>
    <col min="3839" max="3839" width="12.86328125" style="152" bestFit="1" customWidth="1"/>
    <col min="3840" max="3842" width="12.3984375" style="152" customWidth="1"/>
    <col min="3843" max="3843" width="23.3984375" style="152" bestFit="1" customWidth="1"/>
    <col min="3844" max="3844" width="12.86328125" style="152" bestFit="1" customWidth="1"/>
    <col min="3845" max="3847" width="12.3984375" style="152" customWidth="1"/>
    <col min="3848" max="3848" width="23.46484375" style="152" bestFit="1" customWidth="1"/>
    <col min="3849" max="3849" width="12.86328125" style="152" bestFit="1" customWidth="1"/>
    <col min="3850" max="3852" width="12.3984375" style="152" customWidth="1"/>
    <col min="3853" max="3853" width="23.46484375" style="152" bestFit="1" customWidth="1"/>
    <col min="3854" max="3854" width="12.86328125" style="152" bestFit="1" customWidth="1"/>
    <col min="3855" max="3857" width="12.3984375" style="152" customWidth="1"/>
    <col min="3858" max="3858" width="18.59765625" style="152" customWidth="1"/>
    <col min="3859" max="3862" width="12.3984375" style="152" customWidth="1"/>
    <col min="3863" max="3864" width="16.1328125" style="152" customWidth="1"/>
    <col min="3865" max="3866" width="12.3984375" style="152" customWidth="1"/>
    <col min="3867" max="4091" width="12.3984375" style="152"/>
    <col min="4092" max="4093" width="12.3984375" style="152" customWidth="1"/>
    <col min="4094" max="4094" width="23.3984375" style="152" bestFit="1" customWidth="1"/>
    <col min="4095" max="4095" width="12.86328125" style="152" bestFit="1" customWidth="1"/>
    <col min="4096" max="4098" width="12.3984375" style="152" customWidth="1"/>
    <col min="4099" max="4099" width="23.3984375" style="152" bestFit="1" customWidth="1"/>
    <col min="4100" max="4100" width="12.86328125" style="152" bestFit="1" customWidth="1"/>
    <col min="4101" max="4103" width="12.3984375" style="152" customWidth="1"/>
    <col min="4104" max="4104" width="23.46484375" style="152" bestFit="1" customWidth="1"/>
    <col min="4105" max="4105" width="12.86328125" style="152" bestFit="1" customWidth="1"/>
    <col min="4106" max="4108" width="12.3984375" style="152" customWidth="1"/>
    <col min="4109" max="4109" width="23.46484375" style="152" bestFit="1" customWidth="1"/>
    <col min="4110" max="4110" width="12.86328125" style="152" bestFit="1" customWidth="1"/>
    <col min="4111" max="4113" width="12.3984375" style="152" customWidth="1"/>
    <col min="4114" max="4114" width="18.59765625" style="152" customWidth="1"/>
    <col min="4115" max="4118" width="12.3984375" style="152" customWidth="1"/>
    <col min="4119" max="4120" width="16.1328125" style="152" customWidth="1"/>
    <col min="4121" max="4122" width="12.3984375" style="152" customWidth="1"/>
    <col min="4123" max="4347" width="12.3984375" style="152"/>
    <col min="4348" max="4349" width="12.3984375" style="152" customWidth="1"/>
    <col min="4350" max="4350" width="23.3984375" style="152" bestFit="1" customWidth="1"/>
    <col min="4351" max="4351" width="12.86328125" style="152" bestFit="1" customWidth="1"/>
    <col min="4352" max="4354" width="12.3984375" style="152" customWidth="1"/>
    <col min="4355" max="4355" width="23.3984375" style="152" bestFit="1" customWidth="1"/>
    <col min="4356" max="4356" width="12.86328125" style="152" bestFit="1" customWidth="1"/>
    <col min="4357" max="4359" width="12.3984375" style="152" customWidth="1"/>
    <col min="4360" max="4360" width="23.46484375" style="152" bestFit="1" customWidth="1"/>
    <col min="4361" max="4361" width="12.86328125" style="152" bestFit="1" customWidth="1"/>
    <col min="4362" max="4364" width="12.3984375" style="152" customWidth="1"/>
    <col min="4365" max="4365" width="23.46484375" style="152" bestFit="1" customWidth="1"/>
    <col min="4366" max="4366" width="12.86328125" style="152" bestFit="1" customWidth="1"/>
    <col min="4367" max="4369" width="12.3984375" style="152" customWidth="1"/>
    <col min="4370" max="4370" width="18.59765625" style="152" customWidth="1"/>
    <col min="4371" max="4374" width="12.3984375" style="152" customWidth="1"/>
    <col min="4375" max="4376" width="16.1328125" style="152" customWidth="1"/>
    <col min="4377" max="4378" width="12.3984375" style="152" customWidth="1"/>
    <col min="4379" max="4603" width="12.3984375" style="152"/>
    <col min="4604" max="4605" width="12.3984375" style="152" customWidth="1"/>
    <col min="4606" max="4606" width="23.3984375" style="152" bestFit="1" customWidth="1"/>
    <col min="4607" max="4607" width="12.86328125" style="152" bestFit="1" customWidth="1"/>
    <col min="4608" max="4610" width="12.3984375" style="152" customWidth="1"/>
    <col min="4611" max="4611" width="23.3984375" style="152" bestFit="1" customWidth="1"/>
    <col min="4612" max="4612" width="12.86328125" style="152" bestFit="1" customWidth="1"/>
    <col min="4613" max="4615" width="12.3984375" style="152" customWidth="1"/>
    <col min="4616" max="4616" width="23.46484375" style="152" bestFit="1" customWidth="1"/>
    <col min="4617" max="4617" width="12.86328125" style="152" bestFit="1" customWidth="1"/>
    <col min="4618" max="4620" width="12.3984375" style="152" customWidth="1"/>
    <col min="4621" max="4621" width="23.46484375" style="152" bestFit="1" customWidth="1"/>
    <col min="4622" max="4622" width="12.86328125" style="152" bestFit="1" customWidth="1"/>
    <col min="4623" max="4625" width="12.3984375" style="152" customWidth="1"/>
    <col min="4626" max="4626" width="18.59765625" style="152" customWidth="1"/>
    <col min="4627" max="4630" width="12.3984375" style="152" customWidth="1"/>
    <col min="4631" max="4632" width="16.1328125" style="152" customWidth="1"/>
    <col min="4633" max="4634" width="12.3984375" style="152" customWidth="1"/>
    <col min="4635" max="4859" width="12.3984375" style="152"/>
    <col min="4860" max="4861" width="12.3984375" style="152" customWidth="1"/>
    <col min="4862" max="4862" width="23.3984375" style="152" bestFit="1" customWidth="1"/>
    <col min="4863" max="4863" width="12.86328125" style="152" bestFit="1" customWidth="1"/>
    <col min="4864" max="4866" width="12.3984375" style="152" customWidth="1"/>
    <col min="4867" max="4867" width="23.3984375" style="152" bestFit="1" customWidth="1"/>
    <col min="4868" max="4868" width="12.86328125" style="152" bestFit="1" customWidth="1"/>
    <col min="4869" max="4871" width="12.3984375" style="152" customWidth="1"/>
    <col min="4872" max="4872" width="23.46484375" style="152" bestFit="1" customWidth="1"/>
    <col min="4873" max="4873" width="12.86328125" style="152" bestFit="1" customWidth="1"/>
    <col min="4874" max="4876" width="12.3984375" style="152" customWidth="1"/>
    <col min="4877" max="4877" width="23.46484375" style="152" bestFit="1" customWidth="1"/>
    <col min="4878" max="4878" width="12.86328125" style="152" bestFit="1" customWidth="1"/>
    <col min="4879" max="4881" width="12.3984375" style="152" customWidth="1"/>
    <col min="4882" max="4882" width="18.59765625" style="152" customWidth="1"/>
    <col min="4883" max="4886" width="12.3984375" style="152" customWidth="1"/>
    <col min="4887" max="4888" width="16.1328125" style="152" customWidth="1"/>
    <col min="4889" max="4890" width="12.3984375" style="152" customWidth="1"/>
    <col min="4891" max="5115" width="12.3984375" style="152"/>
    <col min="5116" max="5117" width="12.3984375" style="152" customWidth="1"/>
    <col min="5118" max="5118" width="23.3984375" style="152" bestFit="1" customWidth="1"/>
    <col min="5119" max="5119" width="12.86328125" style="152" bestFit="1" customWidth="1"/>
    <col min="5120" max="5122" width="12.3984375" style="152" customWidth="1"/>
    <col min="5123" max="5123" width="23.3984375" style="152" bestFit="1" customWidth="1"/>
    <col min="5124" max="5124" width="12.86328125" style="152" bestFit="1" customWidth="1"/>
    <col min="5125" max="5127" width="12.3984375" style="152" customWidth="1"/>
    <col min="5128" max="5128" width="23.46484375" style="152" bestFit="1" customWidth="1"/>
    <col min="5129" max="5129" width="12.86328125" style="152" bestFit="1" customWidth="1"/>
    <col min="5130" max="5132" width="12.3984375" style="152" customWidth="1"/>
    <col min="5133" max="5133" width="23.46484375" style="152" bestFit="1" customWidth="1"/>
    <col min="5134" max="5134" width="12.86328125" style="152" bestFit="1" customWidth="1"/>
    <col min="5135" max="5137" width="12.3984375" style="152" customWidth="1"/>
    <col min="5138" max="5138" width="18.59765625" style="152" customWidth="1"/>
    <col min="5139" max="5142" width="12.3984375" style="152" customWidth="1"/>
    <col min="5143" max="5144" width="16.1328125" style="152" customWidth="1"/>
    <col min="5145" max="5146" width="12.3984375" style="152" customWidth="1"/>
    <col min="5147" max="5371" width="12.3984375" style="152"/>
    <col min="5372" max="5373" width="12.3984375" style="152" customWidth="1"/>
    <col min="5374" max="5374" width="23.3984375" style="152" bestFit="1" customWidth="1"/>
    <col min="5375" max="5375" width="12.86328125" style="152" bestFit="1" customWidth="1"/>
    <col min="5376" max="5378" width="12.3984375" style="152" customWidth="1"/>
    <col min="5379" max="5379" width="23.3984375" style="152" bestFit="1" customWidth="1"/>
    <col min="5380" max="5380" width="12.86328125" style="152" bestFit="1" customWidth="1"/>
    <col min="5381" max="5383" width="12.3984375" style="152" customWidth="1"/>
    <col min="5384" max="5384" width="23.46484375" style="152" bestFit="1" customWidth="1"/>
    <col min="5385" max="5385" width="12.86328125" style="152" bestFit="1" customWidth="1"/>
    <col min="5386" max="5388" width="12.3984375" style="152" customWidth="1"/>
    <col min="5389" max="5389" width="23.46484375" style="152" bestFit="1" customWidth="1"/>
    <col min="5390" max="5390" width="12.86328125" style="152" bestFit="1" customWidth="1"/>
    <col min="5391" max="5393" width="12.3984375" style="152" customWidth="1"/>
    <col min="5394" max="5394" width="18.59765625" style="152" customWidth="1"/>
    <col min="5395" max="5398" width="12.3984375" style="152" customWidth="1"/>
    <col min="5399" max="5400" width="16.1328125" style="152" customWidth="1"/>
    <col min="5401" max="5402" width="12.3984375" style="152" customWidth="1"/>
    <col min="5403" max="5627" width="12.3984375" style="152"/>
    <col min="5628" max="5629" width="12.3984375" style="152" customWidth="1"/>
    <col min="5630" max="5630" width="23.3984375" style="152" bestFit="1" customWidth="1"/>
    <col min="5631" max="5631" width="12.86328125" style="152" bestFit="1" customWidth="1"/>
    <col min="5632" max="5634" width="12.3984375" style="152" customWidth="1"/>
    <col min="5635" max="5635" width="23.3984375" style="152" bestFit="1" customWidth="1"/>
    <col min="5636" max="5636" width="12.86328125" style="152" bestFit="1" customWidth="1"/>
    <col min="5637" max="5639" width="12.3984375" style="152" customWidth="1"/>
    <col min="5640" max="5640" width="23.46484375" style="152" bestFit="1" customWidth="1"/>
    <col min="5641" max="5641" width="12.86328125" style="152" bestFit="1" customWidth="1"/>
    <col min="5642" max="5644" width="12.3984375" style="152" customWidth="1"/>
    <col min="5645" max="5645" width="23.46484375" style="152" bestFit="1" customWidth="1"/>
    <col min="5646" max="5646" width="12.86328125" style="152" bestFit="1" customWidth="1"/>
    <col min="5647" max="5649" width="12.3984375" style="152" customWidth="1"/>
    <col min="5650" max="5650" width="18.59765625" style="152" customWidth="1"/>
    <col min="5651" max="5654" width="12.3984375" style="152" customWidth="1"/>
    <col min="5655" max="5656" width="16.1328125" style="152" customWidth="1"/>
    <col min="5657" max="5658" width="12.3984375" style="152" customWidth="1"/>
    <col min="5659" max="5883" width="12.3984375" style="152"/>
    <col min="5884" max="5885" width="12.3984375" style="152" customWidth="1"/>
    <col min="5886" max="5886" width="23.3984375" style="152" bestFit="1" customWidth="1"/>
    <col min="5887" max="5887" width="12.86328125" style="152" bestFit="1" customWidth="1"/>
    <col min="5888" max="5890" width="12.3984375" style="152" customWidth="1"/>
    <col min="5891" max="5891" width="23.3984375" style="152" bestFit="1" customWidth="1"/>
    <col min="5892" max="5892" width="12.86328125" style="152" bestFit="1" customWidth="1"/>
    <col min="5893" max="5895" width="12.3984375" style="152" customWidth="1"/>
    <col min="5896" max="5896" width="23.46484375" style="152" bestFit="1" customWidth="1"/>
    <col min="5897" max="5897" width="12.86328125" style="152" bestFit="1" customWidth="1"/>
    <col min="5898" max="5900" width="12.3984375" style="152" customWidth="1"/>
    <col min="5901" max="5901" width="23.46484375" style="152" bestFit="1" customWidth="1"/>
    <col min="5902" max="5902" width="12.86328125" style="152" bestFit="1" customWidth="1"/>
    <col min="5903" max="5905" width="12.3984375" style="152" customWidth="1"/>
    <col min="5906" max="5906" width="18.59765625" style="152" customWidth="1"/>
    <col min="5907" max="5910" width="12.3984375" style="152" customWidth="1"/>
    <col min="5911" max="5912" width="16.1328125" style="152" customWidth="1"/>
    <col min="5913" max="5914" width="12.3984375" style="152" customWidth="1"/>
    <col min="5915" max="6139" width="12.3984375" style="152"/>
    <col min="6140" max="6141" width="12.3984375" style="152" customWidth="1"/>
    <col min="6142" max="6142" width="23.3984375" style="152" bestFit="1" customWidth="1"/>
    <col min="6143" max="6143" width="12.86328125" style="152" bestFit="1" customWidth="1"/>
    <col min="6144" max="6146" width="12.3984375" style="152" customWidth="1"/>
    <col min="6147" max="6147" width="23.3984375" style="152" bestFit="1" customWidth="1"/>
    <col min="6148" max="6148" width="12.86328125" style="152" bestFit="1" customWidth="1"/>
    <col min="6149" max="6151" width="12.3984375" style="152" customWidth="1"/>
    <col min="6152" max="6152" width="23.46484375" style="152" bestFit="1" customWidth="1"/>
    <col min="6153" max="6153" width="12.86328125" style="152" bestFit="1" customWidth="1"/>
    <col min="6154" max="6156" width="12.3984375" style="152" customWidth="1"/>
    <col min="6157" max="6157" width="23.46484375" style="152" bestFit="1" customWidth="1"/>
    <col min="6158" max="6158" width="12.86328125" style="152" bestFit="1" customWidth="1"/>
    <col min="6159" max="6161" width="12.3984375" style="152" customWidth="1"/>
    <col min="6162" max="6162" width="18.59765625" style="152" customWidth="1"/>
    <col min="6163" max="6166" width="12.3984375" style="152" customWidth="1"/>
    <col min="6167" max="6168" width="16.1328125" style="152" customWidth="1"/>
    <col min="6169" max="6170" width="12.3984375" style="152" customWidth="1"/>
    <col min="6171" max="6395" width="12.3984375" style="152"/>
    <col min="6396" max="6397" width="12.3984375" style="152" customWidth="1"/>
    <col min="6398" max="6398" width="23.3984375" style="152" bestFit="1" customWidth="1"/>
    <col min="6399" max="6399" width="12.86328125" style="152" bestFit="1" customWidth="1"/>
    <col min="6400" max="6402" width="12.3984375" style="152" customWidth="1"/>
    <col min="6403" max="6403" width="23.3984375" style="152" bestFit="1" customWidth="1"/>
    <col min="6404" max="6404" width="12.86328125" style="152" bestFit="1" customWidth="1"/>
    <col min="6405" max="6407" width="12.3984375" style="152" customWidth="1"/>
    <col min="6408" max="6408" width="23.46484375" style="152" bestFit="1" customWidth="1"/>
    <col min="6409" max="6409" width="12.86328125" style="152" bestFit="1" customWidth="1"/>
    <col min="6410" max="6412" width="12.3984375" style="152" customWidth="1"/>
    <col min="6413" max="6413" width="23.46484375" style="152" bestFit="1" customWidth="1"/>
    <col min="6414" max="6414" width="12.86328125" style="152" bestFit="1" customWidth="1"/>
    <col min="6415" max="6417" width="12.3984375" style="152" customWidth="1"/>
    <col min="6418" max="6418" width="18.59765625" style="152" customWidth="1"/>
    <col min="6419" max="6422" width="12.3984375" style="152" customWidth="1"/>
    <col min="6423" max="6424" width="16.1328125" style="152" customWidth="1"/>
    <col min="6425" max="6426" width="12.3984375" style="152" customWidth="1"/>
    <col min="6427" max="6651" width="12.3984375" style="152"/>
    <col min="6652" max="6653" width="12.3984375" style="152" customWidth="1"/>
    <col min="6654" max="6654" width="23.3984375" style="152" bestFit="1" customWidth="1"/>
    <col min="6655" max="6655" width="12.86328125" style="152" bestFit="1" customWidth="1"/>
    <col min="6656" max="6658" width="12.3984375" style="152" customWidth="1"/>
    <col min="6659" max="6659" width="23.3984375" style="152" bestFit="1" customWidth="1"/>
    <col min="6660" max="6660" width="12.86328125" style="152" bestFit="1" customWidth="1"/>
    <col min="6661" max="6663" width="12.3984375" style="152" customWidth="1"/>
    <col min="6664" max="6664" width="23.46484375" style="152" bestFit="1" customWidth="1"/>
    <col min="6665" max="6665" width="12.86328125" style="152" bestFit="1" customWidth="1"/>
    <col min="6666" max="6668" width="12.3984375" style="152" customWidth="1"/>
    <col min="6669" max="6669" width="23.46484375" style="152" bestFit="1" customWidth="1"/>
    <col min="6670" max="6670" width="12.86328125" style="152" bestFit="1" customWidth="1"/>
    <col min="6671" max="6673" width="12.3984375" style="152" customWidth="1"/>
    <col min="6674" max="6674" width="18.59765625" style="152" customWidth="1"/>
    <col min="6675" max="6678" width="12.3984375" style="152" customWidth="1"/>
    <col min="6679" max="6680" width="16.1328125" style="152" customWidth="1"/>
    <col min="6681" max="6682" width="12.3984375" style="152" customWidth="1"/>
    <col min="6683" max="6907" width="12.3984375" style="152"/>
    <col min="6908" max="6909" width="12.3984375" style="152" customWidth="1"/>
    <col min="6910" max="6910" width="23.3984375" style="152" bestFit="1" customWidth="1"/>
    <col min="6911" max="6911" width="12.86328125" style="152" bestFit="1" customWidth="1"/>
    <col min="6912" max="6914" width="12.3984375" style="152" customWidth="1"/>
    <col min="6915" max="6915" width="23.3984375" style="152" bestFit="1" customWidth="1"/>
    <col min="6916" max="6916" width="12.86328125" style="152" bestFit="1" customWidth="1"/>
    <col min="6917" max="6919" width="12.3984375" style="152" customWidth="1"/>
    <col min="6920" max="6920" width="23.46484375" style="152" bestFit="1" customWidth="1"/>
    <col min="6921" max="6921" width="12.86328125" style="152" bestFit="1" customWidth="1"/>
    <col min="6922" max="6924" width="12.3984375" style="152" customWidth="1"/>
    <col min="6925" max="6925" width="23.46484375" style="152" bestFit="1" customWidth="1"/>
    <col min="6926" max="6926" width="12.86328125" style="152" bestFit="1" customWidth="1"/>
    <col min="6927" max="6929" width="12.3984375" style="152" customWidth="1"/>
    <col min="6930" max="6930" width="18.59765625" style="152" customWidth="1"/>
    <col min="6931" max="6934" width="12.3984375" style="152" customWidth="1"/>
    <col min="6935" max="6936" width="16.1328125" style="152" customWidth="1"/>
    <col min="6937" max="6938" width="12.3984375" style="152" customWidth="1"/>
    <col min="6939" max="7163" width="12.3984375" style="152"/>
    <col min="7164" max="7165" width="12.3984375" style="152" customWidth="1"/>
    <col min="7166" max="7166" width="23.3984375" style="152" bestFit="1" customWidth="1"/>
    <col min="7167" max="7167" width="12.86328125" style="152" bestFit="1" customWidth="1"/>
    <col min="7168" max="7170" width="12.3984375" style="152" customWidth="1"/>
    <col min="7171" max="7171" width="23.3984375" style="152" bestFit="1" customWidth="1"/>
    <col min="7172" max="7172" width="12.86328125" style="152" bestFit="1" customWidth="1"/>
    <col min="7173" max="7175" width="12.3984375" style="152" customWidth="1"/>
    <col min="7176" max="7176" width="23.46484375" style="152" bestFit="1" customWidth="1"/>
    <col min="7177" max="7177" width="12.86328125" style="152" bestFit="1" customWidth="1"/>
    <col min="7178" max="7180" width="12.3984375" style="152" customWidth="1"/>
    <col min="7181" max="7181" width="23.46484375" style="152" bestFit="1" customWidth="1"/>
    <col min="7182" max="7182" width="12.86328125" style="152" bestFit="1" customWidth="1"/>
    <col min="7183" max="7185" width="12.3984375" style="152" customWidth="1"/>
    <col min="7186" max="7186" width="18.59765625" style="152" customWidth="1"/>
    <col min="7187" max="7190" width="12.3984375" style="152" customWidth="1"/>
    <col min="7191" max="7192" width="16.1328125" style="152" customWidth="1"/>
    <col min="7193" max="7194" width="12.3984375" style="152" customWidth="1"/>
    <col min="7195" max="7419" width="12.3984375" style="152"/>
    <col min="7420" max="7421" width="12.3984375" style="152" customWidth="1"/>
    <col min="7422" max="7422" width="23.3984375" style="152" bestFit="1" customWidth="1"/>
    <col min="7423" max="7423" width="12.86328125" style="152" bestFit="1" customWidth="1"/>
    <col min="7424" max="7426" width="12.3984375" style="152" customWidth="1"/>
    <col min="7427" max="7427" width="23.3984375" style="152" bestFit="1" customWidth="1"/>
    <col min="7428" max="7428" width="12.86328125" style="152" bestFit="1" customWidth="1"/>
    <col min="7429" max="7431" width="12.3984375" style="152" customWidth="1"/>
    <col min="7432" max="7432" width="23.46484375" style="152" bestFit="1" customWidth="1"/>
    <col min="7433" max="7433" width="12.86328125" style="152" bestFit="1" customWidth="1"/>
    <col min="7434" max="7436" width="12.3984375" style="152" customWidth="1"/>
    <col min="7437" max="7437" width="23.46484375" style="152" bestFit="1" customWidth="1"/>
    <col min="7438" max="7438" width="12.86328125" style="152" bestFit="1" customWidth="1"/>
    <col min="7439" max="7441" width="12.3984375" style="152" customWidth="1"/>
    <col min="7442" max="7442" width="18.59765625" style="152" customWidth="1"/>
    <col min="7443" max="7446" width="12.3984375" style="152" customWidth="1"/>
    <col min="7447" max="7448" width="16.1328125" style="152" customWidth="1"/>
    <col min="7449" max="7450" width="12.3984375" style="152" customWidth="1"/>
    <col min="7451" max="7675" width="12.3984375" style="152"/>
    <col min="7676" max="7677" width="12.3984375" style="152" customWidth="1"/>
    <col min="7678" max="7678" width="23.3984375" style="152" bestFit="1" customWidth="1"/>
    <col min="7679" max="7679" width="12.86328125" style="152" bestFit="1" customWidth="1"/>
    <col min="7680" max="7682" width="12.3984375" style="152" customWidth="1"/>
    <col min="7683" max="7683" width="23.3984375" style="152" bestFit="1" customWidth="1"/>
    <col min="7684" max="7684" width="12.86328125" style="152" bestFit="1" customWidth="1"/>
    <col min="7685" max="7687" width="12.3984375" style="152" customWidth="1"/>
    <col min="7688" max="7688" width="23.46484375" style="152" bestFit="1" customWidth="1"/>
    <col min="7689" max="7689" width="12.86328125" style="152" bestFit="1" customWidth="1"/>
    <col min="7690" max="7692" width="12.3984375" style="152" customWidth="1"/>
    <col min="7693" max="7693" width="23.46484375" style="152" bestFit="1" customWidth="1"/>
    <col min="7694" max="7694" width="12.86328125" style="152" bestFit="1" customWidth="1"/>
    <col min="7695" max="7697" width="12.3984375" style="152" customWidth="1"/>
    <col min="7698" max="7698" width="18.59765625" style="152" customWidth="1"/>
    <col min="7699" max="7702" width="12.3984375" style="152" customWidth="1"/>
    <col min="7703" max="7704" width="16.1328125" style="152" customWidth="1"/>
    <col min="7705" max="7706" width="12.3984375" style="152" customWidth="1"/>
    <col min="7707" max="7931" width="12.3984375" style="152"/>
    <col min="7932" max="7933" width="12.3984375" style="152" customWidth="1"/>
    <col min="7934" max="7934" width="23.3984375" style="152" bestFit="1" customWidth="1"/>
    <col min="7935" max="7935" width="12.86328125" style="152" bestFit="1" customWidth="1"/>
    <col min="7936" max="7938" width="12.3984375" style="152" customWidth="1"/>
    <col min="7939" max="7939" width="23.3984375" style="152" bestFit="1" customWidth="1"/>
    <col min="7940" max="7940" width="12.86328125" style="152" bestFit="1" customWidth="1"/>
    <col min="7941" max="7943" width="12.3984375" style="152" customWidth="1"/>
    <col min="7944" max="7944" width="23.46484375" style="152" bestFit="1" customWidth="1"/>
    <col min="7945" max="7945" width="12.86328125" style="152" bestFit="1" customWidth="1"/>
    <col min="7946" max="7948" width="12.3984375" style="152" customWidth="1"/>
    <col min="7949" max="7949" width="23.46484375" style="152" bestFit="1" customWidth="1"/>
    <col min="7950" max="7950" width="12.86328125" style="152" bestFit="1" customWidth="1"/>
    <col min="7951" max="7953" width="12.3984375" style="152" customWidth="1"/>
    <col min="7954" max="7954" width="18.59765625" style="152" customWidth="1"/>
    <col min="7955" max="7958" width="12.3984375" style="152" customWidth="1"/>
    <col min="7959" max="7960" width="16.1328125" style="152" customWidth="1"/>
    <col min="7961" max="7962" width="12.3984375" style="152" customWidth="1"/>
    <col min="7963" max="8187" width="12.3984375" style="152"/>
    <col min="8188" max="8189" width="12.3984375" style="152" customWidth="1"/>
    <col min="8190" max="8190" width="23.3984375" style="152" bestFit="1" customWidth="1"/>
    <col min="8191" max="8191" width="12.86328125" style="152" bestFit="1" customWidth="1"/>
    <col min="8192" max="8194" width="12.3984375" style="152" customWidth="1"/>
    <col min="8195" max="8195" width="23.3984375" style="152" bestFit="1" customWidth="1"/>
    <col min="8196" max="8196" width="12.86328125" style="152" bestFit="1" customWidth="1"/>
    <col min="8197" max="8199" width="12.3984375" style="152" customWidth="1"/>
    <col min="8200" max="8200" width="23.46484375" style="152" bestFit="1" customWidth="1"/>
    <col min="8201" max="8201" width="12.86328125" style="152" bestFit="1" customWidth="1"/>
    <col min="8202" max="8204" width="12.3984375" style="152" customWidth="1"/>
    <col min="8205" max="8205" width="23.46484375" style="152" bestFit="1" customWidth="1"/>
    <col min="8206" max="8206" width="12.86328125" style="152" bestFit="1" customWidth="1"/>
    <col min="8207" max="8209" width="12.3984375" style="152" customWidth="1"/>
    <col min="8210" max="8210" width="18.59765625" style="152" customWidth="1"/>
    <col min="8211" max="8214" width="12.3984375" style="152" customWidth="1"/>
    <col min="8215" max="8216" width="16.1328125" style="152" customWidth="1"/>
    <col min="8217" max="8218" width="12.3984375" style="152" customWidth="1"/>
    <col min="8219" max="8443" width="12.3984375" style="152"/>
    <col min="8444" max="8445" width="12.3984375" style="152" customWidth="1"/>
    <col min="8446" max="8446" width="23.3984375" style="152" bestFit="1" customWidth="1"/>
    <col min="8447" max="8447" width="12.86328125" style="152" bestFit="1" customWidth="1"/>
    <col min="8448" max="8450" width="12.3984375" style="152" customWidth="1"/>
    <col min="8451" max="8451" width="23.3984375" style="152" bestFit="1" customWidth="1"/>
    <col min="8452" max="8452" width="12.86328125" style="152" bestFit="1" customWidth="1"/>
    <col min="8453" max="8455" width="12.3984375" style="152" customWidth="1"/>
    <col min="8456" max="8456" width="23.46484375" style="152" bestFit="1" customWidth="1"/>
    <col min="8457" max="8457" width="12.86328125" style="152" bestFit="1" customWidth="1"/>
    <col min="8458" max="8460" width="12.3984375" style="152" customWidth="1"/>
    <col min="8461" max="8461" width="23.46484375" style="152" bestFit="1" customWidth="1"/>
    <col min="8462" max="8462" width="12.86328125" style="152" bestFit="1" customWidth="1"/>
    <col min="8463" max="8465" width="12.3984375" style="152" customWidth="1"/>
    <col min="8466" max="8466" width="18.59765625" style="152" customWidth="1"/>
    <col min="8467" max="8470" width="12.3984375" style="152" customWidth="1"/>
    <col min="8471" max="8472" width="16.1328125" style="152" customWidth="1"/>
    <col min="8473" max="8474" width="12.3984375" style="152" customWidth="1"/>
    <col min="8475" max="8699" width="12.3984375" style="152"/>
    <col min="8700" max="8701" width="12.3984375" style="152" customWidth="1"/>
    <col min="8702" max="8702" width="23.3984375" style="152" bestFit="1" customWidth="1"/>
    <col min="8703" max="8703" width="12.86328125" style="152" bestFit="1" customWidth="1"/>
    <col min="8704" max="8706" width="12.3984375" style="152" customWidth="1"/>
    <col min="8707" max="8707" width="23.3984375" style="152" bestFit="1" customWidth="1"/>
    <col min="8708" max="8708" width="12.86328125" style="152" bestFit="1" customWidth="1"/>
    <col min="8709" max="8711" width="12.3984375" style="152" customWidth="1"/>
    <col min="8712" max="8712" width="23.46484375" style="152" bestFit="1" customWidth="1"/>
    <col min="8713" max="8713" width="12.86328125" style="152" bestFit="1" customWidth="1"/>
    <col min="8714" max="8716" width="12.3984375" style="152" customWidth="1"/>
    <col min="8717" max="8717" width="23.46484375" style="152" bestFit="1" customWidth="1"/>
    <col min="8718" max="8718" width="12.86328125" style="152" bestFit="1" customWidth="1"/>
    <col min="8719" max="8721" width="12.3984375" style="152" customWidth="1"/>
    <col min="8722" max="8722" width="18.59765625" style="152" customWidth="1"/>
    <col min="8723" max="8726" width="12.3984375" style="152" customWidth="1"/>
    <col min="8727" max="8728" width="16.1328125" style="152" customWidth="1"/>
    <col min="8729" max="8730" width="12.3984375" style="152" customWidth="1"/>
    <col min="8731" max="8955" width="12.3984375" style="152"/>
    <col min="8956" max="8957" width="12.3984375" style="152" customWidth="1"/>
    <col min="8958" max="8958" width="23.3984375" style="152" bestFit="1" customWidth="1"/>
    <col min="8959" max="8959" width="12.86328125" style="152" bestFit="1" customWidth="1"/>
    <col min="8960" max="8962" width="12.3984375" style="152" customWidth="1"/>
    <col min="8963" max="8963" width="23.3984375" style="152" bestFit="1" customWidth="1"/>
    <col min="8964" max="8964" width="12.86328125" style="152" bestFit="1" customWidth="1"/>
    <col min="8965" max="8967" width="12.3984375" style="152" customWidth="1"/>
    <col min="8968" max="8968" width="23.46484375" style="152" bestFit="1" customWidth="1"/>
    <col min="8969" max="8969" width="12.86328125" style="152" bestFit="1" customWidth="1"/>
    <col min="8970" max="8972" width="12.3984375" style="152" customWidth="1"/>
    <col min="8973" max="8973" width="23.46484375" style="152" bestFit="1" customWidth="1"/>
    <col min="8974" max="8974" width="12.86328125" style="152" bestFit="1" customWidth="1"/>
    <col min="8975" max="8977" width="12.3984375" style="152" customWidth="1"/>
    <col min="8978" max="8978" width="18.59765625" style="152" customWidth="1"/>
    <col min="8979" max="8982" width="12.3984375" style="152" customWidth="1"/>
    <col min="8983" max="8984" width="16.1328125" style="152" customWidth="1"/>
    <col min="8985" max="8986" width="12.3984375" style="152" customWidth="1"/>
    <col min="8987" max="9211" width="12.3984375" style="152"/>
    <col min="9212" max="9213" width="12.3984375" style="152" customWidth="1"/>
    <col min="9214" max="9214" width="23.3984375" style="152" bestFit="1" customWidth="1"/>
    <col min="9215" max="9215" width="12.86328125" style="152" bestFit="1" customWidth="1"/>
    <col min="9216" max="9218" width="12.3984375" style="152" customWidth="1"/>
    <col min="9219" max="9219" width="23.3984375" style="152" bestFit="1" customWidth="1"/>
    <col min="9220" max="9220" width="12.86328125" style="152" bestFit="1" customWidth="1"/>
    <col min="9221" max="9223" width="12.3984375" style="152" customWidth="1"/>
    <col min="9224" max="9224" width="23.46484375" style="152" bestFit="1" customWidth="1"/>
    <col min="9225" max="9225" width="12.86328125" style="152" bestFit="1" customWidth="1"/>
    <col min="9226" max="9228" width="12.3984375" style="152" customWidth="1"/>
    <col min="9229" max="9229" width="23.46484375" style="152" bestFit="1" customWidth="1"/>
    <col min="9230" max="9230" width="12.86328125" style="152" bestFit="1" customWidth="1"/>
    <col min="9231" max="9233" width="12.3984375" style="152" customWidth="1"/>
    <col min="9234" max="9234" width="18.59765625" style="152" customWidth="1"/>
    <col min="9235" max="9238" width="12.3984375" style="152" customWidth="1"/>
    <col min="9239" max="9240" width="16.1328125" style="152" customWidth="1"/>
    <col min="9241" max="9242" width="12.3984375" style="152" customWidth="1"/>
    <col min="9243" max="9467" width="12.3984375" style="152"/>
    <col min="9468" max="9469" width="12.3984375" style="152" customWidth="1"/>
    <col min="9470" max="9470" width="23.3984375" style="152" bestFit="1" customWidth="1"/>
    <col min="9471" max="9471" width="12.86328125" style="152" bestFit="1" customWidth="1"/>
    <col min="9472" max="9474" width="12.3984375" style="152" customWidth="1"/>
    <col min="9475" max="9475" width="23.3984375" style="152" bestFit="1" customWidth="1"/>
    <col min="9476" max="9476" width="12.86328125" style="152" bestFit="1" customWidth="1"/>
    <col min="9477" max="9479" width="12.3984375" style="152" customWidth="1"/>
    <col min="9480" max="9480" width="23.46484375" style="152" bestFit="1" customWidth="1"/>
    <col min="9481" max="9481" width="12.86328125" style="152" bestFit="1" customWidth="1"/>
    <col min="9482" max="9484" width="12.3984375" style="152" customWidth="1"/>
    <col min="9485" max="9485" width="23.46484375" style="152" bestFit="1" customWidth="1"/>
    <col min="9486" max="9486" width="12.86328125" style="152" bestFit="1" customWidth="1"/>
    <col min="9487" max="9489" width="12.3984375" style="152" customWidth="1"/>
    <col min="9490" max="9490" width="18.59765625" style="152" customWidth="1"/>
    <col min="9491" max="9494" width="12.3984375" style="152" customWidth="1"/>
    <col min="9495" max="9496" width="16.1328125" style="152" customWidth="1"/>
    <col min="9497" max="9498" width="12.3984375" style="152" customWidth="1"/>
    <col min="9499" max="9723" width="12.3984375" style="152"/>
    <col min="9724" max="9725" width="12.3984375" style="152" customWidth="1"/>
    <col min="9726" max="9726" width="23.3984375" style="152" bestFit="1" customWidth="1"/>
    <col min="9727" max="9727" width="12.86328125" style="152" bestFit="1" customWidth="1"/>
    <col min="9728" max="9730" width="12.3984375" style="152" customWidth="1"/>
    <col min="9731" max="9731" width="23.3984375" style="152" bestFit="1" customWidth="1"/>
    <col min="9732" max="9732" width="12.86328125" style="152" bestFit="1" customWidth="1"/>
    <col min="9733" max="9735" width="12.3984375" style="152" customWidth="1"/>
    <col min="9736" max="9736" width="23.46484375" style="152" bestFit="1" customWidth="1"/>
    <col min="9737" max="9737" width="12.86328125" style="152" bestFit="1" customWidth="1"/>
    <col min="9738" max="9740" width="12.3984375" style="152" customWidth="1"/>
    <col min="9741" max="9741" width="23.46484375" style="152" bestFit="1" customWidth="1"/>
    <col min="9742" max="9742" width="12.86328125" style="152" bestFit="1" customWidth="1"/>
    <col min="9743" max="9745" width="12.3984375" style="152" customWidth="1"/>
    <col min="9746" max="9746" width="18.59765625" style="152" customWidth="1"/>
    <col min="9747" max="9750" width="12.3984375" style="152" customWidth="1"/>
    <col min="9751" max="9752" width="16.1328125" style="152" customWidth="1"/>
    <col min="9753" max="9754" width="12.3984375" style="152" customWidth="1"/>
    <col min="9755" max="9979" width="12.3984375" style="152"/>
    <col min="9980" max="9981" width="12.3984375" style="152" customWidth="1"/>
    <col min="9982" max="9982" width="23.3984375" style="152" bestFit="1" customWidth="1"/>
    <col min="9983" max="9983" width="12.86328125" style="152" bestFit="1" customWidth="1"/>
    <col min="9984" max="9986" width="12.3984375" style="152" customWidth="1"/>
    <col min="9987" max="9987" width="23.3984375" style="152" bestFit="1" customWidth="1"/>
    <col min="9988" max="9988" width="12.86328125" style="152" bestFit="1" customWidth="1"/>
    <col min="9989" max="9991" width="12.3984375" style="152" customWidth="1"/>
    <col min="9992" max="9992" width="23.46484375" style="152" bestFit="1" customWidth="1"/>
    <col min="9993" max="9993" width="12.86328125" style="152" bestFit="1" customWidth="1"/>
    <col min="9994" max="9996" width="12.3984375" style="152" customWidth="1"/>
    <col min="9997" max="9997" width="23.46484375" style="152" bestFit="1" customWidth="1"/>
    <col min="9998" max="9998" width="12.86328125" style="152" bestFit="1" customWidth="1"/>
    <col min="9999" max="10001" width="12.3984375" style="152" customWidth="1"/>
    <col min="10002" max="10002" width="18.59765625" style="152" customWidth="1"/>
    <col min="10003" max="10006" width="12.3984375" style="152" customWidth="1"/>
    <col min="10007" max="10008" width="16.1328125" style="152" customWidth="1"/>
    <col min="10009" max="10010" width="12.3984375" style="152" customWidth="1"/>
    <col min="10011" max="10235" width="12.3984375" style="152"/>
    <col min="10236" max="10237" width="12.3984375" style="152" customWidth="1"/>
    <col min="10238" max="10238" width="23.3984375" style="152" bestFit="1" customWidth="1"/>
    <col min="10239" max="10239" width="12.86328125" style="152" bestFit="1" customWidth="1"/>
    <col min="10240" max="10242" width="12.3984375" style="152" customWidth="1"/>
    <col min="10243" max="10243" width="23.3984375" style="152" bestFit="1" customWidth="1"/>
    <col min="10244" max="10244" width="12.86328125" style="152" bestFit="1" customWidth="1"/>
    <col min="10245" max="10247" width="12.3984375" style="152" customWidth="1"/>
    <col min="10248" max="10248" width="23.46484375" style="152" bestFit="1" customWidth="1"/>
    <col min="10249" max="10249" width="12.86328125" style="152" bestFit="1" customWidth="1"/>
    <col min="10250" max="10252" width="12.3984375" style="152" customWidth="1"/>
    <col min="10253" max="10253" width="23.46484375" style="152" bestFit="1" customWidth="1"/>
    <col min="10254" max="10254" width="12.86328125" style="152" bestFit="1" customWidth="1"/>
    <col min="10255" max="10257" width="12.3984375" style="152" customWidth="1"/>
    <col min="10258" max="10258" width="18.59765625" style="152" customWidth="1"/>
    <col min="10259" max="10262" width="12.3984375" style="152" customWidth="1"/>
    <col min="10263" max="10264" width="16.1328125" style="152" customWidth="1"/>
    <col min="10265" max="10266" width="12.3984375" style="152" customWidth="1"/>
    <col min="10267" max="10491" width="12.3984375" style="152"/>
    <col min="10492" max="10493" width="12.3984375" style="152" customWidth="1"/>
    <col min="10494" max="10494" width="23.3984375" style="152" bestFit="1" customWidth="1"/>
    <col min="10495" max="10495" width="12.86328125" style="152" bestFit="1" customWidth="1"/>
    <col min="10496" max="10498" width="12.3984375" style="152" customWidth="1"/>
    <col min="10499" max="10499" width="23.3984375" style="152" bestFit="1" customWidth="1"/>
    <col min="10500" max="10500" width="12.86328125" style="152" bestFit="1" customWidth="1"/>
    <col min="10501" max="10503" width="12.3984375" style="152" customWidth="1"/>
    <col min="10504" max="10504" width="23.46484375" style="152" bestFit="1" customWidth="1"/>
    <col min="10505" max="10505" width="12.86328125" style="152" bestFit="1" customWidth="1"/>
    <col min="10506" max="10508" width="12.3984375" style="152" customWidth="1"/>
    <col min="10509" max="10509" width="23.46484375" style="152" bestFit="1" customWidth="1"/>
    <col min="10510" max="10510" width="12.86328125" style="152" bestFit="1" customWidth="1"/>
    <col min="10511" max="10513" width="12.3984375" style="152" customWidth="1"/>
    <col min="10514" max="10514" width="18.59765625" style="152" customWidth="1"/>
    <col min="10515" max="10518" width="12.3984375" style="152" customWidth="1"/>
    <col min="10519" max="10520" width="16.1328125" style="152" customWidth="1"/>
    <col min="10521" max="10522" width="12.3984375" style="152" customWidth="1"/>
    <col min="10523" max="10747" width="12.3984375" style="152"/>
    <col min="10748" max="10749" width="12.3984375" style="152" customWidth="1"/>
    <col min="10750" max="10750" width="23.3984375" style="152" bestFit="1" customWidth="1"/>
    <col min="10751" max="10751" width="12.86328125" style="152" bestFit="1" customWidth="1"/>
    <col min="10752" max="10754" width="12.3984375" style="152" customWidth="1"/>
    <col min="10755" max="10755" width="23.3984375" style="152" bestFit="1" customWidth="1"/>
    <col min="10756" max="10756" width="12.86328125" style="152" bestFit="1" customWidth="1"/>
    <col min="10757" max="10759" width="12.3984375" style="152" customWidth="1"/>
    <col min="10760" max="10760" width="23.46484375" style="152" bestFit="1" customWidth="1"/>
    <col min="10761" max="10761" width="12.86328125" style="152" bestFit="1" customWidth="1"/>
    <col min="10762" max="10764" width="12.3984375" style="152" customWidth="1"/>
    <col min="10765" max="10765" width="23.46484375" style="152" bestFit="1" customWidth="1"/>
    <col min="10766" max="10766" width="12.86328125" style="152" bestFit="1" customWidth="1"/>
    <col min="10767" max="10769" width="12.3984375" style="152" customWidth="1"/>
    <col min="10770" max="10770" width="18.59765625" style="152" customWidth="1"/>
    <col min="10771" max="10774" width="12.3984375" style="152" customWidth="1"/>
    <col min="10775" max="10776" width="16.1328125" style="152" customWidth="1"/>
    <col min="10777" max="10778" width="12.3984375" style="152" customWidth="1"/>
    <col min="10779" max="11003" width="12.3984375" style="152"/>
    <col min="11004" max="11005" width="12.3984375" style="152" customWidth="1"/>
    <col min="11006" max="11006" width="23.3984375" style="152" bestFit="1" customWidth="1"/>
    <col min="11007" max="11007" width="12.86328125" style="152" bestFit="1" customWidth="1"/>
    <col min="11008" max="11010" width="12.3984375" style="152" customWidth="1"/>
    <col min="11011" max="11011" width="23.3984375" style="152" bestFit="1" customWidth="1"/>
    <col min="11012" max="11012" width="12.86328125" style="152" bestFit="1" customWidth="1"/>
    <col min="11013" max="11015" width="12.3984375" style="152" customWidth="1"/>
    <col min="11016" max="11016" width="23.46484375" style="152" bestFit="1" customWidth="1"/>
    <col min="11017" max="11017" width="12.86328125" style="152" bestFit="1" customWidth="1"/>
    <col min="11018" max="11020" width="12.3984375" style="152" customWidth="1"/>
    <col min="11021" max="11021" width="23.46484375" style="152" bestFit="1" customWidth="1"/>
    <col min="11022" max="11022" width="12.86328125" style="152" bestFit="1" customWidth="1"/>
    <col min="11023" max="11025" width="12.3984375" style="152" customWidth="1"/>
    <col min="11026" max="11026" width="18.59765625" style="152" customWidth="1"/>
    <col min="11027" max="11030" width="12.3984375" style="152" customWidth="1"/>
    <col min="11031" max="11032" width="16.1328125" style="152" customWidth="1"/>
    <col min="11033" max="11034" width="12.3984375" style="152" customWidth="1"/>
    <col min="11035" max="11259" width="12.3984375" style="152"/>
    <col min="11260" max="11261" width="12.3984375" style="152" customWidth="1"/>
    <col min="11262" max="11262" width="23.3984375" style="152" bestFit="1" customWidth="1"/>
    <col min="11263" max="11263" width="12.86328125" style="152" bestFit="1" customWidth="1"/>
    <col min="11264" max="11266" width="12.3984375" style="152" customWidth="1"/>
    <col min="11267" max="11267" width="23.3984375" style="152" bestFit="1" customWidth="1"/>
    <col min="11268" max="11268" width="12.86328125" style="152" bestFit="1" customWidth="1"/>
    <col min="11269" max="11271" width="12.3984375" style="152" customWidth="1"/>
    <col min="11272" max="11272" width="23.46484375" style="152" bestFit="1" customWidth="1"/>
    <col min="11273" max="11273" width="12.86328125" style="152" bestFit="1" customWidth="1"/>
    <col min="11274" max="11276" width="12.3984375" style="152" customWidth="1"/>
    <col min="11277" max="11277" width="23.46484375" style="152" bestFit="1" customWidth="1"/>
    <col min="11278" max="11278" width="12.86328125" style="152" bestFit="1" customWidth="1"/>
    <col min="11279" max="11281" width="12.3984375" style="152" customWidth="1"/>
    <col min="11282" max="11282" width="18.59765625" style="152" customWidth="1"/>
    <col min="11283" max="11286" width="12.3984375" style="152" customWidth="1"/>
    <col min="11287" max="11288" width="16.1328125" style="152" customWidth="1"/>
    <col min="11289" max="11290" width="12.3984375" style="152" customWidth="1"/>
    <col min="11291" max="11515" width="12.3984375" style="152"/>
    <col min="11516" max="11517" width="12.3984375" style="152" customWidth="1"/>
    <col min="11518" max="11518" width="23.3984375" style="152" bestFit="1" customWidth="1"/>
    <col min="11519" max="11519" width="12.86328125" style="152" bestFit="1" customWidth="1"/>
    <col min="11520" max="11522" width="12.3984375" style="152" customWidth="1"/>
    <col min="11523" max="11523" width="23.3984375" style="152" bestFit="1" customWidth="1"/>
    <col min="11524" max="11524" width="12.86328125" style="152" bestFit="1" customWidth="1"/>
    <col min="11525" max="11527" width="12.3984375" style="152" customWidth="1"/>
    <col min="11528" max="11528" width="23.46484375" style="152" bestFit="1" customWidth="1"/>
    <col min="11529" max="11529" width="12.86328125" style="152" bestFit="1" customWidth="1"/>
    <col min="11530" max="11532" width="12.3984375" style="152" customWidth="1"/>
    <col min="11533" max="11533" width="23.46484375" style="152" bestFit="1" customWidth="1"/>
    <col min="11534" max="11534" width="12.86328125" style="152" bestFit="1" customWidth="1"/>
    <col min="11535" max="11537" width="12.3984375" style="152" customWidth="1"/>
    <col min="11538" max="11538" width="18.59765625" style="152" customWidth="1"/>
    <col min="11539" max="11542" width="12.3984375" style="152" customWidth="1"/>
    <col min="11543" max="11544" width="16.1328125" style="152" customWidth="1"/>
    <col min="11545" max="11546" width="12.3984375" style="152" customWidth="1"/>
    <col min="11547" max="11771" width="12.3984375" style="152"/>
    <col min="11772" max="11773" width="12.3984375" style="152" customWidth="1"/>
    <col min="11774" max="11774" width="23.3984375" style="152" bestFit="1" customWidth="1"/>
    <col min="11775" max="11775" width="12.86328125" style="152" bestFit="1" customWidth="1"/>
    <col min="11776" max="11778" width="12.3984375" style="152" customWidth="1"/>
    <col min="11779" max="11779" width="23.3984375" style="152" bestFit="1" customWidth="1"/>
    <col min="11780" max="11780" width="12.86328125" style="152" bestFit="1" customWidth="1"/>
    <col min="11781" max="11783" width="12.3984375" style="152" customWidth="1"/>
    <col min="11784" max="11784" width="23.46484375" style="152" bestFit="1" customWidth="1"/>
    <col min="11785" max="11785" width="12.86328125" style="152" bestFit="1" customWidth="1"/>
    <col min="11786" max="11788" width="12.3984375" style="152" customWidth="1"/>
    <col min="11789" max="11789" width="23.46484375" style="152" bestFit="1" customWidth="1"/>
    <col min="11790" max="11790" width="12.86328125" style="152" bestFit="1" customWidth="1"/>
    <col min="11791" max="11793" width="12.3984375" style="152" customWidth="1"/>
    <col min="11794" max="11794" width="18.59765625" style="152" customWidth="1"/>
    <col min="11795" max="11798" width="12.3984375" style="152" customWidth="1"/>
    <col min="11799" max="11800" width="16.1328125" style="152" customWidth="1"/>
    <col min="11801" max="11802" width="12.3984375" style="152" customWidth="1"/>
    <col min="11803" max="12027" width="12.3984375" style="152"/>
    <col min="12028" max="12029" width="12.3984375" style="152" customWidth="1"/>
    <col min="12030" max="12030" width="23.3984375" style="152" bestFit="1" customWidth="1"/>
    <col min="12031" max="12031" width="12.86328125" style="152" bestFit="1" customWidth="1"/>
    <col min="12032" max="12034" width="12.3984375" style="152" customWidth="1"/>
    <col min="12035" max="12035" width="23.3984375" style="152" bestFit="1" customWidth="1"/>
    <col min="12036" max="12036" width="12.86328125" style="152" bestFit="1" customWidth="1"/>
    <col min="12037" max="12039" width="12.3984375" style="152" customWidth="1"/>
    <col min="12040" max="12040" width="23.46484375" style="152" bestFit="1" customWidth="1"/>
    <col min="12041" max="12041" width="12.86328125" style="152" bestFit="1" customWidth="1"/>
    <col min="12042" max="12044" width="12.3984375" style="152" customWidth="1"/>
    <col min="12045" max="12045" width="23.46484375" style="152" bestFit="1" customWidth="1"/>
    <col min="12046" max="12046" width="12.86328125" style="152" bestFit="1" customWidth="1"/>
    <col min="12047" max="12049" width="12.3984375" style="152" customWidth="1"/>
    <col min="12050" max="12050" width="18.59765625" style="152" customWidth="1"/>
    <col min="12051" max="12054" width="12.3984375" style="152" customWidth="1"/>
    <col min="12055" max="12056" width="16.1328125" style="152" customWidth="1"/>
    <col min="12057" max="12058" width="12.3984375" style="152" customWidth="1"/>
    <col min="12059" max="12283" width="12.3984375" style="152"/>
    <col min="12284" max="12285" width="12.3984375" style="152" customWidth="1"/>
    <col min="12286" max="12286" width="23.3984375" style="152" bestFit="1" customWidth="1"/>
    <col min="12287" max="12287" width="12.86328125" style="152" bestFit="1" customWidth="1"/>
    <col min="12288" max="12290" width="12.3984375" style="152" customWidth="1"/>
    <col min="12291" max="12291" width="23.3984375" style="152" bestFit="1" customWidth="1"/>
    <col min="12292" max="12292" width="12.86328125" style="152" bestFit="1" customWidth="1"/>
    <col min="12293" max="12295" width="12.3984375" style="152" customWidth="1"/>
    <col min="12296" max="12296" width="23.46484375" style="152" bestFit="1" customWidth="1"/>
    <col min="12297" max="12297" width="12.86328125" style="152" bestFit="1" customWidth="1"/>
    <col min="12298" max="12300" width="12.3984375" style="152" customWidth="1"/>
    <col min="12301" max="12301" width="23.46484375" style="152" bestFit="1" customWidth="1"/>
    <col min="12302" max="12302" width="12.86328125" style="152" bestFit="1" customWidth="1"/>
    <col min="12303" max="12305" width="12.3984375" style="152" customWidth="1"/>
    <col min="12306" max="12306" width="18.59765625" style="152" customWidth="1"/>
    <col min="12307" max="12310" width="12.3984375" style="152" customWidth="1"/>
    <col min="12311" max="12312" width="16.1328125" style="152" customWidth="1"/>
    <col min="12313" max="12314" width="12.3984375" style="152" customWidth="1"/>
    <col min="12315" max="12539" width="12.3984375" style="152"/>
    <col min="12540" max="12541" width="12.3984375" style="152" customWidth="1"/>
    <col min="12542" max="12542" width="23.3984375" style="152" bestFit="1" customWidth="1"/>
    <col min="12543" max="12543" width="12.86328125" style="152" bestFit="1" customWidth="1"/>
    <col min="12544" max="12546" width="12.3984375" style="152" customWidth="1"/>
    <col min="12547" max="12547" width="23.3984375" style="152" bestFit="1" customWidth="1"/>
    <col min="12548" max="12548" width="12.86328125" style="152" bestFit="1" customWidth="1"/>
    <col min="12549" max="12551" width="12.3984375" style="152" customWidth="1"/>
    <col min="12552" max="12552" width="23.46484375" style="152" bestFit="1" customWidth="1"/>
    <col min="12553" max="12553" width="12.86328125" style="152" bestFit="1" customWidth="1"/>
    <col min="12554" max="12556" width="12.3984375" style="152" customWidth="1"/>
    <col min="12557" max="12557" width="23.46484375" style="152" bestFit="1" customWidth="1"/>
    <col min="12558" max="12558" width="12.86328125" style="152" bestFit="1" customWidth="1"/>
    <col min="12559" max="12561" width="12.3984375" style="152" customWidth="1"/>
    <col min="12562" max="12562" width="18.59765625" style="152" customWidth="1"/>
    <col min="12563" max="12566" width="12.3984375" style="152" customWidth="1"/>
    <col min="12567" max="12568" width="16.1328125" style="152" customWidth="1"/>
    <col min="12569" max="12570" width="12.3984375" style="152" customWidth="1"/>
    <col min="12571" max="12795" width="12.3984375" style="152"/>
    <col min="12796" max="12797" width="12.3984375" style="152" customWidth="1"/>
    <col min="12798" max="12798" width="23.3984375" style="152" bestFit="1" customWidth="1"/>
    <col min="12799" max="12799" width="12.86328125" style="152" bestFit="1" customWidth="1"/>
    <col min="12800" max="12802" width="12.3984375" style="152" customWidth="1"/>
    <col min="12803" max="12803" width="23.3984375" style="152" bestFit="1" customWidth="1"/>
    <col min="12804" max="12804" width="12.86328125" style="152" bestFit="1" customWidth="1"/>
    <col min="12805" max="12807" width="12.3984375" style="152" customWidth="1"/>
    <col min="12808" max="12808" width="23.46484375" style="152" bestFit="1" customWidth="1"/>
    <col min="12809" max="12809" width="12.86328125" style="152" bestFit="1" customWidth="1"/>
    <col min="12810" max="12812" width="12.3984375" style="152" customWidth="1"/>
    <col min="12813" max="12813" width="23.46484375" style="152" bestFit="1" customWidth="1"/>
    <col min="12814" max="12814" width="12.86328125" style="152" bestFit="1" customWidth="1"/>
    <col min="12815" max="12817" width="12.3984375" style="152" customWidth="1"/>
    <col min="12818" max="12818" width="18.59765625" style="152" customWidth="1"/>
    <col min="12819" max="12822" width="12.3984375" style="152" customWidth="1"/>
    <col min="12823" max="12824" width="16.1328125" style="152" customWidth="1"/>
    <col min="12825" max="12826" width="12.3984375" style="152" customWidth="1"/>
    <col min="12827" max="13051" width="12.3984375" style="152"/>
    <col min="13052" max="13053" width="12.3984375" style="152" customWidth="1"/>
    <col min="13054" max="13054" width="23.3984375" style="152" bestFit="1" customWidth="1"/>
    <col min="13055" max="13055" width="12.86328125" style="152" bestFit="1" customWidth="1"/>
    <col min="13056" max="13058" width="12.3984375" style="152" customWidth="1"/>
    <col min="13059" max="13059" width="23.3984375" style="152" bestFit="1" customWidth="1"/>
    <col min="13060" max="13060" width="12.86328125" style="152" bestFit="1" customWidth="1"/>
    <col min="13061" max="13063" width="12.3984375" style="152" customWidth="1"/>
    <col min="13064" max="13064" width="23.46484375" style="152" bestFit="1" customWidth="1"/>
    <col min="13065" max="13065" width="12.86328125" style="152" bestFit="1" customWidth="1"/>
    <col min="13066" max="13068" width="12.3984375" style="152" customWidth="1"/>
    <col min="13069" max="13069" width="23.46484375" style="152" bestFit="1" customWidth="1"/>
    <col min="13070" max="13070" width="12.86328125" style="152" bestFit="1" customWidth="1"/>
    <col min="13071" max="13073" width="12.3984375" style="152" customWidth="1"/>
    <col min="13074" max="13074" width="18.59765625" style="152" customWidth="1"/>
    <col min="13075" max="13078" width="12.3984375" style="152" customWidth="1"/>
    <col min="13079" max="13080" width="16.1328125" style="152" customWidth="1"/>
    <col min="13081" max="13082" width="12.3984375" style="152" customWidth="1"/>
    <col min="13083" max="13307" width="12.3984375" style="152"/>
    <col min="13308" max="13309" width="12.3984375" style="152" customWidth="1"/>
    <col min="13310" max="13310" width="23.3984375" style="152" bestFit="1" customWidth="1"/>
    <col min="13311" max="13311" width="12.86328125" style="152" bestFit="1" customWidth="1"/>
    <col min="13312" max="13314" width="12.3984375" style="152" customWidth="1"/>
    <col min="13315" max="13315" width="23.3984375" style="152" bestFit="1" customWidth="1"/>
    <col min="13316" max="13316" width="12.86328125" style="152" bestFit="1" customWidth="1"/>
    <col min="13317" max="13319" width="12.3984375" style="152" customWidth="1"/>
    <col min="13320" max="13320" width="23.46484375" style="152" bestFit="1" customWidth="1"/>
    <col min="13321" max="13321" width="12.86328125" style="152" bestFit="1" customWidth="1"/>
    <col min="13322" max="13324" width="12.3984375" style="152" customWidth="1"/>
    <col min="13325" max="13325" width="23.46484375" style="152" bestFit="1" customWidth="1"/>
    <col min="13326" max="13326" width="12.86328125" style="152" bestFit="1" customWidth="1"/>
    <col min="13327" max="13329" width="12.3984375" style="152" customWidth="1"/>
    <col min="13330" max="13330" width="18.59765625" style="152" customWidth="1"/>
    <col min="13331" max="13334" width="12.3984375" style="152" customWidth="1"/>
    <col min="13335" max="13336" width="16.1328125" style="152" customWidth="1"/>
    <col min="13337" max="13338" width="12.3984375" style="152" customWidth="1"/>
    <col min="13339" max="13563" width="12.3984375" style="152"/>
    <col min="13564" max="13565" width="12.3984375" style="152" customWidth="1"/>
    <col min="13566" max="13566" width="23.3984375" style="152" bestFit="1" customWidth="1"/>
    <col min="13567" max="13567" width="12.86328125" style="152" bestFit="1" customWidth="1"/>
    <col min="13568" max="13570" width="12.3984375" style="152" customWidth="1"/>
    <col min="13571" max="13571" width="23.3984375" style="152" bestFit="1" customWidth="1"/>
    <col min="13572" max="13572" width="12.86328125" style="152" bestFit="1" customWidth="1"/>
    <col min="13573" max="13575" width="12.3984375" style="152" customWidth="1"/>
    <col min="13576" max="13576" width="23.46484375" style="152" bestFit="1" customWidth="1"/>
    <col min="13577" max="13577" width="12.86328125" style="152" bestFit="1" customWidth="1"/>
    <col min="13578" max="13580" width="12.3984375" style="152" customWidth="1"/>
    <col min="13581" max="13581" width="23.46484375" style="152" bestFit="1" customWidth="1"/>
    <col min="13582" max="13582" width="12.86328125" style="152" bestFit="1" customWidth="1"/>
    <col min="13583" max="13585" width="12.3984375" style="152" customWidth="1"/>
    <col min="13586" max="13586" width="18.59765625" style="152" customWidth="1"/>
    <col min="13587" max="13590" width="12.3984375" style="152" customWidth="1"/>
    <col min="13591" max="13592" width="16.1328125" style="152" customWidth="1"/>
    <col min="13593" max="13594" width="12.3984375" style="152" customWidth="1"/>
    <col min="13595" max="13819" width="12.3984375" style="152"/>
    <col min="13820" max="13821" width="12.3984375" style="152" customWidth="1"/>
    <col min="13822" max="13822" width="23.3984375" style="152" bestFit="1" customWidth="1"/>
    <col min="13823" max="13823" width="12.86328125" style="152" bestFit="1" customWidth="1"/>
    <col min="13824" max="13826" width="12.3984375" style="152" customWidth="1"/>
    <col min="13827" max="13827" width="23.3984375" style="152" bestFit="1" customWidth="1"/>
    <col min="13828" max="13828" width="12.86328125" style="152" bestFit="1" customWidth="1"/>
    <col min="13829" max="13831" width="12.3984375" style="152" customWidth="1"/>
    <col min="13832" max="13832" width="23.46484375" style="152" bestFit="1" customWidth="1"/>
    <col min="13833" max="13833" width="12.86328125" style="152" bestFit="1" customWidth="1"/>
    <col min="13834" max="13836" width="12.3984375" style="152" customWidth="1"/>
    <col min="13837" max="13837" width="23.46484375" style="152" bestFit="1" customWidth="1"/>
    <col min="13838" max="13838" width="12.86328125" style="152" bestFit="1" customWidth="1"/>
    <col min="13839" max="13841" width="12.3984375" style="152" customWidth="1"/>
    <col min="13842" max="13842" width="18.59765625" style="152" customWidth="1"/>
    <col min="13843" max="13846" width="12.3984375" style="152" customWidth="1"/>
    <col min="13847" max="13848" width="16.1328125" style="152" customWidth="1"/>
    <col min="13849" max="13850" width="12.3984375" style="152" customWidth="1"/>
    <col min="13851" max="14075" width="12.3984375" style="152"/>
    <col min="14076" max="14077" width="12.3984375" style="152" customWidth="1"/>
    <col min="14078" max="14078" width="23.3984375" style="152" bestFit="1" customWidth="1"/>
    <col min="14079" max="14079" width="12.86328125" style="152" bestFit="1" customWidth="1"/>
    <col min="14080" max="14082" width="12.3984375" style="152" customWidth="1"/>
    <col min="14083" max="14083" width="23.3984375" style="152" bestFit="1" customWidth="1"/>
    <col min="14084" max="14084" width="12.86328125" style="152" bestFit="1" customWidth="1"/>
    <col min="14085" max="14087" width="12.3984375" style="152" customWidth="1"/>
    <col min="14088" max="14088" width="23.46484375" style="152" bestFit="1" customWidth="1"/>
    <col min="14089" max="14089" width="12.86328125" style="152" bestFit="1" customWidth="1"/>
    <col min="14090" max="14092" width="12.3984375" style="152" customWidth="1"/>
    <col min="14093" max="14093" width="23.46484375" style="152" bestFit="1" customWidth="1"/>
    <col min="14094" max="14094" width="12.86328125" style="152" bestFit="1" customWidth="1"/>
    <col min="14095" max="14097" width="12.3984375" style="152" customWidth="1"/>
    <col min="14098" max="14098" width="18.59765625" style="152" customWidth="1"/>
    <col min="14099" max="14102" width="12.3984375" style="152" customWidth="1"/>
    <col min="14103" max="14104" width="16.1328125" style="152" customWidth="1"/>
    <col min="14105" max="14106" width="12.3984375" style="152" customWidth="1"/>
    <col min="14107" max="14331" width="12.3984375" style="152"/>
    <col min="14332" max="14333" width="12.3984375" style="152" customWidth="1"/>
    <col min="14334" max="14334" width="23.3984375" style="152" bestFit="1" customWidth="1"/>
    <col min="14335" max="14335" width="12.86328125" style="152" bestFit="1" customWidth="1"/>
    <col min="14336" max="14338" width="12.3984375" style="152" customWidth="1"/>
    <col min="14339" max="14339" width="23.3984375" style="152" bestFit="1" customWidth="1"/>
    <col min="14340" max="14340" width="12.86328125" style="152" bestFit="1" customWidth="1"/>
    <col min="14341" max="14343" width="12.3984375" style="152" customWidth="1"/>
    <col min="14344" max="14344" width="23.46484375" style="152" bestFit="1" customWidth="1"/>
    <col min="14345" max="14345" width="12.86328125" style="152" bestFit="1" customWidth="1"/>
    <col min="14346" max="14348" width="12.3984375" style="152" customWidth="1"/>
    <col min="14349" max="14349" width="23.46484375" style="152" bestFit="1" customWidth="1"/>
    <col min="14350" max="14350" width="12.86328125" style="152" bestFit="1" customWidth="1"/>
    <col min="14351" max="14353" width="12.3984375" style="152" customWidth="1"/>
    <col min="14354" max="14354" width="18.59765625" style="152" customWidth="1"/>
    <col min="14355" max="14358" width="12.3984375" style="152" customWidth="1"/>
    <col min="14359" max="14360" width="16.1328125" style="152" customWidth="1"/>
    <col min="14361" max="14362" width="12.3984375" style="152" customWidth="1"/>
    <col min="14363" max="14587" width="12.3984375" style="152"/>
    <col min="14588" max="14589" width="12.3984375" style="152" customWidth="1"/>
    <col min="14590" max="14590" width="23.3984375" style="152" bestFit="1" customWidth="1"/>
    <col min="14591" max="14591" width="12.86328125" style="152" bestFit="1" customWidth="1"/>
    <col min="14592" max="14594" width="12.3984375" style="152" customWidth="1"/>
    <col min="14595" max="14595" width="23.3984375" style="152" bestFit="1" customWidth="1"/>
    <col min="14596" max="14596" width="12.86328125" style="152" bestFit="1" customWidth="1"/>
    <col min="14597" max="14599" width="12.3984375" style="152" customWidth="1"/>
    <col min="14600" max="14600" width="23.46484375" style="152" bestFit="1" customWidth="1"/>
    <col min="14601" max="14601" width="12.86328125" style="152" bestFit="1" customWidth="1"/>
    <col min="14602" max="14604" width="12.3984375" style="152" customWidth="1"/>
    <col min="14605" max="14605" width="23.46484375" style="152" bestFit="1" customWidth="1"/>
    <col min="14606" max="14606" width="12.86328125" style="152" bestFit="1" customWidth="1"/>
    <col min="14607" max="14609" width="12.3984375" style="152" customWidth="1"/>
    <col min="14610" max="14610" width="18.59765625" style="152" customWidth="1"/>
    <col min="14611" max="14614" width="12.3984375" style="152" customWidth="1"/>
    <col min="14615" max="14616" width="16.1328125" style="152" customWidth="1"/>
    <col min="14617" max="14618" width="12.3984375" style="152" customWidth="1"/>
    <col min="14619" max="14843" width="12.3984375" style="152"/>
    <col min="14844" max="14845" width="12.3984375" style="152" customWidth="1"/>
    <col min="14846" max="14846" width="23.3984375" style="152" bestFit="1" customWidth="1"/>
    <col min="14847" max="14847" width="12.86328125" style="152" bestFit="1" customWidth="1"/>
    <col min="14848" max="14850" width="12.3984375" style="152" customWidth="1"/>
    <col min="14851" max="14851" width="23.3984375" style="152" bestFit="1" customWidth="1"/>
    <col min="14852" max="14852" width="12.86328125" style="152" bestFit="1" customWidth="1"/>
    <col min="14853" max="14855" width="12.3984375" style="152" customWidth="1"/>
    <col min="14856" max="14856" width="23.46484375" style="152" bestFit="1" customWidth="1"/>
    <col min="14857" max="14857" width="12.86328125" style="152" bestFit="1" customWidth="1"/>
    <col min="14858" max="14860" width="12.3984375" style="152" customWidth="1"/>
    <col min="14861" max="14861" width="23.46484375" style="152" bestFit="1" customWidth="1"/>
    <col min="14862" max="14862" width="12.86328125" style="152" bestFit="1" customWidth="1"/>
    <col min="14863" max="14865" width="12.3984375" style="152" customWidth="1"/>
    <col min="14866" max="14866" width="18.59765625" style="152" customWidth="1"/>
    <col min="14867" max="14870" width="12.3984375" style="152" customWidth="1"/>
    <col min="14871" max="14872" width="16.1328125" style="152" customWidth="1"/>
    <col min="14873" max="14874" width="12.3984375" style="152" customWidth="1"/>
    <col min="14875" max="15099" width="12.3984375" style="152"/>
    <col min="15100" max="15101" width="12.3984375" style="152" customWidth="1"/>
    <col min="15102" max="15102" width="23.3984375" style="152" bestFit="1" customWidth="1"/>
    <col min="15103" max="15103" width="12.86328125" style="152" bestFit="1" customWidth="1"/>
    <col min="15104" max="15106" width="12.3984375" style="152" customWidth="1"/>
    <col min="15107" max="15107" width="23.3984375" style="152" bestFit="1" customWidth="1"/>
    <col min="15108" max="15108" width="12.86328125" style="152" bestFit="1" customWidth="1"/>
    <col min="15109" max="15111" width="12.3984375" style="152" customWidth="1"/>
    <col min="15112" max="15112" width="23.46484375" style="152" bestFit="1" customWidth="1"/>
    <col min="15113" max="15113" width="12.86328125" style="152" bestFit="1" customWidth="1"/>
    <col min="15114" max="15116" width="12.3984375" style="152" customWidth="1"/>
    <col min="15117" max="15117" width="23.46484375" style="152" bestFit="1" customWidth="1"/>
    <col min="15118" max="15118" width="12.86328125" style="152" bestFit="1" customWidth="1"/>
    <col min="15119" max="15121" width="12.3984375" style="152" customWidth="1"/>
    <col min="15122" max="15122" width="18.59765625" style="152" customWidth="1"/>
    <col min="15123" max="15126" width="12.3984375" style="152" customWidth="1"/>
    <col min="15127" max="15128" width="16.1328125" style="152" customWidth="1"/>
    <col min="15129" max="15130" width="12.3984375" style="152" customWidth="1"/>
    <col min="15131" max="15355" width="12.3984375" style="152"/>
    <col min="15356" max="15357" width="12.3984375" style="152" customWidth="1"/>
    <col min="15358" max="15358" width="23.3984375" style="152" bestFit="1" customWidth="1"/>
    <col min="15359" max="15359" width="12.86328125" style="152" bestFit="1" customWidth="1"/>
    <col min="15360" max="15362" width="12.3984375" style="152" customWidth="1"/>
    <col min="15363" max="15363" width="23.3984375" style="152" bestFit="1" customWidth="1"/>
    <col min="15364" max="15364" width="12.86328125" style="152" bestFit="1" customWidth="1"/>
    <col min="15365" max="15367" width="12.3984375" style="152" customWidth="1"/>
    <col min="15368" max="15368" width="23.46484375" style="152" bestFit="1" customWidth="1"/>
    <col min="15369" max="15369" width="12.86328125" style="152" bestFit="1" customWidth="1"/>
    <col min="15370" max="15372" width="12.3984375" style="152" customWidth="1"/>
    <col min="15373" max="15373" width="23.46484375" style="152" bestFit="1" customWidth="1"/>
    <col min="15374" max="15374" width="12.86328125" style="152" bestFit="1" customWidth="1"/>
    <col min="15375" max="15377" width="12.3984375" style="152" customWidth="1"/>
    <col min="15378" max="15378" width="18.59765625" style="152" customWidth="1"/>
    <col min="15379" max="15382" width="12.3984375" style="152" customWidth="1"/>
    <col min="15383" max="15384" width="16.1328125" style="152" customWidth="1"/>
    <col min="15385" max="15386" width="12.3984375" style="152" customWidth="1"/>
    <col min="15387" max="15611" width="12.3984375" style="152"/>
    <col min="15612" max="15613" width="12.3984375" style="152" customWidth="1"/>
    <col min="15614" max="15614" width="23.3984375" style="152" bestFit="1" customWidth="1"/>
    <col min="15615" max="15615" width="12.86328125" style="152" bestFit="1" customWidth="1"/>
    <col min="15616" max="15618" width="12.3984375" style="152" customWidth="1"/>
    <col min="15619" max="15619" width="23.3984375" style="152" bestFit="1" customWidth="1"/>
    <col min="15620" max="15620" width="12.86328125" style="152" bestFit="1" customWidth="1"/>
    <col min="15621" max="15623" width="12.3984375" style="152" customWidth="1"/>
    <col min="15624" max="15624" width="23.46484375" style="152" bestFit="1" customWidth="1"/>
    <col min="15625" max="15625" width="12.86328125" style="152" bestFit="1" customWidth="1"/>
    <col min="15626" max="15628" width="12.3984375" style="152" customWidth="1"/>
    <col min="15629" max="15629" width="23.46484375" style="152" bestFit="1" customWidth="1"/>
    <col min="15630" max="15630" width="12.86328125" style="152" bestFit="1" customWidth="1"/>
    <col min="15631" max="15633" width="12.3984375" style="152" customWidth="1"/>
    <col min="15634" max="15634" width="18.59765625" style="152" customWidth="1"/>
    <col min="15635" max="15638" width="12.3984375" style="152" customWidth="1"/>
    <col min="15639" max="15640" width="16.1328125" style="152" customWidth="1"/>
    <col min="15641" max="15642" width="12.3984375" style="152" customWidth="1"/>
    <col min="15643" max="15867" width="12.3984375" style="152"/>
    <col min="15868" max="15869" width="12.3984375" style="152" customWidth="1"/>
    <col min="15870" max="15870" width="23.3984375" style="152" bestFit="1" customWidth="1"/>
    <col min="15871" max="15871" width="12.86328125" style="152" bestFit="1" customWidth="1"/>
    <col min="15872" max="15874" width="12.3984375" style="152" customWidth="1"/>
    <col min="15875" max="15875" width="23.3984375" style="152" bestFit="1" customWidth="1"/>
    <col min="15876" max="15876" width="12.86328125" style="152" bestFit="1" customWidth="1"/>
    <col min="15877" max="15879" width="12.3984375" style="152" customWidth="1"/>
    <col min="15880" max="15880" width="23.46484375" style="152" bestFit="1" customWidth="1"/>
    <col min="15881" max="15881" width="12.86328125" style="152" bestFit="1" customWidth="1"/>
    <col min="15882" max="15884" width="12.3984375" style="152" customWidth="1"/>
    <col min="15885" max="15885" width="23.46484375" style="152" bestFit="1" customWidth="1"/>
    <col min="15886" max="15886" width="12.86328125" style="152" bestFit="1" customWidth="1"/>
    <col min="15887" max="15889" width="12.3984375" style="152" customWidth="1"/>
    <col min="15890" max="15890" width="18.59765625" style="152" customWidth="1"/>
    <col min="15891" max="15894" width="12.3984375" style="152" customWidth="1"/>
    <col min="15895" max="15896" width="16.1328125" style="152" customWidth="1"/>
    <col min="15897" max="15898" width="12.3984375" style="152" customWidth="1"/>
    <col min="15899" max="16123" width="12.3984375" style="152"/>
    <col min="16124" max="16125" width="12.3984375" style="152" customWidth="1"/>
    <col min="16126" max="16126" width="23.3984375" style="152" bestFit="1" customWidth="1"/>
    <col min="16127" max="16127" width="12.86328125" style="152" bestFit="1" customWidth="1"/>
    <col min="16128" max="16130" width="12.3984375" style="152" customWidth="1"/>
    <col min="16131" max="16131" width="23.3984375" style="152" bestFit="1" customWidth="1"/>
    <col min="16132" max="16132" width="12.86328125" style="152" bestFit="1" customWidth="1"/>
    <col min="16133" max="16135" width="12.3984375" style="152" customWidth="1"/>
    <col min="16136" max="16136" width="23.46484375" style="152" bestFit="1" customWidth="1"/>
    <col min="16137" max="16137" width="12.86328125" style="152" bestFit="1" customWidth="1"/>
    <col min="16138" max="16140" width="12.3984375" style="152" customWidth="1"/>
    <col min="16141" max="16141" width="23.46484375" style="152" bestFit="1" customWidth="1"/>
    <col min="16142" max="16142" width="12.86328125" style="152" bestFit="1" customWidth="1"/>
    <col min="16143" max="16145" width="12.3984375" style="152" customWidth="1"/>
    <col min="16146" max="16146" width="18.59765625" style="152" customWidth="1"/>
    <col min="16147" max="16150" width="12.3984375" style="152" customWidth="1"/>
    <col min="16151" max="16152" width="16.1328125" style="152" customWidth="1"/>
    <col min="16153" max="16154" width="12.3984375" style="152" customWidth="1"/>
    <col min="16155" max="16384" width="12.3984375" style="152"/>
  </cols>
  <sheetData>
    <row r="1" spans="1:51" ht="23.1" customHeight="1">
      <c r="A1" s="407" t="s">
        <v>55</v>
      </c>
      <c r="B1" s="407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  <c r="AA1" s="456"/>
      <c r="AB1" s="457"/>
      <c r="AC1" s="458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</row>
    <row r="2" spans="1:51" ht="23.1" customHeight="1">
      <c r="A2" s="417" t="s">
        <v>56</v>
      </c>
      <c r="B2" s="417"/>
      <c r="C2" s="459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  <c r="Y2" s="460"/>
      <c r="Z2" s="460"/>
      <c r="AA2" s="460"/>
      <c r="AB2" s="460"/>
      <c r="AC2" s="461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</row>
    <row r="3" spans="1:51" ht="124.9" customHeight="1">
      <c r="A3" s="407" t="s">
        <v>57</v>
      </c>
      <c r="B3" s="407"/>
      <c r="C3" s="454" t="s">
        <v>168</v>
      </c>
      <c r="D3" s="444"/>
      <c r="E3" s="444"/>
      <c r="F3" s="444"/>
      <c r="G3" s="444"/>
      <c r="H3" s="444"/>
      <c r="I3" s="444"/>
      <c r="J3" s="456"/>
      <c r="K3" s="454" t="s">
        <v>169</v>
      </c>
      <c r="L3" s="444"/>
      <c r="M3" s="444"/>
      <c r="N3" s="444"/>
      <c r="O3" s="444"/>
      <c r="P3" s="444"/>
      <c r="Q3" s="444"/>
      <c r="R3" s="456"/>
      <c r="S3" s="419" t="s">
        <v>58</v>
      </c>
      <c r="T3" s="407"/>
      <c r="U3" s="407"/>
      <c r="V3" s="407"/>
      <c r="W3" s="407"/>
      <c r="X3" s="407"/>
      <c r="Y3" s="407"/>
      <c r="Z3" s="407"/>
      <c r="AA3" s="456"/>
      <c r="AB3" s="457"/>
      <c r="AC3" s="458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</row>
    <row r="4" spans="1:51" ht="105.75" customHeight="1">
      <c r="A4" s="407" t="s">
        <v>59</v>
      </c>
      <c r="B4" s="407"/>
      <c r="C4" s="407"/>
      <c r="D4" s="407"/>
      <c r="E4" s="407"/>
      <c r="F4" s="407"/>
      <c r="G4" s="407"/>
      <c r="H4" s="407"/>
      <c r="I4" s="407"/>
      <c r="J4" s="456"/>
      <c r="K4" s="407"/>
      <c r="L4" s="407"/>
      <c r="M4" s="407"/>
      <c r="N4" s="407"/>
      <c r="O4" s="407"/>
      <c r="P4" s="407"/>
      <c r="Q4" s="407"/>
      <c r="R4" s="456"/>
      <c r="S4" s="407"/>
      <c r="T4" s="407"/>
      <c r="U4" s="407"/>
      <c r="V4" s="407"/>
      <c r="W4" s="407"/>
      <c r="X4" s="407"/>
      <c r="Y4" s="407"/>
      <c r="Z4" s="407"/>
      <c r="AA4" s="456"/>
      <c r="AB4" s="457"/>
      <c r="AC4" s="458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</row>
    <row r="5" spans="1:51" s="153" customFormat="1" ht="23.1" customHeight="1">
      <c r="A5" s="410" t="s">
        <v>60</v>
      </c>
      <c r="B5" s="410"/>
      <c r="C5" s="116" t="s">
        <v>166</v>
      </c>
      <c r="D5" s="49"/>
      <c r="E5" s="49">
        <f>COUNTA(C10:C54)</f>
        <v>0</v>
      </c>
      <c r="F5" s="49"/>
      <c r="G5" s="66"/>
      <c r="H5" s="117"/>
      <c r="I5" s="117"/>
      <c r="J5" s="129"/>
      <c r="K5" s="116" t="s">
        <v>166</v>
      </c>
      <c r="L5" s="49"/>
      <c r="M5" s="49">
        <f>COUNTA(K10:K54)</f>
        <v>0</v>
      </c>
      <c r="N5" s="49"/>
      <c r="O5" s="66"/>
      <c r="P5" s="117"/>
      <c r="Q5" s="117"/>
      <c r="R5" s="129"/>
      <c r="S5" s="411"/>
      <c r="T5" s="411"/>
      <c r="U5" s="411"/>
      <c r="V5" s="411"/>
      <c r="W5" s="411"/>
      <c r="X5" s="411"/>
      <c r="Y5" s="411"/>
      <c r="Z5" s="411"/>
      <c r="AA5" s="456"/>
      <c r="AB5" s="457"/>
      <c r="AC5" s="458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</row>
    <row r="6" spans="1:51" ht="23.1" customHeight="1">
      <c r="A6" s="412"/>
      <c r="B6" s="412"/>
      <c r="C6" s="50" t="s">
        <v>7</v>
      </c>
      <c r="D6" s="50" t="s">
        <v>51</v>
      </c>
      <c r="E6" s="51" t="s">
        <v>12</v>
      </c>
      <c r="F6" s="68" t="s">
        <v>10</v>
      </c>
      <c r="G6" s="69" t="s">
        <v>45</v>
      </c>
      <c r="H6" s="127" t="s">
        <v>46</v>
      </c>
      <c r="I6" s="127" t="s">
        <v>64</v>
      </c>
      <c r="J6" s="138" t="s">
        <v>167</v>
      </c>
      <c r="K6" s="50" t="s">
        <v>65</v>
      </c>
      <c r="L6" s="50" t="s">
        <v>66</v>
      </c>
      <c r="M6" s="51" t="s">
        <v>67</v>
      </c>
      <c r="N6" s="68" t="s">
        <v>61</v>
      </c>
      <c r="O6" s="69" t="s">
        <v>62</v>
      </c>
      <c r="P6" s="127" t="s">
        <v>63</v>
      </c>
      <c r="Q6" s="127" t="s">
        <v>64</v>
      </c>
      <c r="R6" s="138" t="s">
        <v>167</v>
      </c>
      <c r="S6" s="52" t="s">
        <v>26</v>
      </c>
      <c r="T6" s="52" t="s">
        <v>27</v>
      </c>
      <c r="U6" s="53" t="s">
        <v>28</v>
      </c>
      <c r="V6" s="68" t="s">
        <v>68</v>
      </c>
      <c r="W6" s="69" t="s">
        <v>69</v>
      </c>
      <c r="X6" s="70" t="s">
        <v>70</v>
      </c>
      <c r="Y6" s="127" t="s">
        <v>71</v>
      </c>
      <c r="Z6" s="127" t="s">
        <v>72</v>
      </c>
      <c r="AA6" s="127" t="s">
        <v>73</v>
      </c>
      <c r="AB6" s="127" t="s">
        <v>79</v>
      </c>
      <c r="AC6" s="186" t="s">
        <v>82</v>
      </c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</row>
    <row r="7" spans="1:51" s="156" customFormat="1" ht="30" customHeight="1">
      <c r="A7" s="413" t="s">
        <v>74</v>
      </c>
      <c r="B7" s="413"/>
      <c r="C7" s="31"/>
      <c r="D7" s="31"/>
      <c r="E7" s="31"/>
      <c r="F7" s="31">
        <f>H7/J7</f>
        <v>400000</v>
      </c>
      <c r="G7" s="54"/>
      <c r="H7" s="119">
        <v>200000</v>
      </c>
      <c r="I7" s="119"/>
      <c r="J7" s="131">
        <v>0.5</v>
      </c>
      <c r="K7" s="31"/>
      <c r="L7" s="31"/>
      <c r="M7" s="31"/>
      <c r="N7" s="31"/>
      <c r="O7" s="54"/>
      <c r="P7" s="119"/>
      <c r="Q7" s="119"/>
      <c r="R7" s="131">
        <v>0.5</v>
      </c>
      <c r="S7" s="55">
        <f>SUMIF($C$6:$R$6,$S$6,C7:R7)</f>
        <v>0</v>
      </c>
      <c r="T7" s="55">
        <f>SUMIF($C$6:$R$6,$T$6,C7:R7)</f>
        <v>0</v>
      </c>
      <c r="U7" s="56"/>
      <c r="V7" s="57">
        <f>SUMIF($C$6:$R$6,$V$6,C7:R7)</f>
        <v>400000</v>
      </c>
      <c r="W7" s="56"/>
      <c r="X7" s="55">
        <f>SUMIF($C$6:$R$6,$X$6,C7:R7)</f>
        <v>200000</v>
      </c>
      <c r="Y7" s="55"/>
      <c r="Z7" s="160">
        <f t="shared" ref="Z7:Z55" si="0">X7/V7</f>
        <v>0.5</v>
      </c>
      <c r="AA7" s="154" t="e">
        <f>X7/T7</f>
        <v>#DIV/0!</v>
      </c>
      <c r="AB7" s="155" t="e">
        <f>X7/S7*1000</f>
        <v>#DIV/0!</v>
      </c>
      <c r="AC7" s="187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</row>
    <row r="8" spans="1:51" ht="17.25" hidden="1" customHeight="1">
      <c r="A8" s="414" t="s">
        <v>75</v>
      </c>
      <c r="B8" s="414"/>
      <c r="C8" s="35" t="e">
        <f>C7/F5*G5</f>
        <v>#DIV/0!</v>
      </c>
      <c r="F8" s="35" t="e">
        <f>F7/F5*G5</f>
        <v>#DIV/0!</v>
      </c>
      <c r="H8" s="120" t="e">
        <f>H7/#REF!*#REF!</f>
        <v>#REF!</v>
      </c>
      <c r="J8" s="132"/>
      <c r="K8" s="35" t="e">
        <f>K7/N5*O5</f>
        <v>#DIV/0!</v>
      </c>
      <c r="N8" s="35" t="e">
        <f>N7/N5*O5</f>
        <v>#DIV/0!</v>
      </c>
      <c r="P8" s="120" t="e">
        <f>P7/#REF!*#REF!</f>
        <v>#REF!</v>
      </c>
      <c r="R8" s="132"/>
      <c r="S8" s="72"/>
      <c r="T8" s="72">
        <f>SUMIF($K$6:$Q$6,$T$6,K8:Q8)</f>
        <v>0</v>
      </c>
      <c r="U8" s="73" t="e">
        <f t="shared" ref="U8:U55" si="1">T8/S8</f>
        <v>#DIV/0!</v>
      </c>
      <c r="V8" s="72" t="e">
        <f>SUMIF($K$6:$Q$6,$V$6,K8:Q8)</f>
        <v>#DIV/0!</v>
      </c>
      <c r="W8" s="73" t="e">
        <f t="shared" ref="W8:W55" si="2">V8/S8</f>
        <v>#DIV/0!</v>
      </c>
      <c r="X8" s="72" t="e">
        <f>SUMIF($K$6:$Q$6,$X$6,K8:Q8)</f>
        <v>#REF!</v>
      </c>
      <c r="Y8" s="72"/>
      <c r="Z8" s="74" t="e">
        <f t="shared" si="0"/>
        <v>#REF!</v>
      </c>
      <c r="AA8" s="157"/>
      <c r="AB8" s="155"/>
      <c r="AC8" s="187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</row>
    <row r="9" spans="1:51" s="156" customFormat="1" ht="30" customHeight="1">
      <c r="A9" s="415" t="s">
        <v>76</v>
      </c>
      <c r="B9" s="415"/>
      <c r="C9" s="39">
        <f>SUM(C10:C54)</f>
        <v>0</v>
      </c>
      <c r="D9" s="39">
        <f>SUM(D10:D54)</f>
        <v>0</v>
      </c>
      <c r="E9" s="158" t="e">
        <f>D9/C9</f>
        <v>#DIV/0!</v>
      </c>
      <c r="F9" s="40">
        <f>SUM(F10:F54)</f>
        <v>0</v>
      </c>
      <c r="G9" s="41" t="e">
        <f>F9/C9</f>
        <v>#DIV/0!</v>
      </c>
      <c r="H9" s="121">
        <f>SUM(H10:H54)</f>
        <v>0</v>
      </c>
      <c r="I9" s="121">
        <f>SUM(I10:I54)</f>
        <v>0</v>
      </c>
      <c r="J9" s="251" t="e">
        <f>H9/F9</f>
        <v>#DIV/0!</v>
      </c>
      <c r="K9" s="39">
        <f>SUM(K10:K54)</f>
        <v>0</v>
      </c>
      <c r="L9" s="39">
        <f>SUM(L10:L54)</f>
        <v>0</v>
      </c>
      <c r="M9" s="158" t="e">
        <f>L9/K9</f>
        <v>#DIV/0!</v>
      </c>
      <c r="N9" s="40">
        <f>SUM(N10:N54)</f>
        <v>0</v>
      </c>
      <c r="O9" s="41" t="e">
        <f>N9/K9</f>
        <v>#DIV/0!</v>
      </c>
      <c r="P9" s="121">
        <f>SUM(P10:P54)</f>
        <v>0</v>
      </c>
      <c r="Q9" s="121">
        <f>SUM(Q10:Q54)</f>
        <v>0</v>
      </c>
      <c r="R9" s="251" t="e">
        <f>P9/N9</f>
        <v>#DIV/0!</v>
      </c>
      <c r="S9" s="57">
        <f t="shared" ref="S9:S54" si="3">SUMIF($C$6:$R$6,$S$6,C9:R9)</f>
        <v>0</v>
      </c>
      <c r="T9" s="57">
        <f t="shared" ref="T9:T54" si="4">SUMIF($C$6:$R$6,$T$6,C9:R9)</f>
        <v>0</v>
      </c>
      <c r="U9" s="63" t="e">
        <f>T9/S9</f>
        <v>#DIV/0!</v>
      </c>
      <c r="V9" s="57">
        <f t="shared" ref="V9:V54" si="5">SUMIF($C$6:$R$6,$V$6,C9:R9)</f>
        <v>0</v>
      </c>
      <c r="W9" s="63" t="e">
        <f t="shared" si="2"/>
        <v>#DIV/0!</v>
      </c>
      <c r="X9" s="57">
        <f t="shared" ref="X9:X54" si="6">SUMIF($C$6:$R$6,$X$6,C9:R9)</f>
        <v>0</v>
      </c>
      <c r="Y9" s="57">
        <f t="shared" ref="Y9:Y54" si="7">SUMIF($C$6:$R$6,$Y$6,C9:R9)</f>
        <v>0</v>
      </c>
      <c r="Z9" s="160" t="e">
        <f t="shared" si="0"/>
        <v>#DIV/0!</v>
      </c>
      <c r="AA9" s="155" t="e">
        <f>X9/T9</f>
        <v>#DIV/0!</v>
      </c>
      <c r="AB9" s="155" t="e">
        <f>X9/S9*1000</f>
        <v>#DIV/0!</v>
      </c>
      <c r="AC9" s="188">
        <f t="shared" ref="AC9:AC54" si="8">SUMIF($C$6:$R$6,$AC$6,C9:R9)</f>
        <v>0</v>
      </c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</row>
    <row r="10" spans="1:51" ht="15.75">
      <c r="A10" s="151">
        <v>44027</v>
      </c>
      <c r="B10" s="44" t="s">
        <v>151</v>
      </c>
      <c r="C10" s="246"/>
      <c r="D10" s="246"/>
      <c r="E10" s="249" t="e">
        <f>D10/C10</f>
        <v>#DIV/0!</v>
      </c>
      <c r="F10" s="246"/>
      <c r="G10" s="248" t="e">
        <f>F10/C10</f>
        <v>#DIV/0!</v>
      </c>
      <c r="H10" s="122"/>
      <c r="I10" s="122"/>
      <c r="J10" s="132" t="e">
        <f t="shared" ref="J10:J55" si="9">H10/F10</f>
        <v>#DIV/0!</v>
      </c>
      <c r="K10" s="246"/>
      <c r="L10" s="246"/>
      <c r="M10" s="249" t="e">
        <f>L10/K10</f>
        <v>#DIV/0!</v>
      </c>
      <c r="N10" s="246"/>
      <c r="O10" s="248" t="e">
        <f>N10/K10</f>
        <v>#DIV/0!</v>
      </c>
      <c r="P10" s="122"/>
      <c r="Q10" s="122"/>
      <c r="R10" s="132" t="e">
        <f t="shared" ref="R10:R55" si="10">P10/N10</f>
        <v>#DIV/0!</v>
      </c>
      <c r="S10" s="59">
        <f t="shared" si="3"/>
        <v>0</v>
      </c>
      <c r="T10" s="60">
        <f t="shared" si="4"/>
        <v>0</v>
      </c>
      <c r="U10" s="61" t="e">
        <f>T10/S10</f>
        <v>#DIV/0!</v>
      </c>
      <c r="V10" s="60">
        <f t="shared" si="5"/>
        <v>0</v>
      </c>
      <c r="W10" s="61" t="e">
        <f t="shared" si="2"/>
        <v>#DIV/0!</v>
      </c>
      <c r="X10" s="62">
        <f t="shared" si="6"/>
        <v>0</v>
      </c>
      <c r="Y10" s="62">
        <f t="shared" si="7"/>
        <v>0</v>
      </c>
      <c r="Z10" s="163" t="e">
        <f t="shared" si="0"/>
        <v>#DIV/0!</v>
      </c>
      <c r="AA10" s="164" t="e">
        <f>X10/T10</f>
        <v>#DIV/0!</v>
      </c>
      <c r="AB10" s="164" t="e">
        <f>X10/S10*1000</f>
        <v>#DIV/0!</v>
      </c>
      <c r="AC10" s="189">
        <f t="shared" si="8"/>
        <v>0</v>
      </c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</row>
    <row r="11" spans="1:51" ht="15.75">
      <c r="A11" s="250">
        <v>44028</v>
      </c>
      <c r="B11" s="44" t="s">
        <v>31</v>
      </c>
      <c r="C11" s="246"/>
      <c r="D11" s="246"/>
      <c r="E11" s="249" t="e">
        <f t="shared" ref="E11:E54" si="11">D11/C11</f>
        <v>#DIV/0!</v>
      </c>
      <c r="F11" s="246"/>
      <c r="G11" s="248" t="e">
        <f t="shared" ref="G11:G54" si="12">F11/C11</f>
        <v>#DIV/0!</v>
      </c>
      <c r="H11" s="122"/>
      <c r="I11" s="122"/>
      <c r="J11" s="132" t="e">
        <f t="shared" si="9"/>
        <v>#DIV/0!</v>
      </c>
      <c r="K11" s="246"/>
      <c r="L11" s="246"/>
      <c r="M11" s="249" t="e">
        <f t="shared" ref="M11:M54" si="13">L11/K11</f>
        <v>#DIV/0!</v>
      </c>
      <c r="N11" s="246"/>
      <c r="O11" s="248" t="e">
        <f t="shared" ref="O11:O54" si="14">N11/K11</f>
        <v>#DIV/0!</v>
      </c>
      <c r="P11" s="122"/>
      <c r="Q11" s="122"/>
      <c r="R11" s="132" t="e">
        <f t="shared" si="10"/>
        <v>#DIV/0!</v>
      </c>
      <c r="S11" s="59">
        <f t="shared" si="3"/>
        <v>0</v>
      </c>
      <c r="T11" s="60">
        <f t="shared" si="4"/>
        <v>0</v>
      </c>
      <c r="U11" s="61" t="e">
        <f t="shared" ref="U11:U54" si="15">T11/S11</f>
        <v>#DIV/0!</v>
      </c>
      <c r="V11" s="60">
        <f t="shared" si="5"/>
        <v>0</v>
      </c>
      <c r="W11" s="61" t="e">
        <f t="shared" ref="W11:W54" si="16">V11/S11</f>
        <v>#DIV/0!</v>
      </c>
      <c r="X11" s="62">
        <f t="shared" si="6"/>
        <v>0</v>
      </c>
      <c r="Y11" s="62">
        <f t="shared" si="7"/>
        <v>0</v>
      </c>
      <c r="Z11" s="163" t="e">
        <f t="shared" si="0"/>
        <v>#DIV/0!</v>
      </c>
      <c r="AA11" s="164" t="e">
        <f t="shared" ref="AA11:AA54" si="17">X11/T11</f>
        <v>#DIV/0!</v>
      </c>
      <c r="AB11" s="164" t="e">
        <f t="shared" ref="AB11:AB54" si="18">X11/S11*1000</f>
        <v>#DIV/0!</v>
      </c>
      <c r="AC11" s="189">
        <f t="shared" si="8"/>
        <v>0</v>
      </c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</row>
    <row r="12" spans="1:51" ht="15.75">
      <c r="A12" s="250">
        <v>44029</v>
      </c>
      <c r="B12" s="44" t="s">
        <v>32</v>
      </c>
      <c r="C12" s="246"/>
      <c r="D12" s="246"/>
      <c r="E12" s="249" t="e">
        <f t="shared" si="11"/>
        <v>#DIV/0!</v>
      </c>
      <c r="F12" s="246"/>
      <c r="G12" s="248" t="e">
        <f t="shared" si="12"/>
        <v>#DIV/0!</v>
      </c>
      <c r="H12" s="122"/>
      <c r="I12" s="122"/>
      <c r="J12" s="132" t="e">
        <f t="shared" si="9"/>
        <v>#DIV/0!</v>
      </c>
      <c r="K12" s="246"/>
      <c r="L12" s="246"/>
      <c r="M12" s="249" t="e">
        <f t="shared" si="13"/>
        <v>#DIV/0!</v>
      </c>
      <c r="N12" s="246"/>
      <c r="O12" s="248" t="e">
        <f t="shared" si="14"/>
        <v>#DIV/0!</v>
      </c>
      <c r="P12" s="122"/>
      <c r="Q12" s="122"/>
      <c r="R12" s="132" t="e">
        <f t="shared" si="10"/>
        <v>#DIV/0!</v>
      </c>
      <c r="S12" s="59">
        <f t="shared" si="3"/>
        <v>0</v>
      </c>
      <c r="T12" s="60">
        <f t="shared" si="4"/>
        <v>0</v>
      </c>
      <c r="U12" s="61" t="e">
        <f t="shared" si="15"/>
        <v>#DIV/0!</v>
      </c>
      <c r="V12" s="60">
        <f t="shared" si="5"/>
        <v>0</v>
      </c>
      <c r="W12" s="61" t="e">
        <f t="shared" si="16"/>
        <v>#DIV/0!</v>
      </c>
      <c r="X12" s="62">
        <f t="shared" si="6"/>
        <v>0</v>
      </c>
      <c r="Y12" s="62">
        <f t="shared" si="7"/>
        <v>0</v>
      </c>
      <c r="Z12" s="163" t="e">
        <f t="shared" si="0"/>
        <v>#DIV/0!</v>
      </c>
      <c r="AA12" s="164" t="e">
        <f t="shared" si="17"/>
        <v>#DIV/0!</v>
      </c>
      <c r="AB12" s="164" t="e">
        <f t="shared" si="18"/>
        <v>#DIV/0!</v>
      </c>
      <c r="AC12" s="189">
        <f t="shared" si="8"/>
        <v>0</v>
      </c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</row>
    <row r="13" spans="1:51" ht="15.75">
      <c r="A13" s="250">
        <v>44030</v>
      </c>
      <c r="B13" s="44" t="s">
        <v>33</v>
      </c>
      <c r="C13" s="246"/>
      <c r="D13" s="246"/>
      <c r="E13" s="249" t="e">
        <f t="shared" si="11"/>
        <v>#DIV/0!</v>
      </c>
      <c r="F13" s="246"/>
      <c r="G13" s="248" t="e">
        <f t="shared" si="12"/>
        <v>#DIV/0!</v>
      </c>
      <c r="H13" s="122"/>
      <c r="I13" s="122"/>
      <c r="J13" s="132" t="e">
        <f t="shared" si="9"/>
        <v>#DIV/0!</v>
      </c>
      <c r="K13" s="246"/>
      <c r="L13" s="246"/>
      <c r="M13" s="249" t="e">
        <f t="shared" si="13"/>
        <v>#DIV/0!</v>
      </c>
      <c r="N13" s="246"/>
      <c r="O13" s="248" t="e">
        <f t="shared" si="14"/>
        <v>#DIV/0!</v>
      </c>
      <c r="P13" s="122"/>
      <c r="Q13" s="122"/>
      <c r="R13" s="132" t="e">
        <f t="shared" si="10"/>
        <v>#DIV/0!</v>
      </c>
      <c r="S13" s="59">
        <f t="shared" si="3"/>
        <v>0</v>
      </c>
      <c r="T13" s="60">
        <f t="shared" si="4"/>
        <v>0</v>
      </c>
      <c r="U13" s="61" t="e">
        <f t="shared" si="15"/>
        <v>#DIV/0!</v>
      </c>
      <c r="V13" s="60">
        <f t="shared" si="5"/>
        <v>0</v>
      </c>
      <c r="W13" s="61" t="e">
        <f t="shared" si="16"/>
        <v>#DIV/0!</v>
      </c>
      <c r="X13" s="62">
        <f t="shared" si="6"/>
        <v>0</v>
      </c>
      <c r="Y13" s="62">
        <f t="shared" si="7"/>
        <v>0</v>
      </c>
      <c r="Z13" s="163" t="e">
        <f t="shared" si="0"/>
        <v>#DIV/0!</v>
      </c>
      <c r="AA13" s="164" t="e">
        <f t="shared" si="17"/>
        <v>#DIV/0!</v>
      </c>
      <c r="AB13" s="164" t="e">
        <f t="shared" si="18"/>
        <v>#DIV/0!</v>
      </c>
      <c r="AC13" s="189">
        <f t="shared" si="8"/>
        <v>0</v>
      </c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</row>
    <row r="14" spans="1:51" ht="15.75">
      <c r="A14" s="250">
        <v>44031</v>
      </c>
      <c r="B14" s="44" t="s">
        <v>34</v>
      </c>
      <c r="C14" s="246"/>
      <c r="D14" s="246"/>
      <c r="E14" s="249" t="e">
        <f t="shared" si="11"/>
        <v>#DIV/0!</v>
      </c>
      <c r="F14" s="246"/>
      <c r="G14" s="248" t="e">
        <f t="shared" si="12"/>
        <v>#DIV/0!</v>
      </c>
      <c r="H14" s="122"/>
      <c r="I14" s="122"/>
      <c r="J14" s="132" t="e">
        <f t="shared" si="9"/>
        <v>#DIV/0!</v>
      </c>
      <c r="K14" s="246"/>
      <c r="L14" s="246"/>
      <c r="M14" s="249" t="e">
        <f t="shared" si="13"/>
        <v>#DIV/0!</v>
      </c>
      <c r="N14" s="246"/>
      <c r="O14" s="248" t="e">
        <f t="shared" si="14"/>
        <v>#DIV/0!</v>
      </c>
      <c r="P14" s="122"/>
      <c r="Q14" s="122"/>
      <c r="R14" s="132" t="e">
        <f t="shared" si="10"/>
        <v>#DIV/0!</v>
      </c>
      <c r="S14" s="59">
        <f t="shared" si="3"/>
        <v>0</v>
      </c>
      <c r="T14" s="60">
        <f t="shared" si="4"/>
        <v>0</v>
      </c>
      <c r="U14" s="61" t="e">
        <f t="shared" si="15"/>
        <v>#DIV/0!</v>
      </c>
      <c r="V14" s="60">
        <f t="shared" si="5"/>
        <v>0</v>
      </c>
      <c r="W14" s="61" t="e">
        <f t="shared" si="16"/>
        <v>#DIV/0!</v>
      </c>
      <c r="X14" s="62">
        <f t="shared" si="6"/>
        <v>0</v>
      </c>
      <c r="Y14" s="62">
        <f t="shared" si="7"/>
        <v>0</v>
      </c>
      <c r="Z14" s="163" t="e">
        <f t="shared" si="0"/>
        <v>#DIV/0!</v>
      </c>
      <c r="AA14" s="164" t="e">
        <f t="shared" si="17"/>
        <v>#DIV/0!</v>
      </c>
      <c r="AB14" s="164" t="e">
        <f t="shared" si="18"/>
        <v>#DIV/0!</v>
      </c>
      <c r="AC14" s="189">
        <f t="shared" si="8"/>
        <v>0</v>
      </c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</row>
    <row r="15" spans="1:51" ht="15.75">
      <c r="A15" s="250">
        <v>44032</v>
      </c>
      <c r="B15" s="44" t="s">
        <v>35</v>
      </c>
      <c r="C15" s="246"/>
      <c r="D15" s="246"/>
      <c r="E15" s="249" t="e">
        <f t="shared" si="11"/>
        <v>#DIV/0!</v>
      </c>
      <c r="F15" s="246"/>
      <c r="G15" s="248" t="e">
        <f t="shared" si="12"/>
        <v>#DIV/0!</v>
      </c>
      <c r="H15" s="122"/>
      <c r="I15" s="122"/>
      <c r="J15" s="132" t="e">
        <f t="shared" si="9"/>
        <v>#DIV/0!</v>
      </c>
      <c r="K15" s="246"/>
      <c r="L15" s="246"/>
      <c r="M15" s="249" t="e">
        <f t="shared" si="13"/>
        <v>#DIV/0!</v>
      </c>
      <c r="N15" s="246"/>
      <c r="O15" s="248" t="e">
        <f t="shared" si="14"/>
        <v>#DIV/0!</v>
      </c>
      <c r="P15" s="122"/>
      <c r="Q15" s="122"/>
      <c r="R15" s="132" t="e">
        <f t="shared" si="10"/>
        <v>#DIV/0!</v>
      </c>
      <c r="S15" s="59">
        <f t="shared" si="3"/>
        <v>0</v>
      </c>
      <c r="T15" s="60">
        <f t="shared" si="4"/>
        <v>0</v>
      </c>
      <c r="U15" s="61" t="e">
        <f t="shared" si="15"/>
        <v>#DIV/0!</v>
      </c>
      <c r="V15" s="60">
        <f t="shared" si="5"/>
        <v>0</v>
      </c>
      <c r="W15" s="61" t="e">
        <f t="shared" si="16"/>
        <v>#DIV/0!</v>
      </c>
      <c r="X15" s="62">
        <f t="shared" si="6"/>
        <v>0</v>
      </c>
      <c r="Y15" s="62">
        <f t="shared" si="7"/>
        <v>0</v>
      </c>
      <c r="Z15" s="163" t="e">
        <f t="shared" si="0"/>
        <v>#DIV/0!</v>
      </c>
      <c r="AA15" s="164" t="e">
        <f t="shared" si="17"/>
        <v>#DIV/0!</v>
      </c>
      <c r="AB15" s="164" t="e">
        <f t="shared" si="18"/>
        <v>#DIV/0!</v>
      </c>
      <c r="AC15" s="189">
        <f t="shared" si="8"/>
        <v>0</v>
      </c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</row>
    <row r="16" spans="1:51" ht="15.75">
      <c r="A16" s="250">
        <v>44033</v>
      </c>
      <c r="B16" s="44" t="s">
        <v>36</v>
      </c>
      <c r="C16" s="246"/>
      <c r="D16" s="246"/>
      <c r="E16" s="249" t="e">
        <f t="shared" si="11"/>
        <v>#DIV/0!</v>
      </c>
      <c r="F16" s="246"/>
      <c r="G16" s="248" t="e">
        <f t="shared" si="12"/>
        <v>#DIV/0!</v>
      </c>
      <c r="H16" s="122"/>
      <c r="I16" s="122"/>
      <c r="J16" s="132" t="e">
        <f t="shared" si="9"/>
        <v>#DIV/0!</v>
      </c>
      <c r="K16" s="246"/>
      <c r="L16" s="246"/>
      <c r="M16" s="249" t="e">
        <f t="shared" si="13"/>
        <v>#DIV/0!</v>
      </c>
      <c r="N16" s="246"/>
      <c r="O16" s="248" t="e">
        <f t="shared" si="14"/>
        <v>#DIV/0!</v>
      </c>
      <c r="P16" s="122"/>
      <c r="Q16" s="122"/>
      <c r="R16" s="132" t="e">
        <f t="shared" si="10"/>
        <v>#DIV/0!</v>
      </c>
      <c r="S16" s="59">
        <f t="shared" si="3"/>
        <v>0</v>
      </c>
      <c r="T16" s="60">
        <f t="shared" si="4"/>
        <v>0</v>
      </c>
      <c r="U16" s="61" t="e">
        <f t="shared" si="15"/>
        <v>#DIV/0!</v>
      </c>
      <c r="V16" s="60">
        <f t="shared" si="5"/>
        <v>0</v>
      </c>
      <c r="W16" s="61" t="e">
        <f t="shared" si="16"/>
        <v>#DIV/0!</v>
      </c>
      <c r="X16" s="62">
        <f t="shared" si="6"/>
        <v>0</v>
      </c>
      <c r="Y16" s="62">
        <f t="shared" si="7"/>
        <v>0</v>
      </c>
      <c r="Z16" s="163" t="e">
        <f t="shared" si="0"/>
        <v>#DIV/0!</v>
      </c>
      <c r="AA16" s="164" t="e">
        <f t="shared" si="17"/>
        <v>#DIV/0!</v>
      </c>
      <c r="AB16" s="164" t="e">
        <f t="shared" si="18"/>
        <v>#DIV/0!</v>
      </c>
      <c r="AC16" s="189">
        <f t="shared" si="8"/>
        <v>0</v>
      </c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</row>
    <row r="17" spans="1:51" ht="15.75">
      <c r="A17" s="250">
        <v>44034</v>
      </c>
      <c r="B17" s="44" t="s">
        <v>37</v>
      </c>
      <c r="C17" s="246"/>
      <c r="D17" s="246"/>
      <c r="E17" s="249" t="e">
        <f t="shared" si="11"/>
        <v>#DIV/0!</v>
      </c>
      <c r="F17" s="246"/>
      <c r="G17" s="248" t="e">
        <f t="shared" si="12"/>
        <v>#DIV/0!</v>
      </c>
      <c r="H17" s="122"/>
      <c r="I17" s="122"/>
      <c r="J17" s="132" t="e">
        <f t="shared" si="9"/>
        <v>#DIV/0!</v>
      </c>
      <c r="K17" s="246"/>
      <c r="L17" s="246"/>
      <c r="M17" s="249" t="e">
        <f t="shared" si="13"/>
        <v>#DIV/0!</v>
      </c>
      <c r="N17" s="246"/>
      <c r="O17" s="248" t="e">
        <f t="shared" si="14"/>
        <v>#DIV/0!</v>
      </c>
      <c r="P17" s="122"/>
      <c r="Q17" s="122"/>
      <c r="R17" s="132" t="e">
        <f t="shared" si="10"/>
        <v>#DIV/0!</v>
      </c>
      <c r="S17" s="59">
        <f t="shared" si="3"/>
        <v>0</v>
      </c>
      <c r="T17" s="60">
        <f t="shared" si="4"/>
        <v>0</v>
      </c>
      <c r="U17" s="61" t="e">
        <f t="shared" si="15"/>
        <v>#DIV/0!</v>
      </c>
      <c r="V17" s="60">
        <f t="shared" si="5"/>
        <v>0</v>
      </c>
      <c r="W17" s="61" t="e">
        <f t="shared" si="16"/>
        <v>#DIV/0!</v>
      </c>
      <c r="X17" s="62">
        <f t="shared" si="6"/>
        <v>0</v>
      </c>
      <c r="Y17" s="62">
        <f t="shared" si="7"/>
        <v>0</v>
      </c>
      <c r="Z17" s="163" t="e">
        <f t="shared" si="0"/>
        <v>#DIV/0!</v>
      </c>
      <c r="AA17" s="164" t="e">
        <f t="shared" si="17"/>
        <v>#DIV/0!</v>
      </c>
      <c r="AB17" s="164" t="e">
        <f t="shared" si="18"/>
        <v>#DIV/0!</v>
      </c>
      <c r="AC17" s="189">
        <f t="shared" si="8"/>
        <v>0</v>
      </c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</row>
    <row r="18" spans="1:51" ht="15.75">
      <c r="A18" s="250">
        <v>44035</v>
      </c>
      <c r="B18" s="44" t="s">
        <v>31</v>
      </c>
      <c r="C18" s="246"/>
      <c r="D18" s="246"/>
      <c r="E18" s="249" t="e">
        <f t="shared" si="11"/>
        <v>#DIV/0!</v>
      </c>
      <c r="F18" s="246"/>
      <c r="G18" s="248" t="e">
        <f t="shared" si="12"/>
        <v>#DIV/0!</v>
      </c>
      <c r="H18" s="122"/>
      <c r="I18" s="122"/>
      <c r="J18" s="132" t="e">
        <f t="shared" si="9"/>
        <v>#DIV/0!</v>
      </c>
      <c r="K18" s="246"/>
      <c r="L18" s="246"/>
      <c r="M18" s="249" t="e">
        <f t="shared" si="13"/>
        <v>#DIV/0!</v>
      </c>
      <c r="N18" s="246"/>
      <c r="O18" s="248" t="e">
        <f t="shared" si="14"/>
        <v>#DIV/0!</v>
      </c>
      <c r="P18" s="122"/>
      <c r="Q18" s="122"/>
      <c r="R18" s="132" t="e">
        <f t="shared" si="10"/>
        <v>#DIV/0!</v>
      </c>
      <c r="S18" s="59">
        <f t="shared" si="3"/>
        <v>0</v>
      </c>
      <c r="T18" s="60">
        <f t="shared" si="4"/>
        <v>0</v>
      </c>
      <c r="U18" s="61" t="e">
        <f t="shared" si="15"/>
        <v>#DIV/0!</v>
      </c>
      <c r="V18" s="60">
        <f t="shared" si="5"/>
        <v>0</v>
      </c>
      <c r="W18" s="61" t="e">
        <f t="shared" si="16"/>
        <v>#DIV/0!</v>
      </c>
      <c r="X18" s="62">
        <f t="shared" si="6"/>
        <v>0</v>
      </c>
      <c r="Y18" s="62">
        <f t="shared" si="7"/>
        <v>0</v>
      </c>
      <c r="Z18" s="163" t="e">
        <f t="shared" si="0"/>
        <v>#DIV/0!</v>
      </c>
      <c r="AA18" s="164" t="e">
        <f t="shared" si="17"/>
        <v>#DIV/0!</v>
      </c>
      <c r="AB18" s="164" t="e">
        <f t="shared" si="18"/>
        <v>#DIV/0!</v>
      </c>
      <c r="AC18" s="189">
        <f t="shared" si="8"/>
        <v>0</v>
      </c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</row>
    <row r="19" spans="1:51" ht="15.75">
      <c r="A19" s="250">
        <v>44036</v>
      </c>
      <c r="B19" s="44" t="s">
        <v>32</v>
      </c>
      <c r="C19" s="246"/>
      <c r="D19" s="246"/>
      <c r="E19" s="249" t="e">
        <f t="shared" si="11"/>
        <v>#DIV/0!</v>
      </c>
      <c r="F19" s="246"/>
      <c r="G19" s="248" t="e">
        <f t="shared" si="12"/>
        <v>#DIV/0!</v>
      </c>
      <c r="H19" s="122"/>
      <c r="I19" s="122"/>
      <c r="J19" s="132" t="e">
        <f t="shared" si="9"/>
        <v>#DIV/0!</v>
      </c>
      <c r="K19" s="246"/>
      <c r="L19" s="246"/>
      <c r="M19" s="249" t="e">
        <f t="shared" si="13"/>
        <v>#DIV/0!</v>
      </c>
      <c r="N19" s="246"/>
      <c r="O19" s="248" t="e">
        <f t="shared" si="14"/>
        <v>#DIV/0!</v>
      </c>
      <c r="P19" s="122"/>
      <c r="Q19" s="122"/>
      <c r="R19" s="132" t="e">
        <f t="shared" si="10"/>
        <v>#DIV/0!</v>
      </c>
      <c r="S19" s="59">
        <f t="shared" si="3"/>
        <v>0</v>
      </c>
      <c r="T19" s="60">
        <f t="shared" si="4"/>
        <v>0</v>
      </c>
      <c r="U19" s="61" t="e">
        <f t="shared" si="15"/>
        <v>#DIV/0!</v>
      </c>
      <c r="V19" s="60">
        <f t="shared" si="5"/>
        <v>0</v>
      </c>
      <c r="W19" s="61" t="e">
        <f t="shared" si="16"/>
        <v>#DIV/0!</v>
      </c>
      <c r="X19" s="62">
        <f t="shared" si="6"/>
        <v>0</v>
      </c>
      <c r="Y19" s="62">
        <f t="shared" si="7"/>
        <v>0</v>
      </c>
      <c r="Z19" s="163" t="e">
        <f t="shared" si="0"/>
        <v>#DIV/0!</v>
      </c>
      <c r="AA19" s="164" t="e">
        <f t="shared" si="17"/>
        <v>#DIV/0!</v>
      </c>
      <c r="AB19" s="164" t="e">
        <f t="shared" si="18"/>
        <v>#DIV/0!</v>
      </c>
      <c r="AC19" s="189">
        <f t="shared" si="8"/>
        <v>0</v>
      </c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</row>
    <row r="20" spans="1:51" ht="15.75">
      <c r="A20" s="250">
        <v>44037</v>
      </c>
      <c r="B20" s="44" t="s">
        <v>33</v>
      </c>
      <c r="C20" s="246"/>
      <c r="D20" s="246"/>
      <c r="E20" s="249" t="e">
        <f t="shared" si="11"/>
        <v>#DIV/0!</v>
      </c>
      <c r="F20" s="246"/>
      <c r="G20" s="248" t="e">
        <f t="shared" si="12"/>
        <v>#DIV/0!</v>
      </c>
      <c r="H20" s="122"/>
      <c r="I20" s="122"/>
      <c r="J20" s="132" t="e">
        <f t="shared" si="9"/>
        <v>#DIV/0!</v>
      </c>
      <c r="K20" s="246"/>
      <c r="L20" s="246"/>
      <c r="M20" s="249" t="e">
        <f t="shared" si="13"/>
        <v>#DIV/0!</v>
      </c>
      <c r="N20" s="246"/>
      <c r="O20" s="248" t="e">
        <f t="shared" si="14"/>
        <v>#DIV/0!</v>
      </c>
      <c r="P20" s="122"/>
      <c r="Q20" s="122"/>
      <c r="R20" s="132" t="e">
        <f t="shared" si="10"/>
        <v>#DIV/0!</v>
      </c>
      <c r="S20" s="59">
        <f t="shared" si="3"/>
        <v>0</v>
      </c>
      <c r="T20" s="60">
        <f t="shared" si="4"/>
        <v>0</v>
      </c>
      <c r="U20" s="61" t="e">
        <f t="shared" si="15"/>
        <v>#DIV/0!</v>
      </c>
      <c r="V20" s="60">
        <f t="shared" si="5"/>
        <v>0</v>
      </c>
      <c r="W20" s="61" t="e">
        <f t="shared" si="16"/>
        <v>#DIV/0!</v>
      </c>
      <c r="X20" s="62">
        <f t="shared" si="6"/>
        <v>0</v>
      </c>
      <c r="Y20" s="62">
        <f t="shared" si="7"/>
        <v>0</v>
      </c>
      <c r="Z20" s="163" t="e">
        <f t="shared" si="0"/>
        <v>#DIV/0!</v>
      </c>
      <c r="AA20" s="164" t="e">
        <f t="shared" si="17"/>
        <v>#DIV/0!</v>
      </c>
      <c r="AB20" s="164" t="e">
        <f t="shared" si="18"/>
        <v>#DIV/0!</v>
      </c>
      <c r="AC20" s="189">
        <f t="shared" si="8"/>
        <v>0</v>
      </c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</row>
    <row r="21" spans="1:51" ht="15.75">
      <c r="A21" s="250">
        <v>44038</v>
      </c>
      <c r="B21" s="44" t="s">
        <v>34</v>
      </c>
      <c r="C21" s="246"/>
      <c r="D21" s="246"/>
      <c r="E21" s="249" t="e">
        <f t="shared" si="11"/>
        <v>#DIV/0!</v>
      </c>
      <c r="F21" s="246"/>
      <c r="G21" s="248" t="e">
        <f t="shared" si="12"/>
        <v>#DIV/0!</v>
      </c>
      <c r="H21" s="122"/>
      <c r="I21" s="122"/>
      <c r="J21" s="132" t="e">
        <f t="shared" si="9"/>
        <v>#DIV/0!</v>
      </c>
      <c r="K21" s="246"/>
      <c r="L21" s="246"/>
      <c r="M21" s="249" t="e">
        <f t="shared" si="13"/>
        <v>#DIV/0!</v>
      </c>
      <c r="N21" s="246"/>
      <c r="O21" s="248" t="e">
        <f t="shared" si="14"/>
        <v>#DIV/0!</v>
      </c>
      <c r="P21" s="122"/>
      <c r="Q21" s="122"/>
      <c r="R21" s="132" t="e">
        <f t="shared" si="10"/>
        <v>#DIV/0!</v>
      </c>
      <c r="S21" s="59">
        <f t="shared" si="3"/>
        <v>0</v>
      </c>
      <c r="T21" s="60">
        <f t="shared" si="4"/>
        <v>0</v>
      </c>
      <c r="U21" s="61" t="e">
        <f t="shared" si="15"/>
        <v>#DIV/0!</v>
      </c>
      <c r="V21" s="60">
        <f t="shared" si="5"/>
        <v>0</v>
      </c>
      <c r="W21" s="61" t="e">
        <f t="shared" si="16"/>
        <v>#DIV/0!</v>
      </c>
      <c r="X21" s="62">
        <f t="shared" si="6"/>
        <v>0</v>
      </c>
      <c r="Y21" s="62">
        <f t="shared" si="7"/>
        <v>0</v>
      </c>
      <c r="Z21" s="163" t="e">
        <f t="shared" si="0"/>
        <v>#DIV/0!</v>
      </c>
      <c r="AA21" s="164" t="e">
        <f t="shared" si="17"/>
        <v>#DIV/0!</v>
      </c>
      <c r="AB21" s="164" t="e">
        <f t="shared" si="18"/>
        <v>#DIV/0!</v>
      </c>
      <c r="AC21" s="189">
        <f t="shared" si="8"/>
        <v>0</v>
      </c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</row>
    <row r="22" spans="1:51" ht="15.75">
      <c r="A22" s="250">
        <v>44039</v>
      </c>
      <c r="B22" s="44" t="s">
        <v>35</v>
      </c>
      <c r="C22" s="246"/>
      <c r="D22" s="246"/>
      <c r="E22" s="249" t="e">
        <f t="shared" si="11"/>
        <v>#DIV/0!</v>
      </c>
      <c r="F22" s="246"/>
      <c r="G22" s="248" t="e">
        <f t="shared" si="12"/>
        <v>#DIV/0!</v>
      </c>
      <c r="H22" s="122"/>
      <c r="I22" s="122"/>
      <c r="J22" s="132" t="e">
        <f t="shared" si="9"/>
        <v>#DIV/0!</v>
      </c>
      <c r="K22" s="246"/>
      <c r="L22" s="246"/>
      <c r="M22" s="249" t="e">
        <f t="shared" si="13"/>
        <v>#DIV/0!</v>
      </c>
      <c r="N22" s="246"/>
      <c r="O22" s="248" t="e">
        <f t="shared" si="14"/>
        <v>#DIV/0!</v>
      </c>
      <c r="P22" s="122"/>
      <c r="Q22" s="122"/>
      <c r="R22" s="132" t="e">
        <f t="shared" si="10"/>
        <v>#DIV/0!</v>
      </c>
      <c r="S22" s="59">
        <f t="shared" si="3"/>
        <v>0</v>
      </c>
      <c r="T22" s="60">
        <f t="shared" si="4"/>
        <v>0</v>
      </c>
      <c r="U22" s="61" t="e">
        <f t="shared" si="15"/>
        <v>#DIV/0!</v>
      </c>
      <c r="V22" s="60">
        <f t="shared" si="5"/>
        <v>0</v>
      </c>
      <c r="W22" s="61" t="e">
        <f t="shared" si="16"/>
        <v>#DIV/0!</v>
      </c>
      <c r="X22" s="62">
        <f t="shared" si="6"/>
        <v>0</v>
      </c>
      <c r="Y22" s="62">
        <f t="shared" si="7"/>
        <v>0</v>
      </c>
      <c r="Z22" s="163" t="e">
        <f t="shared" si="0"/>
        <v>#DIV/0!</v>
      </c>
      <c r="AA22" s="164" t="e">
        <f t="shared" si="17"/>
        <v>#DIV/0!</v>
      </c>
      <c r="AB22" s="164" t="e">
        <f t="shared" si="18"/>
        <v>#DIV/0!</v>
      </c>
      <c r="AC22" s="189">
        <f t="shared" si="8"/>
        <v>0</v>
      </c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</row>
    <row r="23" spans="1:51" ht="15.75">
      <c r="A23" s="250">
        <v>44040</v>
      </c>
      <c r="B23" s="44" t="s">
        <v>36</v>
      </c>
      <c r="C23" s="246"/>
      <c r="D23" s="246"/>
      <c r="E23" s="249" t="e">
        <f t="shared" si="11"/>
        <v>#DIV/0!</v>
      </c>
      <c r="F23" s="246"/>
      <c r="G23" s="248" t="e">
        <f t="shared" si="12"/>
        <v>#DIV/0!</v>
      </c>
      <c r="H23" s="122"/>
      <c r="I23" s="122"/>
      <c r="J23" s="132" t="e">
        <f t="shared" si="9"/>
        <v>#DIV/0!</v>
      </c>
      <c r="K23" s="246"/>
      <c r="L23" s="246"/>
      <c r="M23" s="249" t="e">
        <f t="shared" si="13"/>
        <v>#DIV/0!</v>
      </c>
      <c r="N23" s="246"/>
      <c r="O23" s="248" t="e">
        <f t="shared" si="14"/>
        <v>#DIV/0!</v>
      </c>
      <c r="P23" s="122"/>
      <c r="Q23" s="122"/>
      <c r="R23" s="132" t="e">
        <f t="shared" si="10"/>
        <v>#DIV/0!</v>
      </c>
      <c r="S23" s="59">
        <f t="shared" si="3"/>
        <v>0</v>
      </c>
      <c r="T23" s="60">
        <f t="shared" si="4"/>
        <v>0</v>
      </c>
      <c r="U23" s="61" t="e">
        <f t="shared" si="15"/>
        <v>#DIV/0!</v>
      </c>
      <c r="V23" s="60">
        <f t="shared" si="5"/>
        <v>0</v>
      </c>
      <c r="W23" s="61" t="e">
        <f t="shared" si="16"/>
        <v>#DIV/0!</v>
      </c>
      <c r="X23" s="62">
        <f t="shared" si="6"/>
        <v>0</v>
      </c>
      <c r="Y23" s="62">
        <f t="shared" si="7"/>
        <v>0</v>
      </c>
      <c r="Z23" s="163" t="e">
        <f t="shared" si="0"/>
        <v>#DIV/0!</v>
      </c>
      <c r="AA23" s="164" t="e">
        <f t="shared" si="17"/>
        <v>#DIV/0!</v>
      </c>
      <c r="AB23" s="164" t="e">
        <f t="shared" si="18"/>
        <v>#DIV/0!</v>
      </c>
      <c r="AC23" s="189">
        <f t="shared" si="8"/>
        <v>0</v>
      </c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</row>
    <row r="24" spans="1:51" ht="15.75" hidden="1">
      <c r="A24" s="250">
        <v>44041</v>
      </c>
      <c r="B24" s="44" t="s">
        <v>37</v>
      </c>
      <c r="E24" s="161" t="e">
        <f t="shared" si="11"/>
        <v>#DIV/0!</v>
      </c>
      <c r="G24" s="58" t="e">
        <f t="shared" si="12"/>
        <v>#DIV/0!</v>
      </c>
      <c r="H24" s="122"/>
      <c r="I24" s="122"/>
      <c r="J24" s="132" t="e">
        <f t="shared" si="9"/>
        <v>#DIV/0!</v>
      </c>
      <c r="M24" s="161" t="e">
        <f t="shared" si="13"/>
        <v>#DIV/0!</v>
      </c>
      <c r="O24" s="58" t="e">
        <f t="shared" si="14"/>
        <v>#DIV/0!</v>
      </c>
      <c r="P24" s="122"/>
      <c r="Q24" s="122"/>
      <c r="R24" s="132" t="e">
        <f t="shared" si="10"/>
        <v>#DIV/0!</v>
      </c>
      <c r="S24" s="59">
        <f t="shared" si="3"/>
        <v>0</v>
      </c>
      <c r="T24" s="60">
        <f t="shared" si="4"/>
        <v>0</v>
      </c>
      <c r="U24" s="61" t="e">
        <f t="shared" si="15"/>
        <v>#DIV/0!</v>
      </c>
      <c r="V24" s="60">
        <f t="shared" si="5"/>
        <v>0</v>
      </c>
      <c r="W24" s="61" t="e">
        <f t="shared" si="16"/>
        <v>#DIV/0!</v>
      </c>
      <c r="X24" s="62">
        <f t="shared" si="6"/>
        <v>0</v>
      </c>
      <c r="Y24" s="62">
        <f t="shared" si="7"/>
        <v>0</v>
      </c>
      <c r="Z24" s="163" t="e">
        <f t="shared" si="0"/>
        <v>#DIV/0!</v>
      </c>
      <c r="AA24" s="164" t="e">
        <f t="shared" si="17"/>
        <v>#DIV/0!</v>
      </c>
      <c r="AB24" s="164" t="e">
        <f t="shared" si="18"/>
        <v>#DIV/0!</v>
      </c>
      <c r="AC24" s="189">
        <f t="shared" si="8"/>
        <v>0</v>
      </c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</row>
    <row r="25" spans="1:51" ht="15.75" hidden="1">
      <c r="A25" s="250">
        <v>44042</v>
      </c>
      <c r="B25" s="44" t="s">
        <v>31</v>
      </c>
      <c r="E25" s="161" t="e">
        <f t="shared" si="11"/>
        <v>#DIV/0!</v>
      </c>
      <c r="G25" s="58" t="e">
        <f t="shared" si="12"/>
        <v>#DIV/0!</v>
      </c>
      <c r="H25" s="122"/>
      <c r="I25" s="122"/>
      <c r="J25" s="132" t="e">
        <f t="shared" si="9"/>
        <v>#DIV/0!</v>
      </c>
      <c r="M25" s="161" t="e">
        <f t="shared" si="13"/>
        <v>#DIV/0!</v>
      </c>
      <c r="O25" s="58" t="e">
        <f t="shared" si="14"/>
        <v>#DIV/0!</v>
      </c>
      <c r="P25" s="122"/>
      <c r="Q25" s="122"/>
      <c r="R25" s="132" t="e">
        <f t="shared" si="10"/>
        <v>#DIV/0!</v>
      </c>
      <c r="S25" s="59">
        <f t="shared" si="3"/>
        <v>0</v>
      </c>
      <c r="T25" s="60">
        <f t="shared" si="4"/>
        <v>0</v>
      </c>
      <c r="U25" s="61" t="e">
        <f t="shared" si="15"/>
        <v>#DIV/0!</v>
      </c>
      <c r="V25" s="60">
        <f t="shared" si="5"/>
        <v>0</v>
      </c>
      <c r="W25" s="61" t="e">
        <f t="shared" si="16"/>
        <v>#DIV/0!</v>
      </c>
      <c r="X25" s="62">
        <f t="shared" si="6"/>
        <v>0</v>
      </c>
      <c r="Y25" s="62">
        <f t="shared" si="7"/>
        <v>0</v>
      </c>
      <c r="Z25" s="163" t="e">
        <f t="shared" si="0"/>
        <v>#DIV/0!</v>
      </c>
      <c r="AA25" s="164" t="e">
        <f t="shared" si="17"/>
        <v>#DIV/0!</v>
      </c>
      <c r="AB25" s="164" t="e">
        <f t="shared" si="18"/>
        <v>#DIV/0!</v>
      </c>
      <c r="AC25" s="189">
        <f t="shared" si="8"/>
        <v>0</v>
      </c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</row>
    <row r="26" spans="1:51" ht="15.75" hidden="1">
      <c r="A26" s="250">
        <v>44043</v>
      </c>
      <c r="B26" s="44" t="s">
        <v>32</v>
      </c>
      <c r="E26" s="161" t="e">
        <f t="shared" si="11"/>
        <v>#DIV/0!</v>
      </c>
      <c r="G26" s="58" t="e">
        <f t="shared" si="12"/>
        <v>#DIV/0!</v>
      </c>
      <c r="H26" s="122"/>
      <c r="I26" s="122"/>
      <c r="J26" s="132" t="e">
        <f t="shared" si="9"/>
        <v>#DIV/0!</v>
      </c>
      <c r="M26" s="161" t="e">
        <f t="shared" si="13"/>
        <v>#DIV/0!</v>
      </c>
      <c r="O26" s="58" t="e">
        <f t="shared" si="14"/>
        <v>#DIV/0!</v>
      </c>
      <c r="P26" s="122"/>
      <c r="Q26" s="122"/>
      <c r="R26" s="132" t="e">
        <f t="shared" si="10"/>
        <v>#DIV/0!</v>
      </c>
      <c r="S26" s="59">
        <f t="shared" si="3"/>
        <v>0</v>
      </c>
      <c r="T26" s="60">
        <f t="shared" si="4"/>
        <v>0</v>
      </c>
      <c r="U26" s="61" t="e">
        <f t="shared" si="15"/>
        <v>#DIV/0!</v>
      </c>
      <c r="V26" s="60">
        <f t="shared" si="5"/>
        <v>0</v>
      </c>
      <c r="W26" s="61" t="e">
        <f t="shared" si="16"/>
        <v>#DIV/0!</v>
      </c>
      <c r="X26" s="62">
        <f t="shared" si="6"/>
        <v>0</v>
      </c>
      <c r="Y26" s="62">
        <f t="shared" si="7"/>
        <v>0</v>
      </c>
      <c r="Z26" s="163" t="e">
        <f t="shared" si="0"/>
        <v>#DIV/0!</v>
      </c>
      <c r="AA26" s="164" t="e">
        <f t="shared" si="17"/>
        <v>#DIV/0!</v>
      </c>
      <c r="AB26" s="164" t="e">
        <f t="shared" si="18"/>
        <v>#DIV/0!</v>
      </c>
      <c r="AC26" s="189">
        <f t="shared" si="8"/>
        <v>0</v>
      </c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</row>
    <row r="27" spans="1:51" ht="15.75" hidden="1">
      <c r="A27" s="250">
        <v>44044</v>
      </c>
      <c r="B27" s="44" t="s">
        <v>33</v>
      </c>
      <c r="E27" s="161" t="e">
        <f t="shared" si="11"/>
        <v>#DIV/0!</v>
      </c>
      <c r="G27" s="58" t="e">
        <f t="shared" si="12"/>
        <v>#DIV/0!</v>
      </c>
      <c r="H27" s="122"/>
      <c r="I27" s="122"/>
      <c r="J27" s="132" t="e">
        <f t="shared" si="9"/>
        <v>#DIV/0!</v>
      </c>
      <c r="M27" s="161" t="e">
        <f t="shared" si="13"/>
        <v>#DIV/0!</v>
      </c>
      <c r="O27" s="58" t="e">
        <f t="shared" si="14"/>
        <v>#DIV/0!</v>
      </c>
      <c r="P27" s="122"/>
      <c r="Q27" s="122"/>
      <c r="R27" s="132" t="e">
        <f t="shared" si="10"/>
        <v>#DIV/0!</v>
      </c>
      <c r="S27" s="59">
        <f t="shared" si="3"/>
        <v>0</v>
      </c>
      <c r="T27" s="60">
        <f t="shared" si="4"/>
        <v>0</v>
      </c>
      <c r="U27" s="61" t="e">
        <f t="shared" si="15"/>
        <v>#DIV/0!</v>
      </c>
      <c r="V27" s="60">
        <f t="shared" si="5"/>
        <v>0</v>
      </c>
      <c r="W27" s="61" t="e">
        <f t="shared" si="16"/>
        <v>#DIV/0!</v>
      </c>
      <c r="X27" s="62">
        <f t="shared" si="6"/>
        <v>0</v>
      </c>
      <c r="Y27" s="62">
        <f t="shared" si="7"/>
        <v>0</v>
      </c>
      <c r="Z27" s="163" t="e">
        <f t="shared" si="0"/>
        <v>#DIV/0!</v>
      </c>
      <c r="AA27" s="164" t="e">
        <f t="shared" si="17"/>
        <v>#DIV/0!</v>
      </c>
      <c r="AB27" s="164" t="e">
        <f t="shared" si="18"/>
        <v>#DIV/0!</v>
      </c>
      <c r="AC27" s="189">
        <f t="shared" si="8"/>
        <v>0</v>
      </c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</row>
    <row r="28" spans="1:51" ht="15.75" hidden="1">
      <c r="A28" s="250">
        <v>44045</v>
      </c>
      <c r="B28" s="44" t="s">
        <v>34</v>
      </c>
      <c r="E28" s="161" t="e">
        <f t="shared" si="11"/>
        <v>#DIV/0!</v>
      </c>
      <c r="G28" s="58" t="e">
        <f t="shared" si="12"/>
        <v>#DIV/0!</v>
      </c>
      <c r="H28" s="122"/>
      <c r="I28" s="122"/>
      <c r="J28" s="132" t="e">
        <f t="shared" si="9"/>
        <v>#DIV/0!</v>
      </c>
      <c r="M28" s="161" t="e">
        <f t="shared" si="13"/>
        <v>#DIV/0!</v>
      </c>
      <c r="O28" s="58" t="e">
        <f t="shared" si="14"/>
        <v>#DIV/0!</v>
      </c>
      <c r="P28" s="122"/>
      <c r="Q28" s="122"/>
      <c r="R28" s="132" t="e">
        <f t="shared" si="10"/>
        <v>#DIV/0!</v>
      </c>
      <c r="S28" s="59">
        <f t="shared" si="3"/>
        <v>0</v>
      </c>
      <c r="T28" s="60">
        <f t="shared" si="4"/>
        <v>0</v>
      </c>
      <c r="U28" s="61" t="e">
        <f t="shared" si="15"/>
        <v>#DIV/0!</v>
      </c>
      <c r="V28" s="60">
        <f t="shared" si="5"/>
        <v>0</v>
      </c>
      <c r="W28" s="61" t="e">
        <f t="shared" si="16"/>
        <v>#DIV/0!</v>
      </c>
      <c r="X28" s="62">
        <f t="shared" si="6"/>
        <v>0</v>
      </c>
      <c r="Y28" s="62">
        <f t="shared" si="7"/>
        <v>0</v>
      </c>
      <c r="Z28" s="163" t="e">
        <f t="shared" si="0"/>
        <v>#DIV/0!</v>
      </c>
      <c r="AA28" s="164" t="e">
        <f t="shared" si="17"/>
        <v>#DIV/0!</v>
      </c>
      <c r="AB28" s="164" t="e">
        <f t="shared" si="18"/>
        <v>#DIV/0!</v>
      </c>
      <c r="AC28" s="189">
        <f t="shared" si="8"/>
        <v>0</v>
      </c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</row>
    <row r="29" spans="1:51" ht="15.75" hidden="1">
      <c r="A29" s="250">
        <v>44046</v>
      </c>
      <c r="B29" s="44" t="s">
        <v>35</v>
      </c>
      <c r="E29" s="161" t="e">
        <f t="shared" si="11"/>
        <v>#DIV/0!</v>
      </c>
      <c r="G29" s="58" t="e">
        <f t="shared" si="12"/>
        <v>#DIV/0!</v>
      </c>
      <c r="H29" s="122"/>
      <c r="I29" s="122"/>
      <c r="J29" s="132" t="e">
        <f t="shared" si="9"/>
        <v>#DIV/0!</v>
      </c>
      <c r="M29" s="161" t="e">
        <f t="shared" si="13"/>
        <v>#DIV/0!</v>
      </c>
      <c r="O29" s="58" t="e">
        <f t="shared" si="14"/>
        <v>#DIV/0!</v>
      </c>
      <c r="P29" s="122"/>
      <c r="Q29" s="122"/>
      <c r="R29" s="132" t="e">
        <f t="shared" si="10"/>
        <v>#DIV/0!</v>
      </c>
      <c r="S29" s="59">
        <f t="shared" si="3"/>
        <v>0</v>
      </c>
      <c r="T29" s="60">
        <f t="shared" si="4"/>
        <v>0</v>
      </c>
      <c r="U29" s="61" t="e">
        <f t="shared" si="15"/>
        <v>#DIV/0!</v>
      </c>
      <c r="V29" s="60">
        <f t="shared" si="5"/>
        <v>0</v>
      </c>
      <c r="W29" s="61" t="e">
        <f t="shared" si="16"/>
        <v>#DIV/0!</v>
      </c>
      <c r="X29" s="62">
        <f t="shared" si="6"/>
        <v>0</v>
      </c>
      <c r="Y29" s="62">
        <f t="shared" si="7"/>
        <v>0</v>
      </c>
      <c r="Z29" s="163" t="e">
        <f t="shared" si="0"/>
        <v>#DIV/0!</v>
      </c>
      <c r="AA29" s="164" t="e">
        <f t="shared" si="17"/>
        <v>#DIV/0!</v>
      </c>
      <c r="AB29" s="164" t="e">
        <f t="shared" si="18"/>
        <v>#DIV/0!</v>
      </c>
      <c r="AC29" s="189">
        <f t="shared" si="8"/>
        <v>0</v>
      </c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</row>
    <row r="30" spans="1:51" ht="15.75" hidden="1">
      <c r="A30" s="250">
        <v>44047</v>
      </c>
      <c r="B30" s="44" t="s">
        <v>36</v>
      </c>
      <c r="E30" s="161" t="e">
        <f t="shared" si="11"/>
        <v>#DIV/0!</v>
      </c>
      <c r="G30" s="58" t="e">
        <f t="shared" si="12"/>
        <v>#DIV/0!</v>
      </c>
      <c r="H30" s="122"/>
      <c r="I30" s="122"/>
      <c r="J30" s="132" t="e">
        <f t="shared" si="9"/>
        <v>#DIV/0!</v>
      </c>
      <c r="M30" s="161" t="e">
        <f t="shared" si="13"/>
        <v>#DIV/0!</v>
      </c>
      <c r="O30" s="58" t="e">
        <f t="shared" si="14"/>
        <v>#DIV/0!</v>
      </c>
      <c r="P30" s="122"/>
      <c r="Q30" s="122"/>
      <c r="R30" s="132" t="e">
        <f t="shared" si="10"/>
        <v>#DIV/0!</v>
      </c>
      <c r="S30" s="59">
        <f t="shared" si="3"/>
        <v>0</v>
      </c>
      <c r="T30" s="60">
        <f t="shared" si="4"/>
        <v>0</v>
      </c>
      <c r="U30" s="61" t="e">
        <f t="shared" si="15"/>
        <v>#DIV/0!</v>
      </c>
      <c r="V30" s="60">
        <f t="shared" si="5"/>
        <v>0</v>
      </c>
      <c r="W30" s="61" t="e">
        <f t="shared" si="16"/>
        <v>#DIV/0!</v>
      </c>
      <c r="X30" s="62">
        <f t="shared" si="6"/>
        <v>0</v>
      </c>
      <c r="Y30" s="62">
        <f t="shared" si="7"/>
        <v>0</v>
      </c>
      <c r="Z30" s="163" t="e">
        <f t="shared" si="0"/>
        <v>#DIV/0!</v>
      </c>
      <c r="AA30" s="164" t="e">
        <f t="shared" si="17"/>
        <v>#DIV/0!</v>
      </c>
      <c r="AB30" s="164" t="e">
        <f t="shared" si="18"/>
        <v>#DIV/0!</v>
      </c>
      <c r="AC30" s="189">
        <f t="shared" si="8"/>
        <v>0</v>
      </c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</row>
    <row r="31" spans="1:51" ht="15.75" hidden="1">
      <c r="A31" s="250">
        <v>44048</v>
      </c>
      <c r="B31" s="44" t="s">
        <v>37</v>
      </c>
      <c r="E31" s="161" t="e">
        <f t="shared" si="11"/>
        <v>#DIV/0!</v>
      </c>
      <c r="G31" s="58" t="e">
        <f t="shared" si="12"/>
        <v>#DIV/0!</v>
      </c>
      <c r="H31" s="122"/>
      <c r="I31" s="122"/>
      <c r="J31" s="132" t="e">
        <f t="shared" si="9"/>
        <v>#DIV/0!</v>
      </c>
      <c r="M31" s="161" t="e">
        <f t="shared" si="13"/>
        <v>#DIV/0!</v>
      </c>
      <c r="O31" s="58" t="e">
        <f t="shared" si="14"/>
        <v>#DIV/0!</v>
      </c>
      <c r="P31" s="122"/>
      <c r="Q31" s="122"/>
      <c r="R31" s="132" t="e">
        <f t="shared" si="10"/>
        <v>#DIV/0!</v>
      </c>
      <c r="S31" s="59">
        <f t="shared" si="3"/>
        <v>0</v>
      </c>
      <c r="T31" s="60">
        <f t="shared" si="4"/>
        <v>0</v>
      </c>
      <c r="U31" s="61" t="e">
        <f t="shared" si="15"/>
        <v>#DIV/0!</v>
      </c>
      <c r="V31" s="60">
        <f t="shared" si="5"/>
        <v>0</v>
      </c>
      <c r="W31" s="61" t="e">
        <f t="shared" si="16"/>
        <v>#DIV/0!</v>
      </c>
      <c r="X31" s="62">
        <f t="shared" si="6"/>
        <v>0</v>
      </c>
      <c r="Y31" s="62">
        <f t="shared" si="7"/>
        <v>0</v>
      </c>
      <c r="Z31" s="163" t="e">
        <f t="shared" si="0"/>
        <v>#DIV/0!</v>
      </c>
      <c r="AA31" s="164" t="e">
        <f t="shared" si="17"/>
        <v>#DIV/0!</v>
      </c>
      <c r="AB31" s="164" t="e">
        <f t="shared" si="18"/>
        <v>#DIV/0!</v>
      </c>
      <c r="AC31" s="189">
        <f t="shared" si="8"/>
        <v>0</v>
      </c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</row>
    <row r="32" spans="1:51" ht="15.75" hidden="1">
      <c r="A32" s="250">
        <v>44049</v>
      </c>
      <c r="B32" s="44" t="s">
        <v>31</v>
      </c>
      <c r="E32" s="161" t="e">
        <f t="shared" si="11"/>
        <v>#DIV/0!</v>
      </c>
      <c r="G32" s="58" t="e">
        <f t="shared" si="12"/>
        <v>#DIV/0!</v>
      </c>
      <c r="H32" s="122"/>
      <c r="I32" s="122"/>
      <c r="J32" s="132" t="e">
        <f t="shared" si="9"/>
        <v>#DIV/0!</v>
      </c>
      <c r="M32" s="161" t="e">
        <f t="shared" si="13"/>
        <v>#DIV/0!</v>
      </c>
      <c r="O32" s="58" t="e">
        <f t="shared" si="14"/>
        <v>#DIV/0!</v>
      </c>
      <c r="P32" s="122"/>
      <c r="Q32" s="122"/>
      <c r="R32" s="132" t="e">
        <f t="shared" si="10"/>
        <v>#DIV/0!</v>
      </c>
      <c r="S32" s="59">
        <f t="shared" si="3"/>
        <v>0</v>
      </c>
      <c r="T32" s="60">
        <f t="shared" si="4"/>
        <v>0</v>
      </c>
      <c r="U32" s="61" t="e">
        <f t="shared" si="15"/>
        <v>#DIV/0!</v>
      </c>
      <c r="V32" s="60">
        <f t="shared" si="5"/>
        <v>0</v>
      </c>
      <c r="W32" s="61" t="e">
        <f t="shared" si="16"/>
        <v>#DIV/0!</v>
      </c>
      <c r="X32" s="62">
        <f t="shared" si="6"/>
        <v>0</v>
      </c>
      <c r="Y32" s="62">
        <f t="shared" si="7"/>
        <v>0</v>
      </c>
      <c r="Z32" s="163" t="e">
        <f t="shared" si="0"/>
        <v>#DIV/0!</v>
      </c>
      <c r="AA32" s="164" t="e">
        <f t="shared" si="17"/>
        <v>#DIV/0!</v>
      </c>
      <c r="AB32" s="164" t="e">
        <f t="shared" si="18"/>
        <v>#DIV/0!</v>
      </c>
      <c r="AC32" s="189">
        <f t="shared" si="8"/>
        <v>0</v>
      </c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</row>
    <row r="33" spans="1:51" ht="15.75" hidden="1">
      <c r="A33" s="250">
        <v>44050</v>
      </c>
      <c r="B33" s="44" t="s">
        <v>32</v>
      </c>
      <c r="E33" s="161" t="e">
        <f t="shared" si="11"/>
        <v>#DIV/0!</v>
      </c>
      <c r="G33" s="58" t="e">
        <f t="shared" si="12"/>
        <v>#DIV/0!</v>
      </c>
      <c r="H33" s="122"/>
      <c r="I33" s="122"/>
      <c r="J33" s="132" t="e">
        <f t="shared" si="9"/>
        <v>#DIV/0!</v>
      </c>
      <c r="M33" s="161" t="e">
        <f t="shared" si="13"/>
        <v>#DIV/0!</v>
      </c>
      <c r="O33" s="58" t="e">
        <f t="shared" si="14"/>
        <v>#DIV/0!</v>
      </c>
      <c r="P33" s="122"/>
      <c r="Q33" s="122"/>
      <c r="R33" s="132" t="e">
        <f t="shared" si="10"/>
        <v>#DIV/0!</v>
      </c>
      <c r="S33" s="59">
        <f t="shared" si="3"/>
        <v>0</v>
      </c>
      <c r="T33" s="60">
        <f t="shared" si="4"/>
        <v>0</v>
      </c>
      <c r="U33" s="61" t="e">
        <f t="shared" si="15"/>
        <v>#DIV/0!</v>
      </c>
      <c r="V33" s="60">
        <f t="shared" si="5"/>
        <v>0</v>
      </c>
      <c r="W33" s="61" t="e">
        <f t="shared" si="16"/>
        <v>#DIV/0!</v>
      </c>
      <c r="X33" s="62">
        <f t="shared" si="6"/>
        <v>0</v>
      </c>
      <c r="Y33" s="62">
        <f t="shared" si="7"/>
        <v>0</v>
      </c>
      <c r="Z33" s="163" t="e">
        <f t="shared" si="0"/>
        <v>#DIV/0!</v>
      </c>
      <c r="AA33" s="164" t="e">
        <f t="shared" si="17"/>
        <v>#DIV/0!</v>
      </c>
      <c r="AB33" s="164" t="e">
        <f t="shared" si="18"/>
        <v>#DIV/0!</v>
      </c>
      <c r="AC33" s="189">
        <f t="shared" si="8"/>
        <v>0</v>
      </c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</row>
    <row r="34" spans="1:51" ht="15.75" hidden="1">
      <c r="A34" s="250">
        <v>44051</v>
      </c>
      <c r="B34" s="44" t="s">
        <v>33</v>
      </c>
      <c r="E34" s="161" t="e">
        <f t="shared" si="11"/>
        <v>#DIV/0!</v>
      </c>
      <c r="G34" s="58" t="e">
        <f t="shared" si="12"/>
        <v>#DIV/0!</v>
      </c>
      <c r="H34" s="122"/>
      <c r="I34" s="122"/>
      <c r="J34" s="132" t="e">
        <f t="shared" si="9"/>
        <v>#DIV/0!</v>
      </c>
      <c r="M34" s="161" t="e">
        <f t="shared" si="13"/>
        <v>#DIV/0!</v>
      </c>
      <c r="O34" s="58" t="e">
        <f t="shared" si="14"/>
        <v>#DIV/0!</v>
      </c>
      <c r="P34" s="122"/>
      <c r="Q34" s="122"/>
      <c r="R34" s="132" t="e">
        <f t="shared" si="10"/>
        <v>#DIV/0!</v>
      </c>
      <c r="S34" s="59">
        <f t="shared" si="3"/>
        <v>0</v>
      </c>
      <c r="T34" s="60">
        <f t="shared" si="4"/>
        <v>0</v>
      </c>
      <c r="U34" s="61" t="e">
        <f t="shared" si="15"/>
        <v>#DIV/0!</v>
      </c>
      <c r="V34" s="60">
        <f t="shared" si="5"/>
        <v>0</v>
      </c>
      <c r="W34" s="61" t="e">
        <f t="shared" si="16"/>
        <v>#DIV/0!</v>
      </c>
      <c r="X34" s="62">
        <f t="shared" si="6"/>
        <v>0</v>
      </c>
      <c r="Y34" s="62">
        <f t="shared" si="7"/>
        <v>0</v>
      </c>
      <c r="Z34" s="163" t="e">
        <f t="shared" si="0"/>
        <v>#DIV/0!</v>
      </c>
      <c r="AA34" s="164" t="e">
        <f t="shared" si="17"/>
        <v>#DIV/0!</v>
      </c>
      <c r="AB34" s="164" t="e">
        <f t="shared" si="18"/>
        <v>#DIV/0!</v>
      </c>
      <c r="AC34" s="189">
        <f t="shared" si="8"/>
        <v>0</v>
      </c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</row>
    <row r="35" spans="1:51" ht="15.75" hidden="1">
      <c r="A35" s="250">
        <v>44052</v>
      </c>
      <c r="B35" s="44" t="s">
        <v>34</v>
      </c>
      <c r="E35" s="161" t="e">
        <f t="shared" si="11"/>
        <v>#DIV/0!</v>
      </c>
      <c r="G35" s="58" t="e">
        <f t="shared" si="12"/>
        <v>#DIV/0!</v>
      </c>
      <c r="H35" s="122"/>
      <c r="I35" s="122"/>
      <c r="J35" s="132" t="e">
        <f t="shared" si="9"/>
        <v>#DIV/0!</v>
      </c>
      <c r="M35" s="161" t="e">
        <f t="shared" si="13"/>
        <v>#DIV/0!</v>
      </c>
      <c r="O35" s="58" t="e">
        <f t="shared" si="14"/>
        <v>#DIV/0!</v>
      </c>
      <c r="P35" s="122"/>
      <c r="Q35" s="122"/>
      <c r="R35" s="132" t="e">
        <f t="shared" si="10"/>
        <v>#DIV/0!</v>
      </c>
      <c r="S35" s="59">
        <f t="shared" si="3"/>
        <v>0</v>
      </c>
      <c r="T35" s="60">
        <f t="shared" si="4"/>
        <v>0</v>
      </c>
      <c r="U35" s="61" t="e">
        <f t="shared" si="15"/>
        <v>#DIV/0!</v>
      </c>
      <c r="V35" s="60">
        <f t="shared" si="5"/>
        <v>0</v>
      </c>
      <c r="W35" s="61" t="e">
        <f t="shared" si="16"/>
        <v>#DIV/0!</v>
      </c>
      <c r="X35" s="62">
        <f t="shared" si="6"/>
        <v>0</v>
      </c>
      <c r="Y35" s="62">
        <f t="shared" si="7"/>
        <v>0</v>
      </c>
      <c r="Z35" s="163" t="e">
        <f t="shared" si="0"/>
        <v>#DIV/0!</v>
      </c>
      <c r="AA35" s="164" t="e">
        <f t="shared" si="17"/>
        <v>#DIV/0!</v>
      </c>
      <c r="AB35" s="164" t="e">
        <f t="shared" si="18"/>
        <v>#DIV/0!</v>
      </c>
      <c r="AC35" s="189">
        <f t="shared" si="8"/>
        <v>0</v>
      </c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</row>
    <row r="36" spans="1:51" ht="15.75" hidden="1">
      <c r="A36" s="250">
        <v>44053</v>
      </c>
      <c r="B36" s="44" t="s">
        <v>35</v>
      </c>
      <c r="E36" s="161" t="e">
        <f t="shared" si="11"/>
        <v>#DIV/0!</v>
      </c>
      <c r="G36" s="58" t="e">
        <f t="shared" si="12"/>
        <v>#DIV/0!</v>
      </c>
      <c r="H36" s="122"/>
      <c r="I36" s="122"/>
      <c r="J36" s="132" t="e">
        <f t="shared" si="9"/>
        <v>#DIV/0!</v>
      </c>
      <c r="M36" s="161" t="e">
        <f t="shared" si="13"/>
        <v>#DIV/0!</v>
      </c>
      <c r="O36" s="58" t="e">
        <f t="shared" si="14"/>
        <v>#DIV/0!</v>
      </c>
      <c r="P36" s="122"/>
      <c r="Q36" s="122"/>
      <c r="R36" s="132" t="e">
        <f t="shared" si="10"/>
        <v>#DIV/0!</v>
      </c>
      <c r="S36" s="59">
        <f t="shared" si="3"/>
        <v>0</v>
      </c>
      <c r="T36" s="60">
        <f t="shared" si="4"/>
        <v>0</v>
      </c>
      <c r="U36" s="61" t="e">
        <f t="shared" si="15"/>
        <v>#DIV/0!</v>
      </c>
      <c r="V36" s="60">
        <f t="shared" si="5"/>
        <v>0</v>
      </c>
      <c r="W36" s="61" t="e">
        <f t="shared" si="16"/>
        <v>#DIV/0!</v>
      </c>
      <c r="X36" s="62">
        <f t="shared" si="6"/>
        <v>0</v>
      </c>
      <c r="Y36" s="62">
        <f t="shared" si="7"/>
        <v>0</v>
      </c>
      <c r="Z36" s="163" t="e">
        <f t="shared" si="0"/>
        <v>#DIV/0!</v>
      </c>
      <c r="AA36" s="164" t="e">
        <f t="shared" si="17"/>
        <v>#DIV/0!</v>
      </c>
      <c r="AB36" s="164" t="e">
        <f t="shared" si="18"/>
        <v>#DIV/0!</v>
      </c>
      <c r="AC36" s="189">
        <f t="shared" si="8"/>
        <v>0</v>
      </c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</row>
    <row r="37" spans="1:51" ht="15.75" hidden="1">
      <c r="A37" s="250">
        <v>44054</v>
      </c>
      <c r="B37" s="44" t="s">
        <v>36</v>
      </c>
      <c r="E37" s="161" t="e">
        <f t="shared" si="11"/>
        <v>#DIV/0!</v>
      </c>
      <c r="G37" s="58" t="e">
        <f t="shared" si="12"/>
        <v>#DIV/0!</v>
      </c>
      <c r="H37" s="122"/>
      <c r="I37" s="122"/>
      <c r="J37" s="132" t="e">
        <f t="shared" si="9"/>
        <v>#DIV/0!</v>
      </c>
      <c r="M37" s="161" t="e">
        <f t="shared" si="13"/>
        <v>#DIV/0!</v>
      </c>
      <c r="O37" s="58" t="e">
        <f t="shared" si="14"/>
        <v>#DIV/0!</v>
      </c>
      <c r="P37" s="122"/>
      <c r="Q37" s="122"/>
      <c r="R37" s="132" t="e">
        <f t="shared" si="10"/>
        <v>#DIV/0!</v>
      </c>
      <c r="S37" s="59">
        <f t="shared" si="3"/>
        <v>0</v>
      </c>
      <c r="T37" s="60">
        <f t="shared" si="4"/>
        <v>0</v>
      </c>
      <c r="U37" s="61" t="e">
        <f t="shared" si="15"/>
        <v>#DIV/0!</v>
      </c>
      <c r="V37" s="60">
        <f t="shared" si="5"/>
        <v>0</v>
      </c>
      <c r="W37" s="61" t="e">
        <f t="shared" si="16"/>
        <v>#DIV/0!</v>
      </c>
      <c r="X37" s="62">
        <f t="shared" si="6"/>
        <v>0</v>
      </c>
      <c r="Y37" s="62">
        <f t="shared" si="7"/>
        <v>0</v>
      </c>
      <c r="Z37" s="163" t="e">
        <f t="shared" si="0"/>
        <v>#DIV/0!</v>
      </c>
      <c r="AA37" s="164" t="e">
        <f t="shared" si="17"/>
        <v>#DIV/0!</v>
      </c>
      <c r="AB37" s="164" t="e">
        <f t="shared" si="18"/>
        <v>#DIV/0!</v>
      </c>
      <c r="AC37" s="189">
        <f t="shared" si="8"/>
        <v>0</v>
      </c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</row>
    <row r="38" spans="1:51" ht="15.75" hidden="1">
      <c r="A38" s="250">
        <v>44055</v>
      </c>
      <c r="B38" s="44" t="s">
        <v>37</v>
      </c>
      <c r="E38" s="161" t="e">
        <f t="shared" si="11"/>
        <v>#DIV/0!</v>
      </c>
      <c r="G38" s="58" t="e">
        <f t="shared" si="12"/>
        <v>#DIV/0!</v>
      </c>
      <c r="H38" s="122"/>
      <c r="I38" s="122"/>
      <c r="J38" s="132" t="e">
        <f t="shared" si="9"/>
        <v>#DIV/0!</v>
      </c>
      <c r="M38" s="161" t="e">
        <f t="shared" si="13"/>
        <v>#DIV/0!</v>
      </c>
      <c r="O38" s="58" t="e">
        <f t="shared" si="14"/>
        <v>#DIV/0!</v>
      </c>
      <c r="P38" s="122"/>
      <c r="Q38" s="122"/>
      <c r="R38" s="132" t="e">
        <f t="shared" si="10"/>
        <v>#DIV/0!</v>
      </c>
      <c r="S38" s="59">
        <f t="shared" si="3"/>
        <v>0</v>
      </c>
      <c r="T38" s="60">
        <f t="shared" si="4"/>
        <v>0</v>
      </c>
      <c r="U38" s="61" t="e">
        <f t="shared" si="15"/>
        <v>#DIV/0!</v>
      </c>
      <c r="V38" s="60">
        <f t="shared" si="5"/>
        <v>0</v>
      </c>
      <c r="W38" s="61" t="e">
        <f t="shared" si="16"/>
        <v>#DIV/0!</v>
      </c>
      <c r="X38" s="62">
        <f t="shared" si="6"/>
        <v>0</v>
      </c>
      <c r="Y38" s="62">
        <f t="shared" si="7"/>
        <v>0</v>
      </c>
      <c r="Z38" s="163" t="e">
        <f t="shared" si="0"/>
        <v>#DIV/0!</v>
      </c>
      <c r="AA38" s="164" t="e">
        <f t="shared" si="17"/>
        <v>#DIV/0!</v>
      </c>
      <c r="AB38" s="164" t="e">
        <f t="shared" si="18"/>
        <v>#DIV/0!</v>
      </c>
      <c r="AC38" s="189">
        <f t="shared" si="8"/>
        <v>0</v>
      </c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</row>
    <row r="39" spans="1:51" ht="15.75" hidden="1">
      <c r="A39" s="250">
        <v>44056</v>
      </c>
      <c r="B39" s="44" t="s">
        <v>31</v>
      </c>
      <c r="E39" s="161" t="e">
        <f t="shared" si="11"/>
        <v>#DIV/0!</v>
      </c>
      <c r="G39" s="58" t="e">
        <f t="shared" si="12"/>
        <v>#DIV/0!</v>
      </c>
      <c r="H39" s="122"/>
      <c r="I39" s="122"/>
      <c r="J39" s="132" t="e">
        <f t="shared" si="9"/>
        <v>#DIV/0!</v>
      </c>
      <c r="M39" s="161" t="e">
        <f t="shared" si="13"/>
        <v>#DIV/0!</v>
      </c>
      <c r="O39" s="58" t="e">
        <f t="shared" si="14"/>
        <v>#DIV/0!</v>
      </c>
      <c r="P39" s="122"/>
      <c r="Q39" s="122"/>
      <c r="R39" s="132" t="e">
        <f t="shared" si="10"/>
        <v>#DIV/0!</v>
      </c>
      <c r="S39" s="59">
        <f t="shared" si="3"/>
        <v>0</v>
      </c>
      <c r="T39" s="60">
        <f t="shared" si="4"/>
        <v>0</v>
      </c>
      <c r="U39" s="61" t="e">
        <f t="shared" si="15"/>
        <v>#DIV/0!</v>
      </c>
      <c r="V39" s="60">
        <f t="shared" si="5"/>
        <v>0</v>
      </c>
      <c r="W39" s="61" t="e">
        <f t="shared" si="16"/>
        <v>#DIV/0!</v>
      </c>
      <c r="X39" s="62">
        <f t="shared" si="6"/>
        <v>0</v>
      </c>
      <c r="Y39" s="62">
        <f t="shared" si="7"/>
        <v>0</v>
      </c>
      <c r="Z39" s="163" t="e">
        <f t="shared" si="0"/>
        <v>#DIV/0!</v>
      </c>
      <c r="AA39" s="164" t="e">
        <f t="shared" si="17"/>
        <v>#DIV/0!</v>
      </c>
      <c r="AB39" s="164" t="e">
        <f t="shared" si="18"/>
        <v>#DIV/0!</v>
      </c>
      <c r="AC39" s="189">
        <f t="shared" si="8"/>
        <v>0</v>
      </c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</row>
    <row r="40" spans="1:51" ht="15.75" hidden="1">
      <c r="A40" s="250">
        <v>44057</v>
      </c>
      <c r="B40" s="44" t="s">
        <v>32</v>
      </c>
      <c r="E40" s="161" t="e">
        <f t="shared" si="11"/>
        <v>#DIV/0!</v>
      </c>
      <c r="G40" s="58" t="e">
        <f t="shared" si="12"/>
        <v>#DIV/0!</v>
      </c>
      <c r="H40" s="122"/>
      <c r="I40" s="122"/>
      <c r="J40" s="132" t="e">
        <f t="shared" si="9"/>
        <v>#DIV/0!</v>
      </c>
      <c r="M40" s="161" t="e">
        <f t="shared" si="13"/>
        <v>#DIV/0!</v>
      </c>
      <c r="O40" s="58" t="e">
        <f t="shared" si="14"/>
        <v>#DIV/0!</v>
      </c>
      <c r="P40" s="122"/>
      <c r="Q40" s="122"/>
      <c r="R40" s="132" t="e">
        <f t="shared" si="10"/>
        <v>#DIV/0!</v>
      </c>
      <c r="S40" s="59">
        <f t="shared" si="3"/>
        <v>0</v>
      </c>
      <c r="T40" s="60">
        <f t="shared" si="4"/>
        <v>0</v>
      </c>
      <c r="U40" s="61" t="e">
        <f t="shared" si="15"/>
        <v>#DIV/0!</v>
      </c>
      <c r="V40" s="60">
        <f t="shared" si="5"/>
        <v>0</v>
      </c>
      <c r="W40" s="61" t="e">
        <f t="shared" si="16"/>
        <v>#DIV/0!</v>
      </c>
      <c r="X40" s="62">
        <f t="shared" si="6"/>
        <v>0</v>
      </c>
      <c r="Y40" s="62">
        <f t="shared" si="7"/>
        <v>0</v>
      </c>
      <c r="Z40" s="163" t="e">
        <f t="shared" si="0"/>
        <v>#DIV/0!</v>
      </c>
      <c r="AA40" s="164" t="e">
        <f t="shared" si="17"/>
        <v>#DIV/0!</v>
      </c>
      <c r="AB40" s="164" t="e">
        <f t="shared" si="18"/>
        <v>#DIV/0!</v>
      </c>
      <c r="AC40" s="189">
        <f t="shared" si="8"/>
        <v>0</v>
      </c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</row>
    <row r="41" spans="1:51" ht="15.75" hidden="1">
      <c r="A41" s="250">
        <v>44058</v>
      </c>
      <c r="B41" s="44" t="s">
        <v>33</v>
      </c>
      <c r="E41" s="161" t="e">
        <f t="shared" si="11"/>
        <v>#DIV/0!</v>
      </c>
      <c r="G41" s="58" t="e">
        <f t="shared" si="12"/>
        <v>#DIV/0!</v>
      </c>
      <c r="H41" s="122"/>
      <c r="I41" s="122"/>
      <c r="J41" s="132" t="e">
        <f t="shared" si="9"/>
        <v>#DIV/0!</v>
      </c>
      <c r="M41" s="161" t="e">
        <f t="shared" si="13"/>
        <v>#DIV/0!</v>
      </c>
      <c r="O41" s="58" t="e">
        <f t="shared" si="14"/>
        <v>#DIV/0!</v>
      </c>
      <c r="P41" s="122"/>
      <c r="Q41" s="122"/>
      <c r="R41" s="132" t="e">
        <f t="shared" si="10"/>
        <v>#DIV/0!</v>
      </c>
      <c r="S41" s="59">
        <f t="shared" si="3"/>
        <v>0</v>
      </c>
      <c r="T41" s="60">
        <f t="shared" si="4"/>
        <v>0</v>
      </c>
      <c r="U41" s="61" t="e">
        <f t="shared" si="15"/>
        <v>#DIV/0!</v>
      </c>
      <c r="V41" s="60">
        <f t="shared" si="5"/>
        <v>0</v>
      </c>
      <c r="W41" s="61" t="e">
        <f t="shared" si="16"/>
        <v>#DIV/0!</v>
      </c>
      <c r="X41" s="62">
        <f t="shared" si="6"/>
        <v>0</v>
      </c>
      <c r="Y41" s="62">
        <f t="shared" si="7"/>
        <v>0</v>
      </c>
      <c r="Z41" s="163" t="e">
        <f t="shared" si="0"/>
        <v>#DIV/0!</v>
      </c>
      <c r="AA41" s="164" t="e">
        <f t="shared" si="17"/>
        <v>#DIV/0!</v>
      </c>
      <c r="AB41" s="164" t="e">
        <f t="shared" si="18"/>
        <v>#DIV/0!</v>
      </c>
      <c r="AC41" s="189">
        <f t="shared" si="8"/>
        <v>0</v>
      </c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</row>
    <row r="42" spans="1:51" ht="15.75" hidden="1">
      <c r="A42" s="250">
        <v>44059</v>
      </c>
      <c r="B42" s="44" t="s">
        <v>34</v>
      </c>
      <c r="E42" s="161" t="e">
        <f t="shared" si="11"/>
        <v>#DIV/0!</v>
      </c>
      <c r="G42" s="58" t="e">
        <f t="shared" si="12"/>
        <v>#DIV/0!</v>
      </c>
      <c r="H42" s="122"/>
      <c r="I42" s="122"/>
      <c r="J42" s="132" t="e">
        <f t="shared" si="9"/>
        <v>#DIV/0!</v>
      </c>
      <c r="M42" s="161" t="e">
        <f t="shared" si="13"/>
        <v>#DIV/0!</v>
      </c>
      <c r="O42" s="58" t="e">
        <f t="shared" si="14"/>
        <v>#DIV/0!</v>
      </c>
      <c r="P42" s="122"/>
      <c r="Q42" s="122"/>
      <c r="R42" s="132" t="e">
        <f t="shared" si="10"/>
        <v>#DIV/0!</v>
      </c>
      <c r="S42" s="59">
        <f t="shared" si="3"/>
        <v>0</v>
      </c>
      <c r="T42" s="60">
        <f t="shared" si="4"/>
        <v>0</v>
      </c>
      <c r="U42" s="61" t="e">
        <f t="shared" si="15"/>
        <v>#DIV/0!</v>
      </c>
      <c r="V42" s="60">
        <f t="shared" si="5"/>
        <v>0</v>
      </c>
      <c r="W42" s="61" t="e">
        <f t="shared" si="16"/>
        <v>#DIV/0!</v>
      </c>
      <c r="X42" s="62">
        <f t="shared" si="6"/>
        <v>0</v>
      </c>
      <c r="Y42" s="62">
        <f t="shared" si="7"/>
        <v>0</v>
      </c>
      <c r="Z42" s="163" t="e">
        <f t="shared" si="0"/>
        <v>#DIV/0!</v>
      </c>
      <c r="AA42" s="164" t="e">
        <f t="shared" si="17"/>
        <v>#DIV/0!</v>
      </c>
      <c r="AB42" s="164" t="e">
        <f t="shared" si="18"/>
        <v>#DIV/0!</v>
      </c>
      <c r="AC42" s="189">
        <f t="shared" si="8"/>
        <v>0</v>
      </c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</row>
    <row r="43" spans="1:51" ht="15.75" hidden="1">
      <c r="A43" s="250">
        <v>44060</v>
      </c>
      <c r="B43" s="44" t="s">
        <v>35</v>
      </c>
      <c r="E43" s="161" t="e">
        <f t="shared" si="11"/>
        <v>#DIV/0!</v>
      </c>
      <c r="G43" s="58" t="e">
        <f t="shared" si="12"/>
        <v>#DIV/0!</v>
      </c>
      <c r="H43" s="122"/>
      <c r="I43" s="122"/>
      <c r="J43" s="132" t="e">
        <f t="shared" si="9"/>
        <v>#DIV/0!</v>
      </c>
      <c r="M43" s="161" t="e">
        <f t="shared" si="13"/>
        <v>#DIV/0!</v>
      </c>
      <c r="O43" s="58" t="e">
        <f t="shared" si="14"/>
        <v>#DIV/0!</v>
      </c>
      <c r="P43" s="122"/>
      <c r="Q43" s="122"/>
      <c r="R43" s="132" t="e">
        <f t="shared" si="10"/>
        <v>#DIV/0!</v>
      </c>
      <c r="S43" s="59">
        <f t="shared" si="3"/>
        <v>0</v>
      </c>
      <c r="T43" s="60">
        <f t="shared" si="4"/>
        <v>0</v>
      </c>
      <c r="U43" s="61" t="e">
        <f t="shared" si="15"/>
        <v>#DIV/0!</v>
      </c>
      <c r="V43" s="60">
        <f t="shared" si="5"/>
        <v>0</v>
      </c>
      <c r="W43" s="61" t="e">
        <f t="shared" si="16"/>
        <v>#DIV/0!</v>
      </c>
      <c r="X43" s="62">
        <f t="shared" si="6"/>
        <v>0</v>
      </c>
      <c r="Y43" s="62">
        <f t="shared" si="7"/>
        <v>0</v>
      </c>
      <c r="Z43" s="163" t="e">
        <f t="shared" si="0"/>
        <v>#DIV/0!</v>
      </c>
      <c r="AA43" s="164" t="e">
        <f t="shared" si="17"/>
        <v>#DIV/0!</v>
      </c>
      <c r="AB43" s="164" t="e">
        <f t="shared" si="18"/>
        <v>#DIV/0!</v>
      </c>
      <c r="AC43" s="189">
        <f t="shared" si="8"/>
        <v>0</v>
      </c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</row>
    <row r="44" spans="1:51" ht="15.75" hidden="1">
      <c r="A44" s="250">
        <v>44061</v>
      </c>
      <c r="B44" s="44" t="s">
        <v>36</v>
      </c>
      <c r="E44" s="161" t="e">
        <f t="shared" si="11"/>
        <v>#DIV/0!</v>
      </c>
      <c r="G44" s="58" t="e">
        <f t="shared" si="12"/>
        <v>#DIV/0!</v>
      </c>
      <c r="H44" s="122"/>
      <c r="I44" s="122"/>
      <c r="J44" s="132" t="e">
        <f t="shared" si="9"/>
        <v>#DIV/0!</v>
      </c>
      <c r="M44" s="161" t="e">
        <f t="shared" si="13"/>
        <v>#DIV/0!</v>
      </c>
      <c r="O44" s="58" t="e">
        <f t="shared" si="14"/>
        <v>#DIV/0!</v>
      </c>
      <c r="P44" s="122"/>
      <c r="Q44" s="122"/>
      <c r="R44" s="132" t="e">
        <f t="shared" si="10"/>
        <v>#DIV/0!</v>
      </c>
      <c r="S44" s="59">
        <f t="shared" si="3"/>
        <v>0</v>
      </c>
      <c r="T44" s="60">
        <f t="shared" si="4"/>
        <v>0</v>
      </c>
      <c r="U44" s="61" t="e">
        <f t="shared" si="15"/>
        <v>#DIV/0!</v>
      </c>
      <c r="V44" s="60">
        <f t="shared" si="5"/>
        <v>0</v>
      </c>
      <c r="W44" s="61" t="e">
        <f t="shared" si="16"/>
        <v>#DIV/0!</v>
      </c>
      <c r="X44" s="62">
        <f t="shared" si="6"/>
        <v>0</v>
      </c>
      <c r="Y44" s="62">
        <f t="shared" si="7"/>
        <v>0</v>
      </c>
      <c r="Z44" s="163" t="e">
        <f t="shared" si="0"/>
        <v>#DIV/0!</v>
      </c>
      <c r="AA44" s="164" t="e">
        <f t="shared" si="17"/>
        <v>#DIV/0!</v>
      </c>
      <c r="AB44" s="164" t="e">
        <f t="shared" si="18"/>
        <v>#DIV/0!</v>
      </c>
      <c r="AC44" s="189">
        <f t="shared" si="8"/>
        <v>0</v>
      </c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</row>
    <row r="45" spans="1:51" ht="15.75" hidden="1">
      <c r="A45" s="250">
        <v>44062</v>
      </c>
      <c r="B45" s="44" t="s">
        <v>37</v>
      </c>
      <c r="E45" s="161" t="e">
        <f t="shared" si="11"/>
        <v>#DIV/0!</v>
      </c>
      <c r="G45" s="58" t="e">
        <f t="shared" si="12"/>
        <v>#DIV/0!</v>
      </c>
      <c r="H45" s="122"/>
      <c r="I45" s="122"/>
      <c r="J45" s="132" t="e">
        <f t="shared" si="9"/>
        <v>#DIV/0!</v>
      </c>
      <c r="M45" s="161" t="e">
        <f t="shared" si="13"/>
        <v>#DIV/0!</v>
      </c>
      <c r="O45" s="58" t="e">
        <f t="shared" si="14"/>
        <v>#DIV/0!</v>
      </c>
      <c r="P45" s="122"/>
      <c r="Q45" s="122"/>
      <c r="R45" s="132" t="e">
        <f t="shared" si="10"/>
        <v>#DIV/0!</v>
      </c>
      <c r="S45" s="59">
        <f t="shared" si="3"/>
        <v>0</v>
      </c>
      <c r="T45" s="60">
        <f t="shared" si="4"/>
        <v>0</v>
      </c>
      <c r="U45" s="61" t="e">
        <f t="shared" si="15"/>
        <v>#DIV/0!</v>
      </c>
      <c r="V45" s="60">
        <f t="shared" si="5"/>
        <v>0</v>
      </c>
      <c r="W45" s="61" t="e">
        <f t="shared" si="16"/>
        <v>#DIV/0!</v>
      </c>
      <c r="X45" s="62">
        <f t="shared" si="6"/>
        <v>0</v>
      </c>
      <c r="Y45" s="62">
        <f t="shared" si="7"/>
        <v>0</v>
      </c>
      <c r="Z45" s="163" t="e">
        <f t="shared" si="0"/>
        <v>#DIV/0!</v>
      </c>
      <c r="AA45" s="164" t="e">
        <f t="shared" si="17"/>
        <v>#DIV/0!</v>
      </c>
      <c r="AB45" s="164" t="e">
        <f t="shared" si="18"/>
        <v>#DIV/0!</v>
      </c>
      <c r="AC45" s="189">
        <f t="shared" si="8"/>
        <v>0</v>
      </c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</row>
    <row r="46" spans="1:51" ht="15.75" hidden="1">
      <c r="A46" s="250">
        <v>44063</v>
      </c>
      <c r="B46" s="44" t="s">
        <v>31</v>
      </c>
      <c r="E46" s="161" t="e">
        <f t="shared" si="11"/>
        <v>#DIV/0!</v>
      </c>
      <c r="G46" s="58" t="e">
        <f t="shared" si="12"/>
        <v>#DIV/0!</v>
      </c>
      <c r="H46" s="122"/>
      <c r="I46" s="122"/>
      <c r="J46" s="132" t="e">
        <f t="shared" si="9"/>
        <v>#DIV/0!</v>
      </c>
      <c r="M46" s="161" t="e">
        <f t="shared" si="13"/>
        <v>#DIV/0!</v>
      </c>
      <c r="O46" s="58" t="e">
        <f t="shared" si="14"/>
        <v>#DIV/0!</v>
      </c>
      <c r="P46" s="122"/>
      <c r="Q46" s="122"/>
      <c r="R46" s="132" t="e">
        <f t="shared" si="10"/>
        <v>#DIV/0!</v>
      </c>
      <c r="S46" s="59">
        <f t="shared" si="3"/>
        <v>0</v>
      </c>
      <c r="T46" s="60">
        <f t="shared" si="4"/>
        <v>0</v>
      </c>
      <c r="U46" s="61" t="e">
        <f t="shared" si="15"/>
        <v>#DIV/0!</v>
      </c>
      <c r="V46" s="60">
        <f t="shared" si="5"/>
        <v>0</v>
      </c>
      <c r="W46" s="61" t="e">
        <f t="shared" si="16"/>
        <v>#DIV/0!</v>
      </c>
      <c r="X46" s="62">
        <f t="shared" si="6"/>
        <v>0</v>
      </c>
      <c r="Y46" s="62">
        <f t="shared" si="7"/>
        <v>0</v>
      </c>
      <c r="Z46" s="163" t="e">
        <f t="shared" si="0"/>
        <v>#DIV/0!</v>
      </c>
      <c r="AA46" s="164" t="e">
        <f t="shared" si="17"/>
        <v>#DIV/0!</v>
      </c>
      <c r="AB46" s="164" t="e">
        <f t="shared" si="18"/>
        <v>#DIV/0!</v>
      </c>
      <c r="AC46" s="189">
        <f t="shared" si="8"/>
        <v>0</v>
      </c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</row>
    <row r="47" spans="1:51" ht="15.75" hidden="1">
      <c r="A47" s="250">
        <v>44064</v>
      </c>
      <c r="B47" s="44" t="s">
        <v>32</v>
      </c>
      <c r="E47" s="161" t="e">
        <f t="shared" si="11"/>
        <v>#DIV/0!</v>
      </c>
      <c r="G47" s="58" t="e">
        <f t="shared" si="12"/>
        <v>#DIV/0!</v>
      </c>
      <c r="H47" s="122"/>
      <c r="I47" s="122"/>
      <c r="J47" s="132" t="e">
        <f t="shared" si="9"/>
        <v>#DIV/0!</v>
      </c>
      <c r="M47" s="161" t="e">
        <f t="shared" si="13"/>
        <v>#DIV/0!</v>
      </c>
      <c r="O47" s="58" t="e">
        <f t="shared" si="14"/>
        <v>#DIV/0!</v>
      </c>
      <c r="P47" s="122"/>
      <c r="Q47" s="122"/>
      <c r="R47" s="132" t="e">
        <f t="shared" si="10"/>
        <v>#DIV/0!</v>
      </c>
      <c r="S47" s="59">
        <f t="shared" si="3"/>
        <v>0</v>
      </c>
      <c r="T47" s="60">
        <f t="shared" si="4"/>
        <v>0</v>
      </c>
      <c r="U47" s="61" t="e">
        <f t="shared" si="15"/>
        <v>#DIV/0!</v>
      </c>
      <c r="V47" s="60">
        <f t="shared" si="5"/>
        <v>0</v>
      </c>
      <c r="W47" s="61" t="e">
        <f t="shared" si="16"/>
        <v>#DIV/0!</v>
      </c>
      <c r="X47" s="62">
        <f t="shared" si="6"/>
        <v>0</v>
      </c>
      <c r="Y47" s="62">
        <f t="shared" si="7"/>
        <v>0</v>
      </c>
      <c r="Z47" s="163" t="e">
        <f t="shared" si="0"/>
        <v>#DIV/0!</v>
      </c>
      <c r="AA47" s="164" t="e">
        <f t="shared" si="17"/>
        <v>#DIV/0!</v>
      </c>
      <c r="AB47" s="164" t="e">
        <f t="shared" si="18"/>
        <v>#DIV/0!</v>
      </c>
      <c r="AC47" s="189">
        <f t="shared" si="8"/>
        <v>0</v>
      </c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</row>
    <row r="48" spans="1:51" ht="15.75" hidden="1">
      <c r="A48" s="250">
        <v>44065</v>
      </c>
      <c r="B48" s="44" t="s">
        <v>33</v>
      </c>
      <c r="E48" s="161" t="e">
        <f t="shared" si="11"/>
        <v>#DIV/0!</v>
      </c>
      <c r="G48" s="58" t="e">
        <f t="shared" si="12"/>
        <v>#DIV/0!</v>
      </c>
      <c r="H48" s="122"/>
      <c r="I48" s="122"/>
      <c r="J48" s="132" t="e">
        <f t="shared" si="9"/>
        <v>#DIV/0!</v>
      </c>
      <c r="M48" s="161" t="e">
        <f t="shared" si="13"/>
        <v>#DIV/0!</v>
      </c>
      <c r="O48" s="58" t="e">
        <f t="shared" si="14"/>
        <v>#DIV/0!</v>
      </c>
      <c r="P48" s="122"/>
      <c r="Q48" s="122"/>
      <c r="R48" s="132" t="e">
        <f t="shared" si="10"/>
        <v>#DIV/0!</v>
      </c>
      <c r="S48" s="59">
        <f t="shared" si="3"/>
        <v>0</v>
      </c>
      <c r="T48" s="60">
        <f t="shared" si="4"/>
        <v>0</v>
      </c>
      <c r="U48" s="61" t="e">
        <f t="shared" si="15"/>
        <v>#DIV/0!</v>
      </c>
      <c r="V48" s="60">
        <f t="shared" si="5"/>
        <v>0</v>
      </c>
      <c r="W48" s="61" t="e">
        <f t="shared" si="16"/>
        <v>#DIV/0!</v>
      </c>
      <c r="X48" s="62">
        <f t="shared" si="6"/>
        <v>0</v>
      </c>
      <c r="Y48" s="62">
        <f t="shared" si="7"/>
        <v>0</v>
      </c>
      <c r="Z48" s="163" t="e">
        <f t="shared" si="0"/>
        <v>#DIV/0!</v>
      </c>
      <c r="AA48" s="164" t="e">
        <f t="shared" si="17"/>
        <v>#DIV/0!</v>
      </c>
      <c r="AB48" s="164" t="e">
        <f t="shared" si="18"/>
        <v>#DIV/0!</v>
      </c>
      <c r="AC48" s="189">
        <f t="shared" si="8"/>
        <v>0</v>
      </c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</row>
    <row r="49" spans="1:51" ht="15.75" hidden="1">
      <c r="A49" s="250">
        <v>44066</v>
      </c>
      <c r="B49" s="44" t="s">
        <v>34</v>
      </c>
      <c r="E49" s="161" t="e">
        <f t="shared" si="11"/>
        <v>#DIV/0!</v>
      </c>
      <c r="G49" s="58" t="e">
        <f t="shared" si="12"/>
        <v>#DIV/0!</v>
      </c>
      <c r="H49" s="122"/>
      <c r="I49" s="122"/>
      <c r="J49" s="132" t="e">
        <f t="shared" si="9"/>
        <v>#DIV/0!</v>
      </c>
      <c r="M49" s="161" t="e">
        <f t="shared" si="13"/>
        <v>#DIV/0!</v>
      </c>
      <c r="O49" s="58" t="e">
        <f t="shared" si="14"/>
        <v>#DIV/0!</v>
      </c>
      <c r="P49" s="122"/>
      <c r="Q49" s="122"/>
      <c r="R49" s="132" t="e">
        <f t="shared" si="10"/>
        <v>#DIV/0!</v>
      </c>
      <c r="S49" s="59">
        <f t="shared" si="3"/>
        <v>0</v>
      </c>
      <c r="T49" s="60">
        <f t="shared" si="4"/>
        <v>0</v>
      </c>
      <c r="U49" s="61" t="e">
        <f t="shared" si="15"/>
        <v>#DIV/0!</v>
      </c>
      <c r="V49" s="60">
        <f t="shared" si="5"/>
        <v>0</v>
      </c>
      <c r="W49" s="61" t="e">
        <f t="shared" si="16"/>
        <v>#DIV/0!</v>
      </c>
      <c r="X49" s="62">
        <f t="shared" si="6"/>
        <v>0</v>
      </c>
      <c r="Y49" s="62">
        <f t="shared" si="7"/>
        <v>0</v>
      </c>
      <c r="Z49" s="163" t="e">
        <f t="shared" si="0"/>
        <v>#DIV/0!</v>
      </c>
      <c r="AA49" s="164" t="e">
        <f t="shared" si="17"/>
        <v>#DIV/0!</v>
      </c>
      <c r="AB49" s="164" t="e">
        <f t="shared" si="18"/>
        <v>#DIV/0!</v>
      </c>
      <c r="AC49" s="189">
        <f t="shared" si="8"/>
        <v>0</v>
      </c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</row>
    <row r="50" spans="1:51" ht="15.75" hidden="1">
      <c r="A50" s="250">
        <v>44067</v>
      </c>
      <c r="B50" s="44" t="s">
        <v>35</v>
      </c>
      <c r="E50" s="161" t="e">
        <f t="shared" si="11"/>
        <v>#DIV/0!</v>
      </c>
      <c r="G50" s="58" t="e">
        <f t="shared" si="12"/>
        <v>#DIV/0!</v>
      </c>
      <c r="H50" s="122"/>
      <c r="I50" s="122"/>
      <c r="J50" s="132" t="e">
        <f t="shared" si="9"/>
        <v>#DIV/0!</v>
      </c>
      <c r="M50" s="161" t="e">
        <f t="shared" si="13"/>
        <v>#DIV/0!</v>
      </c>
      <c r="O50" s="58" t="e">
        <f t="shared" si="14"/>
        <v>#DIV/0!</v>
      </c>
      <c r="P50" s="122"/>
      <c r="Q50" s="122"/>
      <c r="R50" s="132" t="e">
        <f t="shared" si="10"/>
        <v>#DIV/0!</v>
      </c>
      <c r="S50" s="59">
        <f t="shared" si="3"/>
        <v>0</v>
      </c>
      <c r="T50" s="60">
        <f t="shared" si="4"/>
        <v>0</v>
      </c>
      <c r="U50" s="61" t="e">
        <f t="shared" si="15"/>
        <v>#DIV/0!</v>
      </c>
      <c r="V50" s="60">
        <f t="shared" si="5"/>
        <v>0</v>
      </c>
      <c r="W50" s="61" t="e">
        <f t="shared" si="16"/>
        <v>#DIV/0!</v>
      </c>
      <c r="X50" s="62">
        <f t="shared" si="6"/>
        <v>0</v>
      </c>
      <c r="Y50" s="62">
        <f t="shared" si="7"/>
        <v>0</v>
      </c>
      <c r="Z50" s="163" t="e">
        <f t="shared" si="0"/>
        <v>#DIV/0!</v>
      </c>
      <c r="AA50" s="164" t="e">
        <f t="shared" si="17"/>
        <v>#DIV/0!</v>
      </c>
      <c r="AB50" s="164" t="e">
        <f t="shared" si="18"/>
        <v>#DIV/0!</v>
      </c>
      <c r="AC50" s="189">
        <f t="shared" si="8"/>
        <v>0</v>
      </c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</row>
    <row r="51" spans="1:51" ht="15.75" hidden="1">
      <c r="A51" s="250">
        <v>44068</v>
      </c>
      <c r="B51" s="44" t="s">
        <v>36</v>
      </c>
      <c r="E51" s="161" t="e">
        <f t="shared" si="11"/>
        <v>#DIV/0!</v>
      </c>
      <c r="G51" s="58" t="e">
        <f t="shared" si="12"/>
        <v>#DIV/0!</v>
      </c>
      <c r="H51" s="122"/>
      <c r="I51" s="122"/>
      <c r="J51" s="132" t="e">
        <f t="shared" si="9"/>
        <v>#DIV/0!</v>
      </c>
      <c r="M51" s="161" t="e">
        <f t="shared" si="13"/>
        <v>#DIV/0!</v>
      </c>
      <c r="O51" s="58" t="e">
        <f t="shared" si="14"/>
        <v>#DIV/0!</v>
      </c>
      <c r="P51" s="122"/>
      <c r="Q51" s="122"/>
      <c r="R51" s="132" t="e">
        <f t="shared" si="10"/>
        <v>#DIV/0!</v>
      </c>
      <c r="S51" s="59">
        <f t="shared" si="3"/>
        <v>0</v>
      </c>
      <c r="T51" s="60">
        <f t="shared" si="4"/>
        <v>0</v>
      </c>
      <c r="U51" s="61" t="e">
        <f t="shared" si="15"/>
        <v>#DIV/0!</v>
      </c>
      <c r="V51" s="60">
        <f t="shared" si="5"/>
        <v>0</v>
      </c>
      <c r="W51" s="61" t="e">
        <f t="shared" si="16"/>
        <v>#DIV/0!</v>
      </c>
      <c r="X51" s="62">
        <f t="shared" si="6"/>
        <v>0</v>
      </c>
      <c r="Y51" s="62">
        <f t="shared" si="7"/>
        <v>0</v>
      </c>
      <c r="Z51" s="163" t="e">
        <f t="shared" si="0"/>
        <v>#DIV/0!</v>
      </c>
      <c r="AA51" s="164" t="e">
        <f t="shared" si="17"/>
        <v>#DIV/0!</v>
      </c>
      <c r="AB51" s="164" t="e">
        <f t="shared" si="18"/>
        <v>#DIV/0!</v>
      </c>
      <c r="AC51" s="189">
        <f t="shared" si="8"/>
        <v>0</v>
      </c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</row>
    <row r="52" spans="1:51" ht="15.75" hidden="1">
      <c r="A52" s="250">
        <v>44069</v>
      </c>
      <c r="B52" s="44" t="s">
        <v>37</v>
      </c>
      <c r="E52" s="161" t="e">
        <f t="shared" si="11"/>
        <v>#DIV/0!</v>
      </c>
      <c r="G52" s="58" t="e">
        <f t="shared" si="12"/>
        <v>#DIV/0!</v>
      </c>
      <c r="H52" s="122"/>
      <c r="I52" s="122"/>
      <c r="J52" s="132" t="e">
        <f t="shared" si="9"/>
        <v>#DIV/0!</v>
      </c>
      <c r="M52" s="161" t="e">
        <f t="shared" si="13"/>
        <v>#DIV/0!</v>
      </c>
      <c r="O52" s="58" t="e">
        <f t="shared" si="14"/>
        <v>#DIV/0!</v>
      </c>
      <c r="P52" s="122"/>
      <c r="Q52" s="122"/>
      <c r="R52" s="132" t="e">
        <f t="shared" si="10"/>
        <v>#DIV/0!</v>
      </c>
      <c r="S52" s="59">
        <f t="shared" si="3"/>
        <v>0</v>
      </c>
      <c r="T52" s="60">
        <f t="shared" si="4"/>
        <v>0</v>
      </c>
      <c r="U52" s="61" t="e">
        <f t="shared" si="15"/>
        <v>#DIV/0!</v>
      </c>
      <c r="V52" s="60">
        <f t="shared" si="5"/>
        <v>0</v>
      </c>
      <c r="W52" s="61" t="e">
        <f t="shared" si="16"/>
        <v>#DIV/0!</v>
      </c>
      <c r="X52" s="62">
        <f t="shared" si="6"/>
        <v>0</v>
      </c>
      <c r="Y52" s="62">
        <f t="shared" si="7"/>
        <v>0</v>
      </c>
      <c r="Z52" s="163" t="e">
        <f t="shared" si="0"/>
        <v>#DIV/0!</v>
      </c>
      <c r="AA52" s="164" t="e">
        <f t="shared" si="17"/>
        <v>#DIV/0!</v>
      </c>
      <c r="AB52" s="164" t="e">
        <f t="shared" si="18"/>
        <v>#DIV/0!</v>
      </c>
      <c r="AC52" s="189">
        <f t="shared" si="8"/>
        <v>0</v>
      </c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</row>
    <row r="53" spans="1:51" ht="15.75" hidden="1">
      <c r="A53" s="250">
        <v>44070</v>
      </c>
      <c r="B53" s="44" t="s">
        <v>31</v>
      </c>
      <c r="E53" s="161" t="e">
        <f t="shared" si="11"/>
        <v>#DIV/0!</v>
      </c>
      <c r="G53" s="58" t="e">
        <f t="shared" si="12"/>
        <v>#DIV/0!</v>
      </c>
      <c r="H53" s="122"/>
      <c r="I53" s="122"/>
      <c r="J53" s="132" t="e">
        <f t="shared" si="9"/>
        <v>#DIV/0!</v>
      </c>
      <c r="M53" s="161" t="e">
        <f t="shared" si="13"/>
        <v>#DIV/0!</v>
      </c>
      <c r="O53" s="58" t="e">
        <f t="shared" si="14"/>
        <v>#DIV/0!</v>
      </c>
      <c r="P53" s="122"/>
      <c r="Q53" s="122"/>
      <c r="R53" s="132" t="e">
        <f t="shared" si="10"/>
        <v>#DIV/0!</v>
      </c>
      <c r="S53" s="59">
        <f t="shared" si="3"/>
        <v>0</v>
      </c>
      <c r="T53" s="60">
        <f t="shared" si="4"/>
        <v>0</v>
      </c>
      <c r="U53" s="61" t="e">
        <f t="shared" si="15"/>
        <v>#DIV/0!</v>
      </c>
      <c r="V53" s="60">
        <f t="shared" si="5"/>
        <v>0</v>
      </c>
      <c r="W53" s="61" t="e">
        <f t="shared" si="16"/>
        <v>#DIV/0!</v>
      </c>
      <c r="X53" s="62">
        <f t="shared" si="6"/>
        <v>0</v>
      </c>
      <c r="Y53" s="62">
        <f t="shared" si="7"/>
        <v>0</v>
      </c>
      <c r="Z53" s="163" t="e">
        <f t="shared" si="0"/>
        <v>#DIV/0!</v>
      </c>
      <c r="AA53" s="164" t="e">
        <f t="shared" si="17"/>
        <v>#DIV/0!</v>
      </c>
      <c r="AB53" s="164" t="e">
        <f t="shared" si="18"/>
        <v>#DIV/0!</v>
      </c>
      <c r="AC53" s="189">
        <f t="shared" si="8"/>
        <v>0</v>
      </c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</row>
    <row r="54" spans="1:51" ht="15.75" hidden="1">
      <c r="A54" s="250">
        <v>44071</v>
      </c>
      <c r="B54" s="44" t="s">
        <v>32</v>
      </c>
      <c r="E54" s="161" t="e">
        <f t="shared" si="11"/>
        <v>#DIV/0!</v>
      </c>
      <c r="G54" s="58" t="e">
        <f t="shared" si="12"/>
        <v>#DIV/0!</v>
      </c>
      <c r="H54" s="122"/>
      <c r="I54" s="122"/>
      <c r="J54" s="132" t="e">
        <f t="shared" si="9"/>
        <v>#DIV/0!</v>
      </c>
      <c r="M54" s="161" t="e">
        <f t="shared" si="13"/>
        <v>#DIV/0!</v>
      </c>
      <c r="O54" s="58" t="e">
        <f t="shared" si="14"/>
        <v>#DIV/0!</v>
      </c>
      <c r="P54" s="122"/>
      <c r="Q54" s="122"/>
      <c r="R54" s="132" t="e">
        <f t="shared" si="10"/>
        <v>#DIV/0!</v>
      </c>
      <c r="S54" s="59">
        <f t="shared" si="3"/>
        <v>0</v>
      </c>
      <c r="T54" s="60">
        <f t="shared" si="4"/>
        <v>0</v>
      </c>
      <c r="U54" s="61" t="e">
        <f t="shared" si="15"/>
        <v>#DIV/0!</v>
      </c>
      <c r="V54" s="60">
        <f t="shared" si="5"/>
        <v>0</v>
      </c>
      <c r="W54" s="61" t="e">
        <f t="shared" si="16"/>
        <v>#DIV/0!</v>
      </c>
      <c r="X54" s="62">
        <f t="shared" si="6"/>
        <v>0</v>
      </c>
      <c r="Y54" s="62">
        <f t="shared" si="7"/>
        <v>0</v>
      </c>
      <c r="Z54" s="163" t="e">
        <f t="shared" si="0"/>
        <v>#DIV/0!</v>
      </c>
      <c r="AA54" s="164" t="e">
        <f t="shared" si="17"/>
        <v>#DIV/0!</v>
      </c>
      <c r="AB54" s="164" t="e">
        <f t="shared" si="18"/>
        <v>#DIV/0!</v>
      </c>
      <c r="AC54" s="189">
        <f t="shared" si="8"/>
        <v>0</v>
      </c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</row>
    <row r="55" spans="1:51" s="167" customFormat="1" ht="30" customHeight="1">
      <c r="A55" s="408" t="s">
        <v>77</v>
      </c>
      <c r="B55" s="408"/>
      <c r="C55" s="65">
        <f>SUM(C10:C54)</f>
        <v>0</v>
      </c>
      <c r="D55" s="65">
        <f>SUM(D10:D54)</f>
        <v>0</v>
      </c>
      <c r="E55" s="47" t="e">
        <f>D55/C55</f>
        <v>#DIV/0!</v>
      </c>
      <c r="F55" s="65">
        <f>SUM(F10:F54)</f>
        <v>0</v>
      </c>
      <c r="G55" s="46" t="e">
        <f>F55/C55</f>
        <v>#DIV/0!</v>
      </c>
      <c r="H55" s="123">
        <f>SUM(H10:H54)</f>
        <v>0</v>
      </c>
      <c r="I55" s="123">
        <f>SUM(I10:I54)</f>
        <v>0</v>
      </c>
      <c r="J55" s="134" t="e">
        <f t="shared" si="9"/>
        <v>#DIV/0!</v>
      </c>
      <c r="K55" s="65">
        <f>SUM(K10:K54)</f>
        <v>0</v>
      </c>
      <c r="L55" s="65">
        <f>SUM(L10:L54)</f>
        <v>0</v>
      </c>
      <c r="M55" s="47" t="e">
        <f>L55/K55</f>
        <v>#DIV/0!</v>
      </c>
      <c r="N55" s="65">
        <f>SUM(N10:N54)</f>
        <v>0</v>
      </c>
      <c r="O55" s="46" t="e">
        <f>N55/K55</f>
        <v>#DIV/0!</v>
      </c>
      <c r="P55" s="123">
        <f>SUM(P10:P54)</f>
        <v>0</v>
      </c>
      <c r="Q55" s="123">
        <f>SUM(Q10:Q54)</f>
        <v>0</v>
      </c>
      <c r="R55" s="134" t="e">
        <f t="shared" si="10"/>
        <v>#DIV/0!</v>
      </c>
      <c r="S55" s="65">
        <f>SUM(S10:S54)</f>
        <v>0</v>
      </c>
      <c r="T55" s="65">
        <f>SUM(T10:T54)</f>
        <v>0</v>
      </c>
      <c r="U55" s="46" t="e">
        <f t="shared" si="1"/>
        <v>#DIV/0!</v>
      </c>
      <c r="V55" s="65">
        <f>SUM(V10:V54)</f>
        <v>0</v>
      </c>
      <c r="W55" s="46" t="e">
        <f t="shared" si="2"/>
        <v>#DIV/0!</v>
      </c>
      <c r="X55" s="65">
        <f>SUM(X10:X54)</f>
        <v>0</v>
      </c>
      <c r="Y55" s="65">
        <f>SUM(Y10:Y54)</f>
        <v>0</v>
      </c>
      <c r="Z55" s="166" t="e">
        <f t="shared" si="0"/>
        <v>#DIV/0!</v>
      </c>
      <c r="AA55" s="134" t="e">
        <f>X55/T55</f>
        <v>#DIV/0!</v>
      </c>
      <c r="AB55" s="47" t="e">
        <f>X55/S55*1000</f>
        <v>#DIV/0!</v>
      </c>
      <c r="AC55" s="190">
        <f>SUM(AC10:AC54)</f>
        <v>0</v>
      </c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</row>
    <row r="56" spans="1:51" s="168" customFormat="1" ht="30" customHeight="1">
      <c r="A56" s="455" t="s">
        <v>78</v>
      </c>
      <c r="B56" s="455"/>
      <c r="C56" s="171"/>
      <c r="D56" s="171"/>
      <c r="E56" s="171"/>
      <c r="F56" s="171">
        <f>F9/F7</f>
        <v>0</v>
      </c>
      <c r="G56" s="171"/>
      <c r="H56" s="171">
        <f>H9/H7</f>
        <v>0</v>
      </c>
      <c r="I56" s="172"/>
      <c r="J56" s="173"/>
      <c r="K56" s="171"/>
      <c r="L56" s="171"/>
      <c r="M56" s="171"/>
      <c r="N56" s="171"/>
      <c r="O56" s="171"/>
      <c r="P56" s="171"/>
      <c r="Q56" s="172"/>
      <c r="R56" s="173"/>
      <c r="S56" s="171" t="e">
        <f>S9/S7</f>
        <v>#DIV/0!</v>
      </c>
      <c r="T56" s="171"/>
      <c r="U56" s="171"/>
      <c r="V56" s="171"/>
      <c r="W56" s="171"/>
      <c r="X56" s="171">
        <f>X9/X7</f>
        <v>0</v>
      </c>
      <c r="Y56" s="171"/>
      <c r="Z56" s="171"/>
      <c r="AA56" s="171"/>
      <c r="AB56" s="171"/>
      <c r="AC56" s="191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</row>
    <row r="57" spans="1:51">
      <c r="A57" s="174"/>
      <c r="B57" s="174"/>
      <c r="C57" s="175"/>
      <c r="D57" s="175"/>
      <c r="E57" s="175"/>
      <c r="F57" s="175"/>
      <c r="G57" s="176"/>
      <c r="H57" s="177"/>
      <c r="I57" s="177"/>
      <c r="J57" s="178"/>
      <c r="K57" s="175"/>
      <c r="L57" s="175"/>
      <c r="M57" s="175"/>
      <c r="N57" s="175"/>
      <c r="O57" s="176"/>
      <c r="P57" s="177"/>
      <c r="Q57" s="177"/>
      <c r="R57" s="178"/>
      <c r="S57" s="175"/>
      <c r="T57" s="175"/>
      <c r="U57" s="175"/>
      <c r="V57" s="175"/>
      <c r="W57" s="176"/>
      <c r="X57" s="175"/>
      <c r="Y57" s="175"/>
      <c r="Z57" s="179"/>
      <c r="AA57" s="179"/>
      <c r="AB57" s="174"/>
      <c r="AC57" s="192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</row>
    <row r="58" spans="1:51" ht="15">
      <c r="A58" s="174"/>
      <c r="B58" s="180"/>
      <c r="C58" s="181"/>
      <c r="D58" s="181"/>
      <c r="E58" s="181"/>
      <c r="F58" s="181"/>
      <c r="G58" s="182"/>
      <c r="H58" s="183"/>
      <c r="I58" s="183"/>
      <c r="J58" s="184"/>
      <c r="K58" s="181"/>
      <c r="L58" s="181"/>
      <c r="M58" s="181"/>
      <c r="N58" s="181"/>
      <c r="O58" s="182"/>
      <c r="P58" s="183"/>
      <c r="Q58" s="183"/>
      <c r="R58" s="184"/>
      <c r="S58" s="175"/>
      <c r="T58" s="175"/>
      <c r="U58" s="175"/>
      <c r="V58" s="175"/>
      <c r="W58" s="176"/>
      <c r="X58" s="181"/>
      <c r="Y58" s="181"/>
      <c r="Z58" s="185"/>
      <c r="AA58" s="185"/>
      <c r="AB58" s="174"/>
      <c r="AC58" s="192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</row>
    <row r="59" spans="1:51" ht="15">
      <c r="A59" s="174"/>
      <c r="B59" s="180"/>
      <c r="C59" s="181"/>
      <c r="D59" s="181"/>
      <c r="E59" s="181"/>
      <c r="F59" s="181"/>
      <c r="G59" s="182"/>
      <c r="H59" s="183"/>
      <c r="I59" s="183"/>
      <c r="J59" s="184"/>
      <c r="K59" s="181"/>
      <c r="L59" s="181"/>
      <c r="M59" s="181"/>
      <c r="N59" s="181"/>
      <c r="O59" s="182"/>
      <c r="P59" s="183"/>
      <c r="Q59" s="183"/>
      <c r="R59" s="184"/>
      <c r="S59" s="175"/>
      <c r="T59" s="175"/>
      <c r="U59" s="175"/>
      <c r="V59" s="175"/>
      <c r="W59" s="176"/>
      <c r="X59" s="181"/>
      <c r="Y59" s="181"/>
      <c r="Z59" s="185"/>
      <c r="AA59" s="185"/>
      <c r="AB59" s="174"/>
      <c r="AC59" s="192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</row>
    <row r="60" spans="1:51" ht="15">
      <c r="A60" s="174"/>
      <c r="B60" s="180"/>
      <c r="C60" s="181"/>
      <c r="D60" s="181"/>
      <c r="E60" s="181"/>
      <c r="F60" s="181"/>
      <c r="G60" s="182"/>
      <c r="H60" s="183"/>
      <c r="I60" s="183"/>
      <c r="J60" s="184"/>
      <c r="K60" s="181"/>
      <c r="L60" s="181"/>
      <c r="M60" s="181"/>
      <c r="N60" s="181"/>
      <c r="O60" s="182"/>
      <c r="P60" s="183"/>
      <c r="Q60" s="183"/>
      <c r="R60" s="184"/>
      <c r="S60" s="175"/>
      <c r="T60" s="175"/>
      <c r="U60" s="175"/>
      <c r="V60" s="175"/>
      <c r="W60" s="176"/>
      <c r="X60" s="181"/>
      <c r="Y60" s="181"/>
      <c r="Z60" s="185"/>
      <c r="AA60" s="185"/>
      <c r="AB60" s="174"/>
      <c r="AC60" s="192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</row>
    <row r="61" spans="1:51" ht="15">
      <c r="A61" s="174"/>
      <c r="B61" s="180"/>
      <c r="C61" s="181"/>
      <c r="D61" s="181"/>
      <c r="E61" s="181"/>
      <c r="F61" s="181"/>
      <c r="G61" s="182"/>
      <c r="H61" s="183"/>
      <c r="I61" s="183"/>
      <c r="J61" s="184"/>
      <c r="K61" s="181"/>
      <c r="L61" s="181"/>
      <c r="M61" s="181"/>
      <c r="N61" s="181"/>
      <c r="O61" s="182"/>
      <c r="P61" s="183"/>
      <c r="Q61" s="183"/>
      <c r="R61" s="184"/>
      <c r="S61" s="175"/>
      <c r="T61" s="175"/>
      <c r="U61" s="175"/>
      <c r="V61" s="175"/>
      <c r="W61" s="176"/>
      <c r="X61" s="181"/>
      <c r="Y61" s="181"/>
      <c r="Z61" s="185"/>
      <c r="AA61" s="185"/>
      <c r="AB61" s="174"/>
      <c r="AC61" s="192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</row>
    <row r="62" spans="1:51" ht="15">
      <c r="A62" s="174"/>
      <c r="B62" s="180"/>
      <c r="C62" s="181"/>
      <c r="D62" s="181"/>
      <c r="E62" s="181"/>
      <c r="F62" s="181"/>
      <c r="G62" s="182"/>
      <c r="H62" s="183"/>
      <c r="I62" s="183"/>
      <c r="J62" s="184"/>
      <c r="K62" s="181"/>
      <c r="L62" s="181"/>
      <c r="M62" s="181"/>
      <c r="N62" s="181"/>
      <c r="O62" s="182"/>
      <c r="P62" s="183"/>
      <c r="Q62" s="183"/>
      <c r="R62" s="184"/>
      <c r="S62" s="175"/>
      <c r="T62" s="175"/>
      <c r="U62" s="175"/>
      <c r="V62" s="175"/>
      <c r="W62" s="176"/>
      <c r="X62" s="181"/>
      <c r="Y62" s="181"/>
      <c r="Z62" s="185"/>
      <c r="AA62" s="185"/>
      <c r="AB62" s="174"/>
      <c r="AC62" s="192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</row>
    <row r="63" spans="1:51">
      <c r="A63" s="174"/>
      <c r="B63" s="174"/>
      <c r="C63" s="175"/>
      <c r="D63" s="175"/>
      <c r="E63" s="175"/>
      <c r="F63" s="175"/>
      <c r="G63" s="176"/>
      <c r="H63" s="177"/>
      <c r="I63" s="177"/>
      <c r="J63" s="178"/>
      <c r="K63" s="175"/>
      <c r="L63" s="175"/>
      <c r="M63" s="175"/>
      <c r="N63" s="175"/>
      <c r="O63" s="176"/>
      <c r="P63" s="177"/>
      <c r="Q63" s="177"/>
      <c r="R63" s="178"/>
      <c r="S63" s="175"/>
      <c r="T63" s="175"/>
      <c r="U63" s="175"/>
      <c r="V63" s="175"/>
      <c r="W63" s="176"/>
      <c r="X63" s="175"/>
      <c r="Y63" s="175"/>
      <c r="Z63" s="179"/>
      <c r="AA63" s="179"/>
      <c r="AB63" s="174"/>
      <c r="AC63" s="192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</row>
    <row r="64" spans="1:51">
      <c r="A64" s="174"/>
      <c r="B64" s="174"/>
      <c r="C64" s="175"/>
      <c r="D64" s="175"/>
      <c r="E64" s="175"/>
      <c r="F64" s="175"/>
      <c r="G64" s="176"/>
      <c r="H64" s="177"/>
      <c r="I64" s="177"/>
      <c r="J64" s="178"/>
      <c r="K64" s="175"/>
      <c r="L64" s="175"/>
      <c r="M64" s="175"/>
      <c r="N64" s="175"/>
      <c r="O64" s="176"/>
      <c r="P64" s="177"/>
      <c r="Q64" s="177"/>
      <c r="R64" s="178"/>
      <c r="S64" s="175"/>
      <c r="T64" s="175"/>
      <c r="U64" s="175"/>
      <c r="V64" s="175"/>
      <c r="W64" s="176"/>
      <c r="X64" s="175"/>
      <c r="Y64" s="175"/>
      <c r="Z64" s="179"/>
      <c r="AA64" s="179"/>
      <c r="AB64" s="174"/>
      <c r="AC64" s="192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</row>
    <row r="65" spans="1:51">
      <c r="A65" s="174"/>
      <c r="B65" s="174"/>
      <c r="C65" s="175"/>
      <c r="D65" s="175"/>
      <c r="E65" s="175"/>
      <c r="F65" s="175"/>
      <c r="G65" s="176"/>
      <c r="H65" s="177"/>
      <c r="I65" s="177"/>
      <c r="J65" s="178"/>
      <c r="K65" s="175"/>
      <c r="L65" s="175"/>
      <c r="M65" s="175"/>
      <c r="N65" s="175"/>
      <c r="O65" s="176"/>
      <c r="P65" s="177"/>
      <c r="Q65" s="177"/>
      <c r="R65" s="178"/>
      <c r="S65" s="175"/>
      <c r="T65" s="175"/>
      <c r="U65" s="175"/>
      <c r="V65" s="175"/>
      <c r="W65" s="176"/>
      <c r="X65" s="175"/>
      <c r="Y65" s="175"/>
      <c r="Z65" s="179"/>
      <c r="AA65" s="179"/>
      <c r="AB65" s="174"/>
      <c r="AC65" s="192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</row>
    <row r="66" spans="1:51">
      <c r="A66" s="174"/>
      <c r="B66" s="174"/>
      <c r="C66" s="175"/>
      <c r="D66" s="175"/>
      <c r="E66" s="175"/>
      <c r="F66" s="175"/>
      <c r="G66" s="176"/>
      <c r="H66" s="177"/>
      <c r="I66" s="177"/>
      <c r="J66" s="178"/>
      <c r="K66" s="175"/>
      <c r="L66" s="175"/>
      <c r="M66" s="175"/>
      <c r="N66" s="175"/>
      <c r="O66" s="176"/>
      <c r="P66" s="177"/>
      <c r="Q66" s="177"/>
      <c r="R66" s="178"/>
      <c r="S66" s="175"/>
      <c r="T66" s="175"/>
      <c r="U66" s="175"/>
      <c r="V66" s="175"/>
      <c r="W66" s="176"/>
      <c r="X66" s="175"/>
      <c r="Y66" s="175"/>
      <c r="Z66" s="179"/>
      <c r="AA66" s="179"/>
      <c r="AB66" s="174"/>
      <c r="AC66" s="192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</row>
    <row r="67" spans="1:51">
      <c r="A67" s="174"/>
      <c r="B67" s="174"/>
      <c r="C67" s="175"/>
      <c r="D67" s="175"/>
      <c r="E67" s="175"/>
      <c r="F67" s="175"/>
      <c r="G67" s="176"/>
      <c r="H67" s="177"/>
      <c r="I67" s="177"/>
      <c r="J67" s="178"/>
      <c r="K67" s="175"/>
      <c r="L67" s="175"/>
      <c r="M67" s="175"/>
      <c r="N67" s="175"/>
      <c r="O67" s="176"/>
      <c r="P67" s="177"/>
      <c r="Q67" s="177"/>
      <c r="R67" s="178"/>
      <c r="S67" s="175"/>
      <c r="T67" s="175"/>
      <c r="U67" s="175"/>
      <c r="V67" s="175"/>
      <c r="W67" s="176"/>
      <c r="X67" s="175"/>
      <c r="Y67" s="175"/>
      <c r="Z67" s="179"/>
      <c r="AA67" s="179"/>
      <c r="AB67" s="174"/>
      <c r="AC67" s="192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</row>
    <row r="68" spans="1:51">
      <c r="A68" s="174"/>
      <c r="B68" s="174"/>
      <c r="C68" s="175"/>
      <c r="D68" s="175"/>
      <c r="E68" s="175"/>
      <c r="F68" s="175"/>
      <c r="G68" s="176"/>
      <c r="H68" s="177"/>
      <c r="I68" s="177"/>
      <c r="J68" s="178"/>
      <c r="K68" s="175"/>
      <c r="L68" s="175"/>
      <c r="M68" s="175"/>
      <c r="N68" s="175"/>
      <c r="O68" s="176"/>
      <c r="P68" s="177"/>
      <c r="Q68" s="177"/>
      <c r="R68" s="178"/>
      <c r="S68" s="175"/>
      <c r="T68" s="175"/>
      <c r="U68" s="175"/>
      <c r="V68" s="175"/>
      <c r="W68" s="176"/>
      <c r="X68" s="175"/>
      <c r="Y68" s="175"/>
      <c r="Z68" s="179"/>
      <c r="AA68" s="179"/>
      <c r="AB68" s="174"/>
      <c r="AC68" s="192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</row>
    <row r="69" spans="1:51">
      <c r="A69" s="174"/>
      <c r="B69" s="174"/>
      <c r="C69" s="175"/>
      <c r="D69" s="175"/>
      <c r="E69" s="175"/>
      <c r="F69" s="175"/>
      <c r="G69" s="176"/>
      <c r="H69" s="177"/>
      <c r="I69" s="177"/>
      <c r="J69" s="178"/>
      <c r="K69" s="175"/>
      <c r="L69" s="175"/>
      <c r="M69" s="175"/>
      <c r="N69" s="175"/>
      <c r="O69" s="176"/>
      <c r="P69" s="177"/>
      <c r="Q69" s="177"/>
      <c r="R69" s="178"/>
      <c r="S69" s="175"/>
      <c r="T69" s="175"/>
      <c r="U69" s="175"/>
      <c r="V69" s="175"/>
      <c r="W69" s="176"/>
      <c r="X69" s="175"/>
      <c r="Y69" s="175"/>
      <c r="Z69" s="179"/>
      <c r="AA69" s="179"/>
      <c r="AB69" s="174"/>
      <c r="AC69" s="192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</row>
    <row r="70" spans="1:51">
      <c r="A70" s="174"/>
      <c r="B70" s="174"/>
      <c r="C70" s="175"/>
      <c r="D70" s="175"/>
      <c r="E70" s="175"/>
      <c r="F70" s="175"/>
      <c r="G70" s="176"/>
      <c r="H70" s="177"/>
      <c r="I70" s="177"/>
      <c r="J70" s="178"/>
      <c r="K70" s="175"/>
      <c r="L70" s="175"/>
      <c r="M70" s="175"/>
      <c r="N70" s="175"/>
      <c r="O70" s="176"/>
      <c r="P70" s="177"/>
      <c r="Q70" s="177"/>
      <c r="R70" s="178"/>
      <c r="S70" s="175"/>
      <c r="T70" s="175"/>
      <c r="U70" s="175"/>
      <c r="V70" s="175"/>
      <c r="W70" s="176"/>
      <c r="X70" s="175"/>
      <c r="Y70" s="175"/>
      <c r="Z70" s="179"/>
      <c r="AA70" s="179"/>
      <c r="AB70" s="174"/>
      <c r="AC70" s="192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</row>
    <row r="71" spans="1:51">
      <c r="A71" s="174"/>
      <c r="B71" s="174"/>
      <c r="C71" s="175"/>
      <c r="D71" s="175"/>
      <c r="E71" s="175"/>
      <c r="F71" s="175"/>
      <c r="G71" s="176"/>
      <c r="H71" s="177"/>
      <c r="I71" s="177"/>
      <c r="J71" s="178"/>
      <c r="K71" s="175"/>
      <c r="L71" s="175"/>
      <c r="M71" s="175"/>
      <c r="N71" s="175"/>
      <c r="O71" s="176"/>
      <c r="P71" s="177"/>
      <c r="Q71" s="177"/>
      <c r="R71" s="178"/>
      <c r="S71" s="175"/>
      <c r="T71" s="175"/>
      <c r="U71" s="175"/>
      <c r="V71" s="175"/>
      <c r="W71" s="176"/>
      <c r="X71" s="175"/>
      <c r="Y71" s="175"/>
      <c r="Z71" s="179"/>
      <c r="AA71" s="179"/>
      <c r="AB71" s="174"/>
      <c r="AC71" s="192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</row>
    <row r="72" spans="1:51">
      <c r="A72" s="174"/>
      <c r="B72" s="174"/>
      <c r="C72" s="175"/>
      <c r="D72" s="175"/>
      <c r="E72" s="175"/>
      <c r="F72" s="175"/>
      <c r="G72" s="176"/>
      <c r="H72" s="177"/>
      <c r="I72" s="177"/>
      <c r="J72" s="178"/>
      <c r="K72" s="175"/>
      <c r="L72" s="175"/>
      <c r="M72" s="175"/>
      <c r="N72" s="175"/>
      <c r="O72" s="176"/>
      <c r="P72" s="177"/>
      <c r="Q72" s="177"/>
      <c r="R72" s="178"/>
      <c r="S72" s="175"/>
      <c r="T72" s="175"/>
      <c r="U72" s="175"/>
      <c r="V72" s="175"/>
      <c r="W72" s="176"/>
      <c r="X72" s="175"/>
      <c r="Y72" s="175"/>
      <c r="Z72" s="179"/>
      <c r="AA72" s="179"/>
      <c r="AB72" s="174"/>
      <c r="AC72" s="192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</row>
    <row r="73" spans="1:51">
      <c r="A73" s="174"/>
      <c r="B73" s="174"/>
      <c r="C73" s="175"/>
      <c r="D73" s="175"/>
      <c r="E73" s="175"/>
      <c r="F73" s="175"/>
      <c r="G73" s="176"/>
      <c r="H73" s="177"/>
      <c r="I73" s="177"/>
      <c r="J73" s="178"/>
      <c r="K73" s="175"/>
      <c r="L73" s="175"/>
      <c r="M73" s="175"/>
      <c r="N73" s="175"/>
      <c r="O73" s="176"/>
      <c r="P73" s="177"/>
      <c r="Q73" s="177"/>
      <c r="R73" s="178"/>
      <c r="S73" s="175"/>
      <c r="T73" s="175"/>
      <c r="U73" s="175"/>
      <c r="V73" s="175"/>
      <c r="W73" s="176"/>
      <c r="X73" s="175"/>
      <c r="Y73" s="175"/>
      <c r="Z73" s="179"/>
      <c r="AA73" s="179"/>
      <c r="AB73" s="174"/>
      <c r="AC73" s="192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</row>
    <row r="74" spans="1:51">
      <c r="A74" s="174"/>
      <c r="B74" s="174"/>
      <c r="C74" s="175"/>
      <c r="D74" s="175"/>
      <c r="E74" s="175"/>
      <c r="F74" s="175"/>
      <c r="G74" s="176"/>
      <c r="H74" s="177"/>
      <c r="I74" s="177"/>
      <c r="J74" s="178"/>
      <c r="K74" s="175"/>
      <c r="L74" s="175"/>
      <c r="M74" s="175"/>
      <c r="N74" s="175"/>
      <c r="O74" s="176"/>
      <c r="P74" s="177"/>
      <c r="Q74" s="177"/>
      <c r="R74" s="178"/>
      <c r="S74" s="175"/>
      <c r="T74" s="175"/>
      <c r="U74" s="175"/>
      <c r="V74" s="175"/>
      <c r="W74" s="176"/>
      <c r="X74" s="175"/>
      <c r="Y74" s="175"/>
      <c r="Z74" s="179"/>
      <c r="AA74" s="179"/>
      <c r="AB74" s="174"/>
      <c r="AC74" s="192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</row>
    <row r="75" spans="1:51">
      <c r="A75" s="174"/>
      <c r="B75" s="174"/>
      <c r="C75" s="175"/>
      <c r="D75" s="175"/>
      <c r="E75" s="175"/>
      <c r="F75" s="175"/>
      <c r="G75" s="176"/>
      <c r="H75" s="177"/>
      <c r="I75" s="177"/>
      <c r="J75" s="178"/>
      <c r="K75" s="175"/>
      <c r="L75" s="175"/>
      <c r="M75" s="175"/>
      <c r="N75" s="175"/>
      <c r="O75" s="176"/>
      <c r="P75" s="177"/>
      <c r="Q75" s="177"/>
      <c r="R75" s="178"/>
      <c r="S75" s="175"/>
      <c r="T75" s="175"/>
      <c r="U75" s="175"/>
      <c r="V75" s="175"/>
      <c r="W75" s="176"/>
      <c r="X75" s="175"/>
      <c r="Y75" s="175"/>
      <c r="Z75" s="179"/>
      <c r="AA75" s="179"/>
      <c r="AB75" s="174"/>
      <c r="AC75" s="192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</row>
    <row r="76" spans="1:51">
      <c r="A76" s="174"/>
      <c r="B76" s="174"/>
      <c r="C76" s="175"/>
      <c r="D76" s="175"/>
      <c r="E76" s="175"/>
      <c r="F76" s="175"/>
      <c r="G76" s="176"/>
      <c r="H76" s="177"/>
      <c r="I76" s="177"/>
      <c r="J76" s="178"/>
      <c r="K76" s="175"/>
      <c r="L76" s="175"/>
      <c r="M76" s="175"/>
      <c r="N76" s="175"/>
      <c r="O76" s="176"/>
      <c r="P76" s="177"/>
      <c r="Q76" s="177"/>
      <c r="R76" s="178"/>
      <c r="S76" s="175"/>
      <c r="T76" s="175"/>
      <c r="U76" s="175"/>
      <c r="V76" s="175"/>
      <c r="W76" s="176"/>
      <c r="X76" s="175"/>
      <c r="Y76" s="175"/>
      <c r="Z76" s="179"/>
      <c r="AA76" s="179"/>
      <c r="AB76" s="174"/>
      <c r="AC76" s="192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</row>
    <row r="77" spans="1:51">
      <c r="A77" s="174"/>
      <c r="B77" s="174"/>
      <c r="C77" s="175"/>
      <c r="D77" s="175"/>
      <c r="E77" s="175"/>
      <c r="F77" s="175"/>
      <c r="G77" s="176"/>
      <c r="H77" s="177"/>
      <c r="I77" s="177"/>
      <c r="J77" s="178"/>
      <c r="K77" s="175"/>
      <c r="L77" s="175"/>
      <c r="M77" s="175"/>
      <c r="N77" s="175"/>
      <c r="O77" s="176"/>
      <c r="P77" s="177"/>
      <c r="Q77" s="177"/>
      <c r="R77" s="178"/>
      <c r="S77" s="175"/>
      <c r="T77" s="175"/>
      <c r="U77" s="175"/>
      <c r="V77" s="175"/>
      <c r="W77" s="176"/>
      <c r="X77" s="175"/>
      <c r="Y77" s="175"/>
      <c r="Z77" s="179"/>
      <c r="AA77" s="179"/>
      <c r="AB77" s="174"/>
      <c r="AC77" s="192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</row>
    <row r="78" spans="1:51">
      <c r="A78" s="174"/>
      <c r="B78" s="174"/>
      <c r="C78" s="175"/>
      <c r="D78" s="175"/>
      <c r="E78" s="175"/>
      <c r="F78" s="175"/>
      <c r="G78" s="176"/>
      <c r="H78" s="177"/>
      <c r="I78" s="177"/>
      <c r="J78" s="178"/>
      <c r="K78" s="175"/>
      <c r="L78" s="175"/>
      <c r="M78" s="175"/>
      <c r="N78" s="175"/>
      <c r="O78" s="176"/>
      <c r="P78" s="177"/>
      <c r="Q78" s="177"/>
      <c r="R78" s="178"/>
      <c r="S78" s="175"/>
      <c r="T78" s="175"/>
      <c r="U78" s="175"/>
      <c r="V78" s="175"/>
      <c r="W78" s="176"/>
      <c r="X78" s="175"/>
      <c r="Y78" s="175"/>
      <c r="Z78" s="179"/>
      <c r="AA78" s="179"/>
      <c r="AB78" s="174"/>
      <c r="AC78" s="192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</row>
    <row r="79" spans="1:51">
      <c r="A79" s="174"/>
      <c r="B79" s="174"/>
      <c r="C79" s="175"/>
      <c r="D79" s="175"/>
      <c r="E79" s="175"/>
      <c r="F79" s="175"/>
      <c r="G79" s="176"/>
      <c r="H79" s="177"/>
      <c r="I79" s="177"/>
      <c r="J79" s="178"/>
      <c r="K79" s="175"/>
      <c r="L79" s="175"/>
      <c r="M79" s="175"/>
      <c r="N79" s="175"/>
      <c r="O79" s="176"/>
      <c r="P79" s="177"/>
      <c r="Q79" s="177"/>
      <c r="R79" s="178"/>
      <c r="S79" s="175"/>
      <c r="T79" s="175"/>
      <c r="U79" s="175"/>
      <c r="V79" s="175"/>
      <c r="W79" s="176"/>
      <c r="X79" s="175"/>
      <c r="Y79" s="175"/>
      <c r="Z79" s="179"/>
      <c r="AA79" s="179"/>
      <c r="AB79" s="174"/>
      <c r="AC79" s="192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</row>
    <row r="80" spans="1:51">
      <c r="A80" s="174"/>
      <c r="B80" s="174"/>
      <c r="C80" s="175"/>
      <c r="D80" s="175"/>
      <c r="E80" s="175"/>
      <c r="F80" s="175"/>
      <c r="G80" s="176"/>
      <c r="H80" s="177"/>
      <c r="I80" s="177"/>
      <c r="J80" s="178"/>
      <c r="K80" s="175"/>
      <c r="L80" s="175"/>
      <c r="M80" s="175"/>
      <c r="N80" s="175"/>
      <c r="O80" s="176"/>
      <c r="P80" s="177"/>
      <c r="Q80" s="177"/>
      <c r="R80" s="178"/>
      <c r="S80" s="175"/>
      <c r="T80" s="175"/>
      <c r="U80" s="175"/>
      <c r="V80" s="175"/>
      <c r="W80" s="176"/>
      <c r="X80" s="175"/>
      <c r="Y80" s="175"/>
      <c r="Z80" s="179"/>
      <c r="AA80" s="179"/>
      <c r="AB80" s="174"/>
      <c r="AC80" s="192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</row>
    <row r="81" spans="1:51">
      <c r="A81" s="174"/>
      <c r="B81" s="174"/>
      <c r="C81" s="175"/>
      <c r="D81" s="175"/>
      <c r="E81" s="175"/>
      <c r="F81" s="175"/>
      <c r="G81" s="176"/>
      <c r="H81" s="177"/>
      <c r="I81" s="177"/>
      <c r="J81" s="178"/>
      <c r="K81" s="175"/>
      <c r="L81" s="175"/>
      <c r="M81" s="175"/>
      <c r="N81" s="175"/>
      <c r="O81" s="176"/>
      <c r="P81" s="177"/>
      <c r="Q81" s="177"/>
      <c r="R81" s="178"/>
      <c r="S81" s="175"/>
      <c r="T81" s="175"/>
      <c r="U81" s="175"/>
      <c r="V81" s="175"/>
      <c r="W81" s="176"/>
      <c r="X81" s="175"/>
      <c r="Y81" s="175"/>
      <c r="Z81" s="179"/>
      <c r="AA81" s="179"/>
      <c r="AB81" s="174"/>
      <c r="AC81" s="192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</row>
    <row r="82" spans="1:51">
      <c r="A82" s="174"/>
      <c r="B82" s="174"/>
      <c r="C82" s="175"/>
      <c r="D82" s="175"/>
      <c r="E82" s="175"/>
      <c r="F82" s="175"/>
      <c r="G82" s="176"/>
      <c r="H82" s="177"/>
      <c r="I82" s="177"/>
      <c r="J82" s="178"/>
      <c r="K82" s="175"/>
      <c r="L82" s="175"/>
      <c r="M82" s="175"/>
      <c r="N82" s="175"/>
      <c r="O82" s="176"/>
      <c r="P82" s="177"/>
      <c r="Q82" s="177"/>
      <c r="R82" s="178"/>
      <c r="S82" s="175"/>
      <c r="T82" s="175"/>
      <c r="U82" s="175"/>
      <c r="V82" s="175"/>
      <c r="W82" s="176"/>
      <c r="X82" s="175"/>
      <c r="Y82" s="175"/>
      <c r="Z82" s="179"/>
      <c r="AA82" s="179"/>
      <c r="AB82" s="174"/>
      <c r="AC82" s="192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</row>
    <row r="83" spans="1:51">
      <c r="A83" s="174"/>
      <c r="B83" s="174"/>
      <c r="C83" s="175"/>
      <c r="D83" s="175"/>
      <c r="E83" s="175"/>
      <c r="F83" s="175"/>
      <c r="G83" s="176"/>
      <c r="H83" s="177"/>
      <c r="I83" s="177"/>
      <c r="J83" s="178"/>
      <c r="K83" s="175"/>
      <c r="L83" s="175"/>
      <c r="M83" s="175"/>
      <c r="N83" s="175"/>
      <c r="O83" s="176"/>
      <c r="P83" s="177"/>
      <c r="Q83" s="177"/>
      <c r="R83" s="178"/>
      <c r="S83" s="175"/>
      <c r="T83" s="175"/>
      <c r="U83" s="175"/>
      <c r="V83" s="175"/>
      <c r="W83" s="176"/>
      <c r="X83" s="175"/>
      <c r="Y83" s="175"/>
      <c r="Z83" s="179"/>
      <c r="AA83" s="179"/>
      <c r="AB83" s="174"/>
      <c r="AC83" s="192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</row>
    <row r="84" spans="1:51">
      <c r="A84" s="174"/>
      <c r="B84" s="174"/>
      <c r="C84" s="175"/>
      <c r="D84" s="175"/>
      <c r="E84" s="175"/>
      <c r="F84" s="175"/>
      <c r="G84" s="176"/>
      <c r="H84" s="177"/>
      <c r="I84" s="177"/>
      <c r="J84" s="178"/>
      <c r="K84" s="175"/>
      <c r="L84" s="175"/>
      <c r="M84" s="175"/>
      <c r="N84" s="175"/>
      <c r="O84" s="176"/>
      <c r="P84" s="177"/>
      <c r="Q84" s="177"/>
      <c r="R84" s="178"/>
      <c r="S84" s="175"/>
      <c r="T84" s="175"/>
      <c r="U84" s="175"/>
      <c r="V84" s="175"/>
      <c r="W84" s="176"/>
      <c r="X84" s="175"/>
      <c r="Y84" s="175"/>
      <c r="Z84" s="179"/>
      <c r="AA84" s="179"/>
      <c r="AB84" s="174"/>
      <c r="AC84" s="192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</row>
    <row r="85" spans="1:51">
      <c r="A85" s="174"/>
      <c r="B85" s="174"/>
      <c r="C85" s="175"/>
      <c r="D85" s="175"/>
      <c r="E85" s="175"/>
      <c r="F85" s="175"/>
      <c r="G85" s="176"/>
      <c r="H85" s="177"/>
      <c r="I85" s="177"/>
      <c r="J85" s="178"/>
      <c r="K85" s="175"/>
      <c r="L85" s="175"/>
      <c r="M85" s="175"/>
      <c r="N85" s="175"/>
      <c r="O85" s="176"/>
      <c r="P85" s="177"/>
      <c r="Q85" s="177"/>
      <c r="R85" s="178"/>
      <c r="S85" s="175"/>
      <c r="T85" s="175"/>
      <c r="U85" s="175"/>
      <c r="V85" s="175"/>
      <c r="W85" s="176"/>
      <c r="X85" s="175"/>
      <c r="Y85" s="175"/>
      <c r="Z85" s="179"/>
      <c r="AA85" s="179"/>
      <c r="AB85" s="174"/>
      <c r="AC85" s="192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</row>
    <row r="86" spans="1:51">
      <c r="A86" s="174"/>
      <c r="B86" s="174"/>
      <c r="C86" s="175"/>
      <c r="D86" s="175"/>
      <c r="E86" s="175"/>
      <c r="F86" s="175"/>
      <c r="G86" s="176"/>
      <c r="H86" s="177"/>
      <c r="I86" s="177"/>
      <c r="J86" s="178"/>
      <c r="K86" s="175"/>
      <c r="L86" s="175"/>
      <c r="M86" s="175"/>
      <c r="N86" s="175"/>
      <c r="O86" s="176"/>
      <c r="P86" s="177"/>
      <c r="Q86" s="177"/>
      <c r="R86" s="178"/>
      <c r="S86" s="175"/>
      <c r="T86" s="175"/>
      <c r="U86" s="175"/>
      <c r="V86" s="175"/>
      <c r="W86" s="176"/>
      <c r="X86" s="175"/>
      <c r="Y86" s="175"/>
      <c r="Z86" s="179"/>
      <c r="AA86" s="179"/>
      <c r="AB86" s="174"/>
      <c r="AC86" s="192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</row>
    <row r="87" spans="1:51">
      <c r="A87" s="174"/>
      <c r="B87" s="174"/>
      <c r="C87" s="175"/>
      <c r="D87" s="175"/>
      <c r="E87" s="175"/>
      <c r="F87" s="175"/>
      <c r="G87" s="176"/>
      <c r="H87" s="177"/>
      <c r="I87" s="177"/>
      <c r="J87" s="178"/>
      <c r="K87" s="175"/>
      <c r="L87" s="175"/>
      <c r="M87" s="175"/>
      <c r="N87" s="175"/>
      <c r="O87" s="176"/>
      <c r="P87" s="177"/>
      <c r="Q87" s="177"/>
      <c r="R87" s="178"/>
      <c r="S87" s="175"/>
      <c r="T87" s="175"/>
      <c r="U87" s="175"/>
      <c r="V87" s="175"/>
      <c r="W87" s="176"/>
      <c r="X87" s="175"/>
      <c r="Y87" s="175"/>
      <c r="Z87" s="179"/>
      <c r="AA87" s="179"/>
      <c r="AB87" s="174"/>
      <c r="AC87" s="192"/>
      <c r="AD87" s="174"/>
      <c r="AE87" s="174"/>
      <c r="AF87" s="174"/>
      <c r="AG87" s="174"/>
      <c r="AH87" s="174"/>
      <c r="AI87" s="174"/>
      <c r="AJ87" s="174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</row>
    <row r="88" spans="1:51">
      <c r="A88" s="174"/>
      <c r="B88" s="174"/>
      <c r="C88" s="175"/>
      <c r="D88" s="175"/>
      <c r="E88" s="175"/>
      <c r="F88" s="175"/>
      <c r="G88" s="176"/>
      <c r="H88" s="177"/>
      <c r="I88" s="177"/>
      <c r="J88" s="178"/>
      <c r="K88" s="175"/>
      <c r="L88" s="175"/>
      <c r="M88" s="175"/>
      <c r="N88" s="175"/>
      <c r="O88" s="176"/>
      <c r="P88" s="177"/>
      <c r="Q88" s="177"/>
      <c r="R88" s="178"/>
      <c r="S88" s="175"/>
      <c r="T88" s="175"/>
      <c r="U88" s="175"/>
      <c r="V88" s="175"/>
      <c r="W88" s="176"/>
      <c r="X88" s="175"/>
      <c r="Y88" s="175"/>
      <c r="Z88" s="179"/>
      <c r="AA88" s="179"/>
      <c r="AB88" s="174"/>
      <c r="AC88" s="192"/>
      <c r="AD88" s="174"/>
      <c r="AE88" s="174"/>
      <c r="AF88" s="174"/>
      <c r="AG88" s="174"/>
      <c r="AH88" s="174"/>
      <c r="AI88" s="174"/>
      <c r="AJ88" s="174"/>
      <c r="AK88" s="174"/>
      <c r="AL88" s="174"/>
      <c r="AM88" s="174"/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</row>
    <row r="89" spans="1:51">
      <c r="A89" s="174"/>
      <c r="B89" s="174"/>
      <c r="C89" s="175"/>
      <c r="D89" s="175"/>
      <c r="E89" s="175"/>
      <c r="F89" s="175"/>
      <c r="G89" s="176"/>
      <c r="H89" s="177"/>
      <c r="I89" s="177"/>
      <c r="J89" s="178"/>
      <c r="K89" s="175"/>
      <c r="L89" s="175"/>
      <c r="M89" s="175"/>
      <c r="N89" s="175"/>
      <c r="O89" s="176"/>
      <c r="P89" s="177"/>
      <c r="Q89" s="177"/>
      <c r="R89" s="178"/>
      <c r="S89" s="175"/>
      <c r="T89" s="175"/>
      <c r="U89" s="175"/>
      <c r="V89" s="175"/>
      <c r="W89" s="176"/>
      <c r="X89" s="175"/>
      <c r="Y89" s="175"/>
      <c r="Z89" s="179"/>
      <c r="AA89" s="179"/>
      <c r="AB89" s="174"/>
      <c r="AC89" s="192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</row>
    <row r="90" spans="1:51">
      <c r="A90" s="174"/>
      <c r="B90" s="174"/>
      <c r="C90" s="175"/>
      <c r="D90" s="175"/>
      <c r="E90" s="175"/>
      <c r="F90" s="175"/>
      <c r="G90" s="176"/>
      <c r="H90" s="177"/>
      <c r="I90" s="177"/>
      <c r="J90" s="178"/>
      <c r="K90" s="175"/>
      <c r="L90" s="175"/>
      <c r="M90" s="175"/>
      <c r="N90" s="175"/>
      <c r="O90" s="176"/>
      <c r="P90" s="177"/>
      <c r="Q90" s="177"/>
      <c r="R90" s="178"/>
      <c r="S90" s="175"/>
      <c r="T90" s="175"/>
      <c r="U90" s="175"/>
      <c r="V90" s="175"/>
      <c r="W90" s="176"/>
      <c r="X90" s="175"/>
      <c r="Y90" s="175"/>
      <c r="Z90" s="179"/>
      <c r="AA90" s="179"/>
      <c r="AB90" s="174"/>
      <c r="AC90" s="192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</row>
    <row r="91" spans="1:51">
      <c r="A91" s="174"/>
      <c r="B91" s="174"/>
      <c r="C91" s="175"/>
      <c r="D91" s="175"/>
      <c r="E91" s="175"/>
      <c r="F91" s="175"/>
      <c r="G91" s="176"/>
      <c r="H91" s="177"/>
      <c r="I91" s="177"/>
      <c r="J91" s="178"/>
      <c r="K91" s="175"/>
      <c r="L91" s="175"/>
      <c r="M91" s="175"/>
      <c r="N91" s="175"/>
      <c r="O91" s="176"/>
      <c r="P91" s="177"/>
      <c r="Q91" s="177"/>
      <c r="R91" s="178"/>
      <c r="S91" s="175"/>
      <c r="T91" s="175"/>
      <c r="U91" s="175"/>
      <c r="V91" s="175"/>
      <c r="W91" s="176"/>
      <c r="X91" s="175"/>
      <c r="Y91" s="175"/>
      <c r="Z91" s="179"/>
      <c r="AA91" s="179"/>
      <c r="AB91" s="174"/>
      <c r="AC91" s="192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</row>
    <row r="92" spans="1:51">
      <c r="A92" s="174"/>
      <c r="B92" s="174"/>
      <c r="C92" s="175"/>
      <c r="D92" s="175"/>
      <c r="E92" s="175"/>
      <c r="F92" s="175"/>
      <c r="G92" s="176"/>
      <c r="H92" s="177"/>
      <c r="I92" s="177"/>
      <c r="J92" s="178"/>
      <c r="K92" s="175"/>
      <c r="L92" s="175"/>
      <c r="M92" s="175"/>
      <c r="N92" s="175"/>
      <c r="O92" s="176"/>
      <c r="P92" s="177"/>
      <c r="Q92" s="177"/>
      <c r="R92" s="178"/>
      <c r="S92" s="175"/>
      <c r="T92" s="175"/>
      <c r="U92" s="175"/>
      <c r="V92" s="175"/>
      <c r="W92" s="176"/>
      <c r="X92" s="175"/>
      <c r="Y92" s="175"/>
      <c r="Z92" s="179"/>
      <c r="AA92" s="179"/>
      <c r="AB92" s="174"/>
      <c r="AC92" s="192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</row>
    <row r="93" spans="1:51">
      <c r="A93" s="174"/>
      <c r="B93" s="174"/>
      <c r="C93" s="175"/>
      <c r="D93" s="175"/>
      <c r="E93" s="175"/>
      <c r="F93" s="175"/>
      <c r="G93" s="176"/>
      <c r="H93" s="177"/>
      <c r="I93" s="177"/>
      <c r="J93" s="178"/>
      <c r="K93" s="175"/>
      <c r="L93" s="175"/>
      <c r="M93" s="175"/>
      <c r="N93" s="175"/>
      <c r="O93" s="176"/>
      <c r="P93" s="177"/>
      <c r="Q93" s="177"/>
      <c r="R93" s="178"/>
      <c r="S93" s="175"/>
      <c r="T93" s="175"/>
      <c r="U93" s="175"/>
      <c r="V93" s="175"/>
      <c r="W93" s="176"/>
      <c r="X93" s="175"/>
      <c r="Y93" s="175"/>
      <c r="Z93" s="179"/>
      <c r="AA93" s="179"/>
      <c r="AB93" s="174"/>
      <c r="AC93" s="192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</row>
    <row r="94" spans="1:51">
      <c r="A94" s="174"/>
      <c r="B94" s="174"/>
      <c r="C94" s="175"/>
      <c r="D94" s="175"/>
      <c r="E94" s="175"/>
      <c r="F94" s="175"/>
      <c r="G94" s="176"/>
      <c r="H94" s="177"/>
      <c r="I94" s="177"/>
      <c r="J94" s="178"/>
      <c r="K94" s="175"/>
      <c r="L94" s="175"/>
      <c r="M94" s="175"/>
      <c r="N94" s="175"/>
      <c r="O94" s="176"/>
      <c r="P94" s="177"/>
      <c r="Q94" s="177"/>
      <c r="R94" s="178"/>
      <c r="S94" s="175"/>
      <c r="T94" s="175"/>
      <c r="U94" s="175"/>
      <c r="V94" s="175"/>
      <c r="W94" s="176"/>
      <c r="X94" s="175"/>
      <c r="Y94" s="175"/>
      <c r="Z94" s="179"/>
      <c r="AA94" s="179"/>
      <c r="AB94" s="174"/>
      <c r="AC94" s="192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</row>
    <row r="95" spans="1:51">
      <c r="A95" s="174"/>
      <c r="B95" s="174"/>
      <c r="C95" s="175"/>
      <c r="D95" s="175"/>
      <c r="E95" s="175"/>
      <c r="F95" s="175"/>
      <c r="G95" s="176"/>
      <c r="H95" s="177"/>
      <c r="I95" s="177"/>
      <c r="J95" s="178"/>
      <c r="K95" s="175"/>
      <c r="L95" s="175"/>
      <c r="M95" s="175"/>
      <c r="N95" s="175"/>
      <c r="O95" s="176"/>
      <c r="P95" s="177"/>
      <c r="Q95" s="177"/>
      <c r="R95" s="178"/>
      <c r="S95" s="175"/>
      <c r="T95" s="175"/>
      <c r="U95" s="175"/>
      <c r="V95" s="175"/>
      <c r="W95" s="176"/>
      <c r="X95" s="175"/>
      <c r="Y95" s="175"/>
      <c r="Z95" s="179"/>
      <c r="AA95" s="179"/>
      <c r="AB95" s="174"/>
      <c r="AC95" s="192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</row>
    <row r="96" spans="1:51">
      <c r="A96" s="174"/>
      <c r="B96" s="174"/>
      <c r="C96" s="175"/>
      <c r="D96" s="175"/>
      <c r="E96" s="175"/>
      <c r="F96" s="175"/>
      <c r="G96" s="176"/>
      <c r="H96" s="177"/>
      <c r="I96" s="177"/>
      <c r="J96" s="178"/>
      <c r="K96" s="175"/>
      <c r="L96" s="175"/>
      <c r="M96" s="175"/>
      <c r="N96" s="175"/>
      <c r="O96" s="176"/>
      <c r="P96" s="177"/>
      <c r="Q96" s="177"/>
      <c r="R96" s="178"/>
      <c r="S96" s="175"/>
      <c r="T96" s="175"/>
      <c r="U96" s="175"/>
      <c r="V96" s="175"/>
      <c r="W96" s="176"/>
      <c r="X96" s="175"/>
      <c r="Y96" s="175"/>
      <c r="Z96" s="179"/>
      <c r="AA96" s="179"/>
      <c r="AB96" s="174"/>
      <c r="AC96" s="192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</row>
    <row r="97" spans="1:51">
      <c r="A97" s="174"/>
      <c r="B97" s="174"/>
      <c r="C97" s="175"/>
      <c r="D97" s="175"/>
      <c r="E97" s="175"/>
      <c r="F97" s="175"/>
      <c r="G97" s="176"/>
      <c r="H97" s="177"/>
      <c r="I97" s="177"/>
      <c r="J97" s="178"/>
      <c r="K97" s="175"/>
      <c r="L97" s="175"/>
      <c r="M97" s="175"/>
      <c r="N97" s="175"/>
      <c r="O97" s="176"/>
      <c r="P97" s="177"/>
      <c r="Q97" s="177"/>
      <c r="R97" s="178"/>
      <c r="S97" s="175"/>
      <c r="T97" s="175"/>
      <c r="U97" s="175"/>
      <c r="V97" s="175"/>
      <c r="W97" s="176"/>
      <c r="X97" s="175"/>
      <c r="Y97" s="175"/>
      <c r="Z97" s="179"/>
      <c r="AA97" s="179"/>
      <c r="AB97" s="174"/>
      <c r="AC97" s="192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</row>
    <row r="98" spans="1:51">
      <c r="A98" s="174"/>
      <c r="B98" s="174"/>
      <c r="C98" s="175"/>
      <c r="D98" s="175"/>
      <c r="E98" s="175"/>
      <c r="F98" s="175"/>
      <c r="G98" s="176"/>
      <c r="H98" s="177"/>
      <c r="I98" s="177"/>
      <c r="J98" s="178"/>
      <c r="K98" s="175"/>
      <c r="L98" s="175"/>
      <c r="M98" s="175"/>
      <c r="N98" s="175"/>
      <c r="O98" s="176"/>
      <c r="P98" s="177"/>
      <c r="Q98" s="177"/>
      <c r="R98" s="178"/>
      <c r="S98" s="175"/>
      <c r="T98" s="175"/>
      <c r="U98" s="175"/>
      <c r="V98" s="175"/>
      <c r="W98" s="176"/>
      <c r="X98" s="175"/>
      <c r="Y98" s="175"/>
      <c r="Z98" s="179"/>
      <c r="AA98" s="179"/>
      <c r="AB98" s="174"/>
      <c r="AC98" s="192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</row>
    <row r="99" spans="1:51">
      <c r="A99" s="174"/>
      <c r="B99" s="174"/>
      <c r="C99" s="175"/>
      <c r="D99" s="175"/>
      <c r="E99" s="175"/>
      <c r="F99" s="175"/>
      <c r="G99" s="176"/>
      <c r="H99" s="177"/>
      <c r="I99" s="177"/>
      <c r="J99" s="178"/>
      <c r="K99" s="175"/>
      <c r="L99" s="175"/>
      <c r="M99" s="175"/>
      <c r="N99" s="175"/>
      <c r="O99" s="176"/>
      <c r="P99" s="177"/>
      <c r="Q99" s="177"/>
      <c r="R99" s="178"/>
      <c r="S99" s="175"/>
      <c r="T99" s="175"/>
      <c r="U99" s="175"/>
      <c r="V99" s="175"/>
      <c r="W99" s="176"/>
      <c r="X99" s="175"/>
      <c r="Y99" s="175"/>
      <c r="Z99" s="179"/>
      <c r="AA99" s="179"/>
      <c r="AB99" s="174"/>
      <c r="AC99" s="192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</row>
    <row r="100" spans="1:51">
      <c r="A100" s="174"/>
      <c r="B100" s="174"/>
      <c r="C100" s="175"/>
      <c r="D100" s="175"/>
      <c r="E100" s="175"/>
      <c r="F100" s="175"/>
      <c r="G100" s="176"/>
      <c r="H100" s="177"/>
      <c r="I100" s="177"/>
      <c r="J100" s="178"/>
      <c r="K100" s="175"/>
      <c r="L100" s="175"/>
      <c r="M100" s="175"/>
      <c r="N100" s="175"/>
      <c r="O100" s="176"/>
      <c r="P100" s="177"/>
      <c r="Q100" s="177"/>
      <c r="R100" s="178"/>
      <c r="S100" s="175"/>
      <c r="T100" s="175"/>
      <c r="U100" s="175"/>
      <c r="V100" s="175"/>
      <c r="W100" s="176"/>
      <c r="X100" s="175"/>
      <c r="Y100" s="175"/>
      <c r="Z100" s="179"/>
      <c r="AA100" s="179"/>
      <c r="AB100" s="174"/>
      <c r="AC100" s="192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</row>
    <row r="101" spans="1:51">
      <c r="A101" s="174"/>
      <c r="B101" s="174"/>
      <c r="C101" s="175"/>
      <c r="D101" s="175"/>
      <c r="E101" s="175"/>
      <c r="F101" s="175"/>
      <c r="G101" s="176"/>
      <c r="H101" s="177"/>
      <c r="I101" s="177"/>
      <c r="J101" s="178"/>
      <c r="K101" s="175"/>
      <c r="L101" s="175"/>
      <c r="M101" s="175"/>
      <c r="N101" s="175"/>
      <c r="O101" s="176"/>
      <c r="P101" s="177"/>
      <c r="Q101" s="177"/>
      <c r="R101" s="178"/>
      <c r="S101" s="175"/>
      <c r="T101" s="175"/>
      <c r="U101" s="175"/>
      <c r="V101" s="175"/>
      <c r="W101" s="176"/>
      <c r="X101" s="175"/>
      <c r="Y101" s="175"/>
      <c r="Z101" s="179"/>
      <c r="AA101" s="179"/>
      <c r="AB101" s="174"/>
      <c r="AC101" s="192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</row>
    <row r="102" spans="1:51">
      <c r="A102" s="174"/>
      <c r="B102" s="174"/>
      <c r="C102" s="175"/>
      <c r="D102" s="175"/>
      <c r="E102" s="175"/>
      <c r="F102" s="175"/>
      <c r="G102" s="176"/>
      <c r="H102" s="177"/>
      <c r="I102" s="177"/>
      <c r="J102" s="178"/>
      <c r="K102" s="175"/>
      <c r="L102" s="175"/>
      <c r="M102" s="175"/>
      <c r="N102" s="175"/>
      <c r="O102" s="176"/>
      <c r="P102" s="177"/>
      <c r="Q102" s="177"/>
      <c r="R102" s="178"/>
      <c r="S102" s="175"/>
      <c r="T102" s="175"/>
      <c r="U102" s="175"/>
      <c r="V102" s="175"/>
      <c r="W102" s="176"/>
      <c r="X102" s="175"/>
      <c r="Y102" s="175"/>
      <c r="Z102" s="179"/>
      <c r="AA102" s="179"/>
      <c r="AB102" s="174"/>
      <c r="AC102" s="192"/>
      <c r="AD102" s="174"/>
      <c r="AE102" s="174"/>
      <c r="AF102" s="174"/>
      <c r="AG102" s="174"/>
      <c r="AH102" s="174"/>
      <c r="AI102" s="174"/>
      <c r="AJ102" s="174"/>
      <c r="AK102" s="174"/>
      <c r="AL102" s="174"/>
      <c r="AM102" s="174"/>
      <c r="AN102" s="174"/>
      <c r="AO102" s="174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</row>
    <row r="103" spans="1:51">
      <c r="A103" s="174"/>
      <c r="B103" s="174"/>
      <c r="C103" s="175"/>
      <c r="D103" s="175"/>
      <c r="E103" s="175"/>
      <c r="F103" s="175"/>
      <c r="G103" s="176"/>
      <c r="H103" s="177"/>
      <c r="I103" s="177"/>
      <c r="J103" s="178"/>
      <c r="K103" s="175"/>
      <c r="L103" s="175"/>
      <c r="M103" s="175"/>
      <c r="N103" s="175"/>
      <c r="O103" s="176"/>
      <c r="P103" s="177"/>
      <c r="Q103" s="177"/>
      <c r="R103" s="178"/>
      <c r="S103" s="175"/>
      <c r="T103" s="175"/>
      <c r="U103" s="175"/>
      <c r="V103" s="175"/>
      <c r="W103" s="176"/>
      <c r="X103" s="175"/>
      <c r="Y103" s="175"/>
      <c r="Z103" s="179"/>
      <c r="AA103" s="179"/>
      <c r="AB103" s="174"/>
      <c r="AC103" s="192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</row>
    <row r="104" spans="1:51">
      <c r="A104" s="174"/>
      <c r="B104" s="174"/>
      <c r="C104" s="175"/>
      <c r="D104" s="175"/>
      <c r="E104" s="175"/>
      <c r="F104" s="175"/>
      <c r="G104" s="176"/>
      <c r="H104" s="177"/>
      <c r="I104" s="177"/>
      <c r="J104" s="178"/>
      <c r="K104" s="175"/>
      <c r="L104" s="175"/>
      <c r="M104" s="175"/>
      <c r="N104" s="175"/>
      <c r="O104" s="176"/>
      <c r="P104" s="177"/>
      <c r="Q104" s="177"/>
      <c r="R104" s="178"/>
      <c r="S104" s="175"/>
      <c r="T104" s="175"/>
      <c r="U104" s="175"/>
      <c r="V104" s="175"/>
      <c r="W104" s="176"/>
      <c r="X104" s="175"/>
      <c r="Y104" s="175"/>
      <c r="Z104" s="179"/>
      <c r="AA104" s="179"/>
      <c r="AB104" s="174"/>
      <c r="AC104" s="192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</row>
    <row r="105" spans="1:51">
      <c r="A105" s="174"/>
      <c r="B105" s="174"/>
      <c r="C105" s="175"/>
      <c r="D105" s="175"/>
      <c r="E105" s="175"/>
      <c r="F105" s="175"/>
      <c r="G105" s="176"/>
      <c r="H105" s="177"/>
      <c r="I105" s="177"/>
      <c r="J105" s="178"/>
      <c r="K105" s="175"/>
      <c r="L105" s="175"/>
      <c r="M105" s="175"/>
      <c r="N105" s="175"/>
      <c r="O105" s="176"/>
      <c r="P105" s="177"/>
      <c r="Q105" s="177"/>
      <c r="R105" s="178"/>
      <c r="S105" s="175"/>
      <c r="T105" s="175"/>
      <c r="U105" s="175"/>
      <c r="V105" s="175"/>
      <c r="W105" s="176"/>
      <c r="X105" s="175"/>
      <c r="Y105" s="175"/>
      <c r="Z105" s="179"/>
      <c r="AA105" s="179"/>
      <c r="AB105" s="174"/>
      <c r="AC105" s="192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</row>
    <row r="106" spans="1:51">
      <c r="A106" s="174"/>
      <c r="B106" s="174"/>
      <c r="C106" s="175"/>
      <c r="D106" s="175"/>
      <c r="E106" s="175"/>
      <c r="F106" s="175"/>
      <c r="G106" s="176"/>
      <c r="H106" s="177"/>
      <c r="I106" s="177"/>
      <c r="J106" s="178"/>
      <c r="K106" s="175"/>
      <c r="L106" s="175"/>
      <c r="M106" s="175"/>
      <c r="N106" s="175"/>
      <c r="O106" s="176"/>
      <c r="P106" s="177"/>
      <c r="Q106" s="177"/>
      <c r="R106" s="178"/>
      <c r="S106" s="175"/>
      <c r="T106" s="175"/>
      <c r="U106" s="175"/>
      <c r="V106" s="175"/>
      <c r="W106" s="176"/>
      <c r="X106" s="175"/>
      <c r="Y106" s="175"/>
      <c r="Z106" s="179"/>
      <c r="AA106" s="179"/>
      <c r="AB106" s="174"/>
      <c r="AC106" s="192"/>
      <c r="AD106" s="174"/>
      <c r="AE106" s="174"/>
      <c r="AF106" s="174"/>
      <c r="AG106" s="174"/>
      <c r="AH106" s="174"/>
      <c r="AI106" s="174"/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</row>
    <row r="107" spans="1:51">
      <c r="A107" s="174"/>
      <c r="B107" s="174"/>
      <c r="C107" s="175"/>
      <c r="D107" s="175"/>
      <c r="E107" s="175"/>
      <c r="F107" s="175"/>
      <c r="G107" s="176"/>
      <c r="H107" s="177"/>
      <c r="I107" s="177"/>
      <c r="J107" s="178"/>
      <c r="K107" s="175"/>
      <c r="L107" s="175"/>
      <c r="M107" s="175"/>
      <c r="N107" s="175"/>
      <c r="O107" s="176"/>
      <c r="P107" s="177"/>
      <c r="Q107" s="177"/>
      <c r="R107" s="178"/>
      <c r="S107" s="175"/>
      <c r="T107" s="175"/>
      <c r="U107" s="175"/>
      <c r="V107" s="175"/>
      <c r="W107" s="176"/>
      <c r="X107" s="175"/>
      <c r="Y107" s="175"/>
      <c r="Z107" s="179"/>
      <c r="AA107" s="179"/>
      <c r="AB107" s="174"/>
      <c r="AC107" s="192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174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</row>
    <row r="108" spans="1:51">
      <c r="A108" s="174"/>
      <c r="B108" s="174"/>
      <c r="C108" s="175"/>
      <c r="D108" s="175"/>
      <c r="E108" s="175"/>
      <c r="F108" s="175"/>
      <c r="G108" s="176"/>
      <c r="H108" s="177"/>
      <c r="I108" s="177"/>
      <c r="J108" s="178"/>
      <c r="K108" s="175"/>
      <c r="L108" s="175"/>
      <c r="M108" s="175"/>
      <c r="N108" s="175"/>
      <c r="O108" s="176"/>
      <c r="P108" s="177"/>
      <c r="Q108" s="177"/>
      <c r="R108" s="178"/>
      <c r="S108" s="175"/>
      <c r="T108" s="175"/>
      <c r="U108" s="175"/>
      <c r="V108" s="175"/>
      <c r="W108" s="176"/>
      <c r="X108" s="175"/>
      <c r="Y108" s="175"/>
      <c r="Z108" s="179"/>
      <c r="AA108" s="179"/>
      <c r="AB108" s="174"/>
      <c r="AC108" s="192"/>
      <c r="AD108" s="174"/>
      <c r="AE108" s="174"/>
      <c r="AF108" s="174"/>
      <c r="AG108" s="174"/>
      <c r="AH108" s="174"/>
      <c r="AI108" s="174"/>
      <c r="AJ108" s="174"/>
      <c r="AK108" s="174"/>
      <c r="AL108" s="174"/>
      <c r="AM108" s="174"/>
      <c r="AN108" s="174"/>
      <c r="AO108" s="174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</row>
    <row r="109" spans="1:51">
      <c r="A109" s="174"/>
      <c r="B109" s="174"/>
      <c r="C109" s="175"/>
      <c r="D109" s="175"/>
      <c r="E109" s="175"/>
      <c r="F109" s="175"/>
      <c r="G109" s="176"/>
      <c r="H109" s="177"/>
      <c r="I109" s="177"/>
      <c r="J109" s="178"/>
      <c r="K109" s="175"/>
      <c r="L109" s="175"/>
      <c r="M109" s="175"/>
      <c r="N109" s="175"/>
      <c r="O109" s="176"/>
      <c r="P109" s="177"/>
      <c r="Q109" s="177"/>
      <c r="R109" s="178"/>
      <c r="S109" s="175"/>
      <c r="T109" s="175"/>
      <c r="U109" s="175"/>
      <c r="V109" s="175"/>
      <c r="W109" s="176"/>
      <c r="X109" s="175"/>
      <c r="Y109" s="175"/>
      <c r="Z109" s="179"/>
      <c r="AA109" s="179"/>
      <c r="AB109" s="174"/>
      <c r="AC109" s="192"/>
      <c r="AD109" s="174"/>
      <c r="AE109" s="174"/>
      <c r="AF109" s="174"/>
      <c r="AG109" s="174"/>
      <c r="AH109" s="174"/>
      <c r="AI109" s="174"/>
      <c r="AJ109" s="174"/>
      <c r="AK109" s="174"/>
      <c r="AL109" s="174"/>
      <c r="AM109" s="174"/>
      <c r="AN109" s="174"/>
      <c r="AO109" s="174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</row>
    <row r="110" spans="1:51">
      <c r="A110" s="174"/>
      <c r="B110" s="174"/>
      <c r="C110" s="175"/>
      <c r="D110" s="175"/>
      <c r="E110" s="175"/>
      <c r="F110" s="175"/>
      <c r="G110" s="176"/>
      <c r="H110" s="177"/>
      <c r="I110" s="177"/>
      <c r="J110" s="178"/>
      <c r="K110" s="175"/>
      <c r="L110" s="175"/>
      <c r="M110" s="175"/>
      <c r="N110" s="175"/>
      <c r="O110" s="176"/>
      <c r="P110" s="177"/>
      <c r="Q110" s="177"/>
      <c r="R110" s="178"/>
      <c r="S110" s="175"/>
      <c r="T110" s="175"/>
      <c r="U110" s="175"/>
      <c r="V110" s="175"/>
      <c r="W110" s="176"/>
      <c r="X110" s="175"/>
      <c r="Y110" s="175"/>
      <c r="Z110" s="179"/>
      <c r="AA110" s="179"/>
      <c r="AB110" s="174"/>
      <c r="AC110" s="192"/>
      <c r="AD110" s="174"/>
      <c r="AE110" s="174"/>
      <c r="AF110" s="174"/>
      <c r="AG110" s="174"/>
      <c r="AH110" s="174"/>
      <c r="AI110" s="174"/>
      <c r="AJ110" s="174"/>
      <c r="AK110" s="174"/>
      <c r="AL110" s="174"/>
      <c r="AM110" s="174"/>
      <c r="AN110" s="174"/>
      <c r="AO110" s="174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</row>
    <row r="111" spans="1:51">
      <c r="A111" s="174"/>
      <c r="B111" s="174"/>
      <c r="C111" s="175"/>
      <c r="D111" s="175"/>
      <c r="E111" s="175"/>
      <c r="F111" s="175"/>
      <c r="G111" s="176"/>
      <c r="H111" s="177"/>
      <c r="I111" s="177"/>
      <c r="J111" s="178"/>
      <c r="K111" s="175"/>
      <c r="L111" s="175"/>
      <c r="M111" s="175"/>
      <c r="N111" s="175"/>
      <c r="O111" s="176"/>
      <c r="P111" s="177"/>
      <c r="Q111" s="177"/>
      <c r="R111" s="178"/>
      <c r="S111" s="175"/>
      <c r="T111" s="175"/>
      <c r="U111" s="175"/>
      <c r="V111" s="175"/>
      <c r="W111" s="176"/>
      <c r="X111" s="175"/>
      <c r="Y111" s="175"/>
      <c r="Z111" s="179"/>
      <c r="AA111" s="179"/>
      <c r="AB111" s="174"/>
      <c r="AC111" s="192"/>
      <c r="AD111" s="174"/>
      <c r="AE111" s="174"/>
      <c r="AF111" s="174"/>
      <c r="AG111" s="174"/>
      <c r="AH111" s="174"/>
      <c r="AI111" s="174"/>
      <c r="AJ111" s="174"/>
      <c r="AK111" s="174"/>
      <c r="AL111" s="174"/>
      <c r="AM111" s="174"/>
      <c r="AN111" s="174"/>
      <c r="AO111" s="174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</row>
    <row r="112" spans="1:51">
      <c r="A112" s="174"/>
      <c r="B112" s="174"/>
      <c r="C112" s="175"/>
      <c r="D112" s="175"/>
      <c r="E112" s="175"/>
      <c r="F112" s="175"/>
      <c r="G112" s="176"/>
      <c r="H112" s="177"/>
      <c r="I112" s="177"/>
      <c r="J112" s="178"/>
      <c r="K112" s="175"/>
      <c r="L112" s="175"/>
      <c r="M112" s="175"/>
      <c r="N112" s="175"/>
      <c r="O112" s="176"/>
      <c r="P112" s="177"/>
      <c r="Q112" s="177"/>
      <c r="R112" s="178"/>
      <c r="S112" s="175"/>
      <c r="T112" s="175"/>
      <c r="U112" s="175"/>
      <c r="V112" s="175"/>
      <c r="W112" s="176"/>
      <c r="X112" s="175"/>
      <c r="Y112" s="175"/>
      <c r="Z112" s="179"/>
      <c r="AA112" s="179"/>
      <c r="AB112" s="174"/>
      <c r="AC112" s="192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</row>
    <row r="113" spans="1:51">
      <c r="A113" s="174"/>
      <c r="B113" s="174"/>
      <c r="C113" s="175"/>
      <c r="D113" s="175"/>
      <c r="E113" s="175"/>
      <c r="F113" s="175"/>
      <c r="G113" s="176"/>
      <c r="H113" s="177"/>
      <c r="I113" s="177"/>
      <c r="J113" s="178"/>
      <c r="K113" s="175"/>
      <c r="L113" s="175"/>
      <c r="M113" s="175"/>
      <c r="N113" s="175"/>
      <c r="O113" s="176"/>
      <c r="P113" s="177"/>
      <c r="Q113" s="177"/>
      <c r="R113" s="178"/>
      <c r="S113" s="175"/>
      <c r="T113" s="175"/>
      <c r="U113" s="175"/>
      <c r="V113" s="175"/>
      <c r="W113" s="176"/>
      <c r="X113" s="175"/>
      <c r="Y113" s="175"/>
      <c r="Z113" s="179"/>
      <c r="AA113" s="179"/>
      <c r="AB113" s="174"/>
      <c r="AC113" s="192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</row>
    <row r="114" spans="1:51">
      <c r="A114" s="174"/>
      <c r="B114" s="174"/>
      <c r="C114" s="175"/>
      <c r="D114" s="175"/>
      <c r="E114" s="175"/>
      <c r="F114" s="175"/>
      <c r="G114" s="176"/>
      <c r="H114" s="177"/>
      <c r="I114" s="177"/>
      <c r="J114" s="178"/>
      <c r="K114" s="175"/>
      <c r="L114" s="175"/>
      <c r="M114" s="175"/>
      <c r="N114" s="175"/>
      <c r="O114" s="176"/>
      <c r="P114" s="177"/>
      <c r="Q114" s="177"/>
      <c r="R114" s="178"/>
      <c r="S114" s="175"/>
      <c r="T114" s="175"/>
      <c r="U114" s="175"/>
      <c r="V114" s="175"/>
      <c r="W114" s="176"/>
      <c r="X114" s="175"/>
      <c r="Y114" s="175"/>
      <c r="Z114" s="179"/>
      <c r="AA114" s="179"/>
      <c r="AB114" s="174"/>
      <c r="AC114" s="192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</row>
    <row r="115" spans="1:51">
      <c r="A115" s="174"/>
      <c r="B115" s="174"/>
      <c r="C115" s="175"/>
      <c r="D115" s="175"/>
      <c r="E115" s="175"/>
      <c r="F115" s="175"/>
      <c r="G115" s="176"/>
      <c r="H115" s="177"/>
      <c r="I115" s="177"/>
      <c r="J115" s="178"/>
      <c r="K115" s="175"/>
      <c r="L115" s="175"/>
      <c r="M115" s="175"/>
      <c r="N115" s="175"/>
      <c r="O115" s="176"/>
      <c r="P115" s="177"/>
      <c r="Q115" s="177"/>
      <c r="R115" s="178"/>
      <c r="S115" s="175"/>
      <c r="T115" s="175"/>
      <c r="U115" s="175"/>
      <c r="V115" s="175"/>
      <c r="W115" s="176"/>
      <c r="X115" s="175"/>
      <c r="Y115" s="175"/>
      <c r="Z115" s="179"/>
      <c r="AA115" s="179"/>
      <c r="AB115" s="174"/>
      <c r="AC115" s="192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</row>
    <row r="116" spans="1:51">
      <c r="A116" s="174"/>
      <c r="B116" s="174"/>
      <c r="C116" s="175"/>
      <c r="D116" s="175"/>
      <c r="E116" s="175"/>
      <c r="F116" s="175"/>
      <c r="G116" s="176"/>
      <c r="H116" s="177"/>
      <c r="I116" s="177"/>
      <c r="J116" s="178"/>
      <c r="K116" s="175"/>
      <c r="L116" s="175"/>
      <c r="M116" s="175"/>
      <c r="N116" s="175"/>
      <c r="O116" s="176"/>
      <c r="P116" s="177"/>
      <c r="Q116" s="177"/>
      <c r="R116" s="178"/>
      <c r="S116" s="175"/>
      <c r="T116" s="175"/>
      <c r="U116" s="175"/>
      <c r="V116" s="175"/>
      <c r="W116" s="176"/>
      <c r="X116" s="175"/>
      <c r="Y116" s="175"/>
      <c r="Z116" s="179"/>
      <c r="AA116" s="179"/>
      <c r="AB116" s="174"/>
      <c r="AC116" s="192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</row>
    <row r="117" spans="1:51">
      <c r="A117" s="174"/>
      <c r="B117" s="174"/>
      <c r="C117" s="175"/>
      <c r="D117" s="175"/>
      <c r="E117" s="175"/>
      <c r="F117" s="175"/>
      <c r="G117" s="176"/>
      <c r="H117" s="177"/>
      <c r="I117" s="177"/>
      <c r="J117" s="178"/>
      <c r="K117" s="175"/>
      <c r="L117" s="175"/>
      <c r="M117" s="175"/>
      <c r="N117" s="175"/>
      <c r="O117" s="176"/>
      <c r="P117" s="177"/>
      <c r="Q117" s="177"/>
      <c r="R117" s="178"/>
      <c r="S117" s="175"/>
      <c r="T117" s="175"/>
      <c r="U117" s="175"/>
      <c r="V117" s="175"/>
      <c r="W117" s="176"/>
      <c r="X117" s="175"/>
      <c r="Y117" s="175"/>
      <c r="Z117" s="179"/>
      <c r="AA117" s="179"/>
      <c r="AB117" s="174"/>
      <c r="AC117" s="192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</row>
    <row r="118" spans="1:51">
      <c r="A118" s="174"/>
      <c r="B118" s="174"/>
      <c r="C118" s="175"/>
      <c r="D118" s="175"/>
      <c r="E118" s="175"/>
      <c r="F118" s="175"/>
      <c r="G118" s="176"/>
      <c r="H118" s="177"/>
      <c r="I118" s="177"/>
      <c r="J118" s="178"/>
      <c r="K118" s="175"/>
      <c r="L118" s="175"/>
      <c r="M118" s="175"/>
      <c r="N118" s="175"/>
      <c r="O118" s="176"/>
      <c r="P118" s="177"/>
      <c r="Q118" s="177"/>
      <c r="R118" s="178"/>
      <c r="S118" s="175"/>
      <c r="T118" s="175"/>
      <c r="U118" s="175"/>
      <c r="V118" s="175"/>
      <c r="W118" s="176"/>
      <c r="X118" s="175"/>
      <c r="Y118" s="175"/>
      <c r="Z118" s="179"/>
      <c r="AA118" s="179"/>
      <c r="AB118" s="174"/>
      <c r="AC118" s="192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</row>
    <row r="119" spans="1:51">
      <c r="A119" s="174"/>
      <c r="B119" s="174"/>
      <c r="C119" s="175"/>
      <c r="D119" s="175"/>
      <c r="E119" s="175"/>
      <c r="F119" s="175"/>
      <c r="G119" s="176"/>
      <c r="H119" s="177"/>
      <c r="I119" s="177"/>
      <c r="J119" s="178"/>
      <c r="K119" s="175"/>
      <c r="L119" s="175"/>
      <c r="M119" s="175"/>
      <c r="N119" s="175"/>
      <c r="O119" s="176"/>
      <c r="P119" s="177"/>
      <c r="Q119" s="177"/>
      <c r="R119" s="178"/>
      <c r="S119" s="175"/>
      <c r="T119" s="175"/>
      <c r="U119" s="175"/>
      <c r="V119" s="175"/>
      <c r="W119" s="176"/>
      <c r="X119" s="175"/>
      <c r="Y119" s="175"/>
      <c r="Z119" s="179"/>
      <c r="AA119" s="179"/>
      <c r="AB119" s="174"/>
      <c r="AC119" s="192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</row>
    <row r="120" spans="1:51">
      <c r="A120" s="174"/>
      <c r="B120" s="174"/>
      <c r="C120" s="175"/>
      <c r="D120" s="175"/>
      <c r="E120" s="175"/>
      <c r="F120" s="175"/>
      <c r="G120" s="176"/>
      <c r="H120" s="177"/>
      <c r="I120" s="177"/>
      <c r="J120" s="178"/>
      <c r="K120" s="175"/>
      <c r="L120" s="175"/>
      <c r="M120" s="175"/>
      <c r="N120" s="175"/>
      <c r="O120" s="176"/>
      <c r="P120" s="177"/>
      <c r="Q120" s="177"/>
      <c r="R120" s="178"/>
      <c r="S120" s="175"/>
      <c r="T120" s="175"/>
      <c r="U120" s="175"/>
      <c r="V120" s="175"/>
      <c r="W120" s="176"/>
      <c r="X120" s="175"/>
      <c r="Y120" s="175"/>
      <c r="Z120" s="179"/>
      <c r="AA120" s="179"/>
      <c r="AB120" s="174"/>
      <c r="AC120" s="192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</row>
    <row r="121" spans="1:51">
      <c r="A121" s="174"/>
      <c r="B121" s="174"/>
      <c r="C121" s="175"/>
      <c r="D121" s="175"/>
      <c r="E121" s="175"/>
      <c r="F121" s="175"/>
      <c r="G121" s="176"/>
      <c r="H121" s="177"/>
      <c r="I121" s="177"/>
      <c r="J121" s="178"/>
      <c r="K121" s="175"/>
      <c r="L121" s="175"/>
      <c r="M121" s="175"/>
      <c r="N121" s="175"/>
      <c r="O121" s="176"/>
      <c r="P121" s="177"/>
      <c r="Q121" s="177"/>
      <c r="R121" s="178"/>
      <c r="S121" s="175"/>
      <c r="T121" s="175"/>
      <c r="U121" s="175"/>
      <c r="V121" s="175"/>
      <c r="W121" s="176"/>
      <c r="X121" s="175"/>
      <c r="Y121" s="175"/>
      <c r="Z121" s="179"/>
      <c r="AA121" s="179"/>
      <c r="AB121" s="174"/>
      <c r="AC121" s="192"/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</row>
    <row r="122" spans="1:51">
      <c r="A122" s="174"/>
      <c r="B122" s="174"/>
      <c r="C122" s="175"/>
      <c r="D122" s="175"/>
      <c r="E122" s="175"/>
      <c r="F122" s="175"/>
      <c r="G122" s="176"/>
      <c r="H122" s="177"/>
      <c r="I122" s="177"/>
      <c r="J122" s="178"/>
      <c r="K122" s="175"/>
      <c r="L122" s="175"/>
      <c r="M122" s="175"/>
      <c r="N122" s="175"/>
      <c r="O122" s="176"/>
      <c r="P122" s="177"/>
      <c r="Q122" s="177"/>
      <c r="R122" s="178"/>
      <c r="S122" s="175"/>
      <c r="T122" s="175"/>
      <c r="U122" s="175"/>
      <c r="V122" s="175"/>
      <c r="W122" s="176"/>
      <c r="X122" s="175"/>
      <c r="Y122" s="175"/>
      <c r="Z122" s="179"/>
      <c r="AA122" s="179"/>
      <c r="AB122" s="174"/>
      <c r="AC122" s="192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</row>
    <row r="123" spans="1:51">
      <c r="A123" s="174"/>
      <c r="B123" s="174"/>
      <c r="C123" s="175"/>
      <c r="D123" s="175"/>
      <c r="E123" s="175"/>
      <c r="F123" s="175"/>
      <c r="G123" s="176"/>
      <c r="H123" s="177"/>
      <c r="I123" s="177"/>
      <c r="J123" s="178"/>
      <c r="K123" s="175"/>
      <c r="L123" s="175"/>
      <c r="M123" s="175"/>
      <c r="N123" s="175"/>
      <c r="O123" s="176"/>
      <c r="P123" s="177"/>
      <c r="Q123" s="177"/>
      <c r="R123" s="178"/>
      <c r="S123" s="175"/>
      <c r="T123" s="175"/>
      <c r="U123" s="175"/>
      <c r="V123" s="175"/>
      <c r="W123" s="176"/>
      <c r="X123" s="175"/>
      <c r="Y123" s="175"/>
      <c r="Z123" s="179"/>
      <c r="AA123" s="179"/>
      <c r="AB123" s="174"/>
      <c r="AC123" s="192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</row>
    <row r="124" spans="1:51">
      <c r="A124" s="174"/>
      <c r="B124" s="174"/>
      <c r="C124" s="175"/>
      <c r="D124" s="175"/>
      <c r="E124" s="175"/>
      <c r="F124" s="175"/>
      <c r="G124" s="176"/>
      <c r="H124" s="177"/>
      <c r="I124" s="177"/>
      <c r="J124" s="178"/>
      <c r="K124" s="175"/>
      <c r="L124" s="175"/>
      <c r="M124" s="175"/>
      <c r="N124" s="175"/>
      <c r="O124" s="176"/>
      <c r="P124" s="177"/>
      <c r="Q124" s="177"/>
      <c r="R124" s="178"/>
      <c r="S124" s="175"/>
      <c r="T124" s="175"/>
      <c r="U124" s="175"/>
      <c r="V124" s="175"/>
      <c r="W124" s="176"/>
      <c r="X124" s="175"/>
      <c r="Y124" s="175"/>
      <c r="Z124" s="179"/>
      <c r="AA124" s="179"/>
      <c r="AB124" s="174"/>
      <c r="AC124" s="192"/>
      <c r="AD124" s="174"/>
      <c r="AE124" s="174"/>
      <c r="AF124" s="174"/>
      <c r="AG124" s="174"/>
      <c r="AH124" s="174"/>
      <c r="AI124" s="174"/>
      <c r="AJ124" s="174"/>
      <c r="AK124" s="174"/>
      <c r="AL124" s="174"/>
      <c r="AM124" s="174"/>
      <c r="AN124" s="174"/>
      <c r="AO124" s="174"/>
      <c r="AP124" s="174"/>
      <c r="AQ124" s="174"/>
      <c r="AR124" s="174"/>
      <c r="AS124" s="174"/>
      <c r="AT124" s="174"/>
      <c r="AU124" s="174"/>
      <c r="AV124" s="174"/>
      <c r="AW124" s="174"/>
      <c r="AX124" s="174"/>
      <c r="AY124" s="174"/>
    </row>
    <row r="125" spans="1:51">
      <c r="A125" s="174"/>
      <c r="B125" s="174"/>
      <c r="C125" s="175"/>
      <c r="D125" s="175"/>
      <c r="E125" s="175"/>
      <c r="F125" s="175"/>
      <c r="G125" s="176"/>
      <c r="H125" s="177"/>
      <c r="I125" s="177"/>
      <c r="J125" s="178"/>
      <c r="K125" s="175"/>
      <c r="L125" s="175"/>
      <c r="M125" s="175"/>
      <c r="N125" s="175"/>
      <c r="O125" s="176"/>
      <c r="P125" s="177"/>
      <c r="Q125" s="177"/>
      <c r="R125" s="178"/>
      <c r="S125" s="175"/>
      <c r="T125" s="175"/>
      <c r="U125" s="175"/>
      <c r="V125" s="175"/>
      <c r="W125" s="176"/>
      <c r="X125" s="175"/>
      <c r="Y125" s="175"/>
      <c r="Z125" s="179"/>
      <c r="AA125" s="179"/>
      <c r="AB125" s="174"/>
      <c r="AC125" s="192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</row>
    <row r="126" spans="1:51">
      <c r="A126" s="174"/>
      <c r="B126" s="174"/>
      <c r="C126" s="175"/>
      <c r="D126" s="175"/>
      <c r="E126" s="175"/>
      <c r="F126" s="175"/>
      <c r="G126" s="176"/>
      <c r="H126" s="177"/>
      <c r="I126" s="177"/>
      <c r="J126" s="178"/>
      <c r="K126" s="175"/>
      <c r="L126" s="175"/>
      <c r="M126" s="175"/>
      <c r="N126" s="175"/>
      <c r="O126" s="176"/>
      <c r="P126" s="177"/>
      <c r="Q126" s="177"/>
      <c r="R126" s="178"/>
      <c r="S126" s="175"/>
      <c r="T126" s="175"/>
      <c r="U126" s="175"/>
      <c r="V126" s="175"/>
      <c r="W126" s="176"/>
      <c r="X126" s="175"/>
      <c r="Y126" s="175"/>
      <c r="Z126" s="179"/>
      <c r="AA126" s="179"/>
      <c r="AB126" s="174"/>
      <c r="AC126" s="192"/>
      <c r="AD126" s="174"/>
      <c r="AE126" s="174"/>
      <c r="AF126" s="174"/>
      <c r="AG126" s="174"/>
      <c r="AH126" s="174"/>
      <c r="AI126" s="174"/>
      <c r="AJ126" s="174"/>
      <c r="AK126" s="174"/>
      <c r="AL126" s="174"/>
      <c r="AM126" s="174"/>
      <c r="AN126" s="174"/>
      <c r="AO126" s="174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</row>
    <row r="127" spans="1:51">
      <c r="A127" s="174"/>
      <c r="B127" s="174"/>
      <c r="C127" s="175"/>
      <c r="D127" s="175"/>
      <c r="E127" s="175"/>
      <c r="F127" s="175"/>
      <c r="G127" s="176"/>
      <c r="H127" s="177"/>
      <c r="I127" s="177"/>
      <c r="J127" s="178"/>
      <c r="K127" s="175"/>
      <c r="L127" s="175"/>
      <c r="M127" s="175"/>
      <c r="N127" s="175"/>
      <c r="O127" s="176"/>
      <c r="P127" s="177"/>
      <c r="Q127" s="177"/>
      <c r="R127" s="178"/>
      <c r="S127" s="175"/>
      <c r="T127" s="175"/>
      <c r="U127" s="175"/>
      <c r="V127" s="175"/>
      <c r="W127" s="176"/>
      <c r="X127" s="175"/>
      <c r="Y127" s="175"/>
      <c r="Z127" s="179"/>
      <c r="AA127" s="179"/>
      <c r="AB127" s="174"/>
      <c r="AC127" s="192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  <c r="AQ127" s="174"/>
      <c r="AR127" s="174"/>
      <c r="AS127" s="174"/>
      <c r="AT127" s="174"/>
      <c r="AU127" s="174"/>
      <c r="AV127" s="174"/>
      <c r="AW127" s="174"/>
      <c r="AX127" s="174"/>
      <c r="AY127" s="174"/>
    </row>
    <row r="128" spans="1:51">
      <c r="A128" s="174"/>
      <c r="B128" s="174"/>
      <c r="C128" s="175"/>
      <c r="D128" s="175"/>
      <c r="E128" s="175"/>
      <c r="F128" s="175"/>
      <c r="G128" s="176"/>
      <c r="H128" s="177"/>
      <c r="I128" s="177"/>
      <c r="J128" s="178"/>
      <c r="K128" s="175"/>
      <c r="L128" s="175"/>
      <c r="M128" s="175"/>
      <c r="N128" s="175"/>
      <c r="O128" s="176"/>
      <c r="P128" s="177"/>
      <c r="Q128" s="177"/>
      <c r="R128" s="178"/>
      <c r="S128" s="175"/>
      <c r="T128" s="175"/>
      <c r="U128" s="175"/>
      <c r="V128" s="175"/>
      <c r="W128" s="176"/>
      <c r="X128" s="175"/>
      <c r="Y128" s="175"/>
      <c r="Z128" s="179"/>
      <c r="AA128" s="179"/>
      <c r="AB128" s="174"/>
      <c r="AC128" s="192"/>
      <c r="AD128" s="174"/>
      <c r="AE128" s="174"/>
      <c r="AF128" s="174"/>
      <c r="AG128" s="174"/>
      <c r="AH128" s="174"/>
      <c r="AI128" s="174"/>
      <c r="AJ128" s="174"/>
      <c r="AK128" s="174"/>
      <c r="AL128" s="174"/>
      <c r="AM128" s="174"/>
      <c r="AN128" s="174"/>
      <c r="AO128" s="174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</row>
    <row r="129" spans="1:51">
      <c r="A129" s="174"/>
      <c r="B129" s="174"/>
      <c r="C129" s="175"/>
      <c r="D129" s="175"/>
      <c r="E129" s="175"/>
      <c r="F129" s="175"/>
      <c r="G129" s="176"/>
      <c r="H129" s="177"/>
      <c r="I129" s="177"/>
      <c r="J129" s="178"/>
      <c r="K129" s="175"/>
      <c r="L129" s="175"/>
      <c r="M129" s="175"/>
      <c r="N129" s="175"/>
      <c r="O129" s="176"/>
      <c r="P129" s="177"/>
      <c r="Q129" s="177"/>
      <c r="R129" s="178"/>
      <c r="S129" s="175"/>
      <c r="T129" s="175"/>
      <c r="U129" s="175"/>
      <c r="V129" s="175"/>
      <c r="W129" s="176"/>
      <c r="X129" s="175"/>
      <c r="Y129" s="175"/>
      <c r="Z129" s="179"/>
      <c r="AA129" s="179"/>
      <c r="AB129" s="174"/>
      <c r="AC129" s="192"/>
      <c r="AD129" s="174"/>
      <c r="AE129" s="174"/>
      <c r="AF129" s="174"/>
      <c r="AG129" s="174"/>
      <c r="AH129" s="174"/>
      <c r="AI129" s="174"/>
      <c r="AJ129" s="174"/>
      <c r="AK129" s="174"/>
      <c r="AL129" s="174"/>
      <c r="AM129" s="174"/>
      <c r="AN129" s="174"/>
      <c r="AO129" s="174"/>
      <c r="AP129" s="174"/>
      <c r="AQ129" s="174"/>
      <c r="AR129" s="174"/>
      <c r="AS129" s="174"/>
      <c r="AT129" s="174"/>
      <c r="AU129" s="174"/>
      <c r="AV129" s="174"/>
      <c r="AW129" s="174"/>
      <c r="AX129" s="174"/>
      <c r="AY129" s="174"/>
    </row>
    <row r="130" spans="1:51">
      <c r="A130" s="174"/>
      <c r="B130" s="174"/>
      <c r="C130" s="175"/>
      <c r="D130" s="175"/>
      <c r="E130" s="175"/>
      <c r="F130" s="175"/>
      <c r="G130" s="176"/>
      <c r="H130" s="177"/>
      <c r="I130" s="177"/>
      <c r="J130" s="178"/>
      <c r="K130" s="175"/>
      <c r="L130" s="175"/>
      <c r="M130" s="175"/>
      <c r="N130" s="175"/>
      <c r="O130" s="176"/>
      <c r="P130" s="177"/>
      <c r="Q130" s="177"/>
      <c r="R130" s="178"/>
      <c r="S130" s="175"/>
      <c r="T130" s="175"/>
      <c r="U130" s="175"/>
      <c r="V130" s="175"/>
      <c r="W130" s="176"/>
      <c r="X130" s="175"/>
      <c r="Y130" s="175"/>
      <c r="Z130" s="179"/>
      <c r="AA130" s="179"/>
      <c r="AB130" s="174"/>
      <c r="AC130" s="192"/>
      <c r="AD130" s="174"/>
      <c r="AE130" s="174"/>
      <c r="AF130" s="174"/>
      <c r="AG130" s="174"/>
      <c r="AH130" s="174"/>
      <c r="AI130" s="174"/>
      <c r="AJ130" s="174"/>
      <c r="AK130" s="174"/>
      <c r="AL130" s="174"/>
      <c r="AM130" s="174"/>
      <c r="AN130" s="174"/>
      <c r="AO130" s="174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</row>
    <row r="131" spans="1:51">
      <c r="A131" s="174"/>
      <c r="B131" s="174"/>
      <c r="C131" s="175"/>
      <c r="D131" s="175"/>
      <c r="E131" s="175"/>
      <c r="F131" s="175"/>
      <c r="G131" s="176"/>
      <c r="H131" s="177"/>
      <c r="I131" s="177"/>
      <c r="J131" s="178"/>
      <c r="K131" s="175"/>
      <c r="L131" s="175"/>
      <c r="M131" s="175"/>
      <c r="N131" s="175"/>
      <c r="O131" s="176"/>
      <c r="P131" s="177"/>
      <c r="Q131" s="177"/>
      <c r="R131" s="178"/>
      <c r="S131" s="175"/>
      <c r="T131" s="175"/>
      <c r="U131" s="175"/>
      <c r="V131" s="175"/>
      <c r="W131" s="176"/>
      <c r="X131" s="175"/>
      <c r="Y131" s="175"/>
      <c r="Z131" s="179"/>
      <c r="AA131" s="179"/>
      <c r="AB131" s="174"/>
      <c r="AC131" s="192"/>
      <c r="AD131" s="174"/>
      <c r="AE131" s="174"/>
      <c r="AF131" s="174"/>
      <c r="AG131" s="174"/>
      <c r="AH131" s="174"/>
      <c r="AI131" s="174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</row>
    <row r="132" spans="1:51">
      <c r="A132" s="174"/>
      <c r="B132" s="174"/>
      <c r="C132" s="175"/>
      <c r="D132" s="175"/>
      <c r="E132" s="175"/>
      <c r="F132" s="175"/>
      <c r="G132" s="176"/>
      <c r="H132" s="177"/>
      <c r="I132" s="177"/>
      <c r="J132" s="178"/>
      <c r="K132" s="175"/>
      <c r="L132" s="175"/>
      <c r="M132" s="175"/>
      <c r="N132" s="175"/>
      <c r="O132" s="176"/>
      <c r="P132" s="177"/>
      <c r="Q132" s="177"/>
      <c r="R132" s="178"/>
      <c r="S132" s="175"/>
      <c r="T132" s="175"/>
      <c r="U132" s="175"/>
      <c r="V132" s="175"/>
      <c r="W132" s="176"/>
      <c r="X132" s="175"/>
      <c r="Y132" s="175"/>
      <c r="Z132" s="179"/>
      <c r="AA132" s="179"/>
      <c r="AB132" s="174"/>
      <c r="AC132" s="192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</row>
    <row r="133" spans="1:51">
      <c r="A133" s="174"/>
      <c r="B133" s="174"/>
      <c r="C133" s="175"/>
      <c r="D133" s="175"/>
      <c r="E133" s="175"/>
      <c r="F133" s="175"/>
      <c r="G133" s="176"/>
      <c r="H133" s="177"/>
      <c r="I133" s="177"/>
      <c r="J133" s="178"/>
      <c r="K133" s="175"/>
      <c r="L133" s="175"/>
      <c r="M133" s="175"/>
      <c r="N133" s="175"/>
      <c r="O133" s="176"/>
      <c r="P133" s="177"/>
      <c r="Q133" s="177"/>
      <c r="R133" s="178"/>
      <c r="S133" s="175"/>
      <c r="T133" s="175"/>
      <c r="U133" s="175"/>
      <c r="V133" s="175"/>
      <c r="W133" s="176"/>
      <c r="X133" s="175"/>
      <c r="Y133" s="175"/>
      <c r="Z133" s="179"/>
      <c r="AA133" s="179"/>
      <c r="AB133" s="174"/>
      <c r="AC133" s="192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</row>
    <row r="134" spans="1:51">
      <c r="A134" s="174"/>
      <c r="B134" s="174"/>
      <c r="C134" s="175"/>
      <c r="D134" s="175"/>
      <c r="E134" s="175"/>
      <c r="F134" s="175"/>
      <c r="G134" s="176"/>
      <c r="H134" s="177"/>
      <c r="I134" s="177"/>
      <c r="J134" s="178"/>
      <c r="K134" s="175"/>
      <c r="L134" s="175"/>
      <c r="M134" s="175"/>
      <c r="N134" s="175"/>
      <c r="O134" s="176"/>
      <c r="P134" s="177"/>
      <c r="Q134" s="177"/>
      <c r="R134" s="178"/>
      <c r="S134" s="175"/>
      <c r="T134" s="175"/>
      <c r="U134" s="175"/>
      <c r="V134" s="175"/>
      <c r="W134" s="176"/>
      <c r="X134" s="175"/>
      <c r="Y134" s="175"/>
      <c r="Z134" s="179"/>
      <c r="AA134" s="179"/>
      <c r="AB134" s="174"/>
      <c r="AC134" s="192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4"/>
    </row>
    <row r="135" spans="1:51">
      <c r="A135" s="174"/>
      <c r="B135" s="174"/>
      <c r="C135" s="175"/>
      <c r="D135" s="175"/>
      <c r="E135" s="175"/>
      <c r="F135" s="175"/>
      <c r="G135" s="176"/>
      <c r="H135" s="177"/>
      <c r="I135" s="177"/>
      <c r="J135" s="178"/>
      <c r="K135" s="175"/>
      <c r="L135" s="175"/>
      <c r="M135" s="175"/>
      <c r="N135" s="175"/>
      <c r="O135" s="176"/>
      <c r="P135" s="177"/>
      <c r="Q135" s="177"/>
      <c r="R135" s="178"/>
      <c r="S135" s="175"/>
      <c r="T135" s="175"/>
      <c r="U135" s="175"/>
      <c r="V135" s="175"/>
      <c r="W135" s="176"/>
      <c r="X135" s="175"/>
      <c r="Y135" s="175"/>
      <c r="Z135" s="179"/>
      <c r="AA135" s="179"/>
      <c r="AB135" s="174"/>
      <c r="AC135" s="192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</row>
    <row r="136" spans="1:51">
      <c r="A136" s="174"/>
      <c r="B136" s="174"/>
      <c r="C136" s="175"/>
      <c r="D136" s="175"/>
      <c r="E136" s="175"/>
      <c r="F136" s="175"/>
      <c r="G136" s="176"/>
      <c r="H136" s="177"/>
      <c r="I136" s="177"/>
      <c r="J136" s="178"/>
      <c r="K136" s="175"/>
      <c r="L136" s="175"/>
      <c r="M136" s="175"/>
      <c r="N136" s="175"/>
      <c r="O136" s="176"/>
      <c r="P136" s="177"/>
      <c r="Q136" s="177"/>
      <c r="R136" s="178"/>
      <c r="S136" s="175"/>
      <c r="T136" s="175"/>
      <c r="U136" s="175"/>
      <c r="V136" s="175"/>
      <c r="W136" s="176"/>
      <c r="X136" s="175"/>
      <c r="Y136" s="175"/>
      <c r="Z136" s="179"/>
      <c r="AA136" s="179"/>
      <c r="AB136" s="174"/>
      <c r="AC136" s="192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</row>
    <row r="137" spans="1:51">
      <c r="A137" s="174"/>
      <c r="B137" s="174"/>
      <c r="C137" s="175"/>
      <c r="D137" s="175"/>
      <c r="E137" s="175"/>
      <c r="F137" s="175"/>
      <c r="G137" s="176"/>
      <c r="H137" s="177"/>
      <c r="I137" s="177"/>
      <c r="J137" s="178"/>
      <c r="K137" s="175"/>
      <c r="L137" s="175"/>
      <c r="M137" s="175"/>
      <c r="N137" s="175"/>
      <c r="O137" s="176"/>
      <c r="P137" s="177"/>
      <c r="Q137" s="177"/>
      <c r="R137" s="178"/>
      <c r="S137" s="175"/>
      <c r="T137" s="175"/>
      <c r="U137" s="175"/>
      <c r="V137" s="175"/>
      <c r="W137" s="176"/>
      <c r="X137" s="175"/>
      <c r="Y137" s="175"/>
      <c r="Z137" s="179"/>
      <c r="AA137" s="179"/>
      <c r="AB137" s="174"/>
      <c r="AC137" s="192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</row>
    <row r="138" spans="1:51">
      <c r="A138" s="174"/>
      <c r="B138" s="174"/>
      <c r="C138" s="175"/>
      <c r="D138" s="175"/>
      <c r="E138" s="175"/>
      <c r="F138" s="175"/>
      <c r="G138" s="176"/>
      <c r="H138" s="177"/>
      <c r="I138" s="177"/>
      <c r="J138" s="178"/>
      <c r="K138" s="175"/>
      <c r="L138" s="175"/>
      <c r="M138" s="175"/>
      <c r="N138" s="175"/>
      <c r="O138" s="176"/>
      <c r="P138" s="177"/>
      <c r="Q138" s="177"/>
      <c r="R138" s="178"/>
      <c r="S138" s="175"/>
      <c r="T138" s="175"/>
      <c r="U138" s="175"/>
      <c r="V138" s="175"/>
      <c r="W138" s="176"/>
      <c r="X138" s="175"/>
      <c r="Y138" s="175"/>
      <c r="Z138" s="179"/>
      <c r="AA138" s="179"/>
      <c r="AB138" s="174"/>
      <c r="AC138" s="192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</row>
    <row r="139" spans="1:51">
      <c r="A139" s="174"/>
      <c r="B139" s="174"/>
      <c r="C139" s="175"/>
      <c r="D139" s="175"/>
      <c r="E139" s="175"/>
      <c r="F139" s="175"/>
      <c r="G139" s="176"/>
      <c r="H139" s="177"/>
      <c r="I139" s="177"/>
      <c r="J139" s="178"/>
      <c r="K139" s="175"/>
      <c r="L139" s="175"/>
      <c r="M139" s="175"/>
      <c r="N139" s="175"/>
      <c r="O139" s="176"/>
      <c r="P139" s="177"/>
      <c r="Q139" s="177"/>
      <c r="R139" s="178"/>
      <c r="S139" s="175"/>
      <c r="T139" s="175"/>
      <c r="U139" s="175"/>
      <c r="V139" s="175"/>
      <c r="W139" s="176"/>
      <c r="X139" s="175"/>
      <c r="Y139" s="175"/>
      <c r="Z139" s="179"/>
      <c r="AA139" s="179"/>
      <c r="AB139" s="174"/>
      <c r="AC139" s="192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</row>
    <row r="140" spans="1:51">
      <c r="A140" s="174"/>
      <c r="B140" s="174"/>
      <c r="C140" s="175"/>
      <c r="D140" s="175"/>
      <c r="E140" s="175"/>
      <c r="F140" s="175"/>
      <c r="G140" s="176"/>
      <c r="H140" s="177"/>
      <c r="I140" s="177"/>
      <c r="J140" s="178"/>
      <c r="K140" s="175"/>
      <c r="L140" s="175"/>
      <c r="M140" s="175"/>
      <c r="N140" s="175"/>
      <c r="O140" s="176"/>
      <c r="P140" s="177"/>
      <c r="Q140" s="177"/>
      <c r="R140" s="178"/>
      <c r="S140" s="175"/>
      <c r="T140" s="175"/>
      <c r="U140" s="175"/>
      <c r="V140" s="175"/>
      <c r="W140" s="176"/>
      <c r="X140" s="175"/>
      <c r="Y140" s="175"/>
      <c r="Z140" s="179"/>
      <c r="AA140" s="179"/>
      <c r="AB140" s="174"/>
      <c r="AC140" s="192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</row>
    <row r="141" spans="1:51">
      <c r="A141" s="174"/>
      <c r="B141" s="174"/>
      <c r="C141" s="175"/>
      <c r="D141" s="175"/>
      <c r="E141" s="175"/>
      <c r="F141" s="175"/>
      <c r="G141" s="176"/>
      <c r="H141" s="177"/>
      <c r="I141" s="177"/>
      <c r="J141" s="178"/>
      <c r="K141" s="175"/>
      <c r="L141" s="175"/>
      <c r="M141" s="175"/>
      <c r="N141" s="175"/>
      <c r="O141" s="176"/>
      <c r="P141" s="177"/>
      <c r="Q141" s="177"/>
      <c r="R141" s="178"/>
      <c r="S141" s="175"/>
      <c r="T141" s="175"/>
      <c r="U141" s="175"/>
      <c r="V141" s="175"/>
      <c r="W141" s="176"/>
      <c r="X141" s="175"/>
      <c r="Y141" s="175"/>
      <c r="Z141" s="179"/>
      <c r="AA141" s="179"/>
      <c r="AB141" s="174"/>
      <c r="AC141" s="192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</row>
    <row r="142" spans="1:51">
      <c r="A142" s="174"/>
      <c r="B142" s="174"/>
      <c r="C142" s="175"/>
      <c r="D142" s="175"/>
      <c r="E142" s="175"/>
      <c r="F142" s="175"/>
      <c r="G142" s="176"/>
      <c r="H142" s="177"/>
      <c r="I142" s="177"/>
      <c r="J142" s="178"/>
      <c r="K142" s="175"/>
      <c r="L142" s="175"/>
      <c r="M142" s="175"/>
      <c r="N142" s="175"/>
      <c r="O142" s="176"/>
      <c r="P142" s="177"/>
      <c r="Q142" s="177"/>
      <c r="R142" s="178"/>
      <c r="S142" s="175"/>
      <c r="T142" s="175"/>
      <c r="U142" s="175"/>
      <c r="V142" s="175"/>
      <c r="W142" s="176"/>
      <c r="X142" s="175"/>
      <c r="Y142" s="175"/>
      <c r="Z142" s="179"/>
      <c r="AA142" s="179"/>
      <c r="AB142" s="174"/>
      <c r="AC142" s="192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</row>
    <row r="143" spans="1:51">
      <c r="A143" s="174"/>
      <c r="B143" s="174"/>
      <c r="C143" s="175"/>
      <c r="D143" s="175"/>
      <c r="E143" s="175"/>
      <c r="F143" s="175"/>
      <c r="G143" s="176"/>
      <c r="H143" s="177"/>
      <c r="I143" s="177"/>
      <c r="J143" s="178"/>
      <c r="K143" s="175"/>
      <c r="L143" s="175"/>
      <c r="M143" s="175"/>
      <c r="N143" s="175"/>
      <c r="O143" s="176"/>
      <c r="P143" s="177"/>
      <c r="Q143" s="177"/>
      <c r="R143" s="178"/>
      <c r="S143" s="175"/>
      <c r="T143" s="175"/>
      <c r="U143" s="175"/>
      <c r="V143" s="175"/>
      <c r="W143" s="176"/>
      <c r="X143" s="175"/>
      <c r="Y143" s="175"/>
      <c r="Z143" s="179"/>
      <c r="AA143" s="179"/>
      <c r="AB143" s="174"/>
      <c r="AC143" s="192"/>
      <c r="AD143" s="174"/>
      <c r="AE143" s="174"/>
      <c r="AF143" s="174"/>
      <c r="AG143" s="174"/>
      <c r="AH143" s="174"/>
      <c r="AI143" s="174"/>
      <c r="AJ143" s="174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</row>
    <row r="144" spans="1:51">
      <c r="A144" s="174"/>
      <c r="B144" s="174"/>
      <c r="C144" s="175"/>
      <c r="D144" s="175"/>
      <c r="E144" s="175"/>
      <c r="F144" s="175"/>
      <c r="G144" s="176"/>
      <c r="H144" s="177"/>
      <c r="I144" s="177"/>
      <c r="J144" s="178"/>
      <c r="K144" s="175"/>
      <c r="L144" s="175"/>
      <c r="M144" s="175"/>
      <c r="N144" s="175"/>
      <c r="O144" s="176"/>
      <c r="P144" s="177"/>
      <c r="Q144" s="177"/>
      <c r="R144" s="178"/>
      <c r="S144" s="175"/>
      <c r="T144" s="175"/>
      <c r="U144" s="175"/>
      <c r="V144" s="175"/>
      <c r="W144" s="176"/>
      <c r="X144" s="175"/>
      <c r="Y144" s="175"/>
      <c r="Z144" s="179"/>
      <c r="AA144" s="179"/>
      <c r="AB144" s="174"/>
      <c r="AC144" s="192"/>
      <c r="AD144" s="174"/>
      <c r="AE144" s="174"/>
      <c r="AF144" s="174"/>
      <c r="AG144" s="174"/>
      <c r="AH144" s="174"/>
      <c r="AI144" s="174"/>
      <c r="AJ144" s="174"/>
      <c r="AK144" s="174"/>
      <c r="AL144" s="174"/>
      <c r="AM144" s="174"/>
      <c r="AN144" s="174"/>
      <c r="AO144" s="174"/>
      <c r="AP144" s="174"/>
      <c r="AQ144" s="174"/>
      <c r="AR144" s="174"/>
      <c r="AS144" s="174"/>
      <c r="AT144" s="174"/>
      <c r="AU144" s="174"/>
      <c r="AV144" s="174"/>
      <c r="AW144" s="174"/>
      <c r="AX144" s="174"/>
      <c r="AY144" s="174"/>
    </row>
    <row r="145" spans="1:51">
      <c r="A145" s="174"/>
      <c r="B145" s="174"/>
      <c r="C145" s="175"/>
      <c r="D145" s="175"/>
      <c r="E145" s="175"/>
      <c r="F145" s="175"/>
      <c r="G145" s="176"/>
      <c r="H145" s="177"/>
      <c r="I145" s="177"/>
      <c r="J145" s="178"/>
      <c r="K145" s="175"/>
      <c r="L145" s="175"/>
      <c r="M145" s="175"/>
      <c r="N145" s="175"/>
      <c r="O145" s="176"/>
      <c r="P145" s="177"/>
      <c r="Q145" s="177"/>
      <c r="R145" s="178"/>
      <c r="S145" s="175"/>
      <c r="T145" s="175"/>
      <c r="U145" s="175"/>
      <c r="V145" s="175"/>
      <c r="W145" s="176"/>
      <c r="X145" s="175"/>
      <c r="Y145" s="175"/>
      <c r="Z145" s="179"/>
      <c r="AA145" s="179"/>
      <c r="AB145" s="174"/>
      <c r="AC145" s="192"/>
      <c r="AD145" s="174"/>
      <c r="AE145" s="174"/>
      <c r="AF145" s="174"/>
      <c r="AG145" s="174"/>
      <c r="AH145" s="174"/>
      <c r="AI145" s="174"/>
      <c r="AJ145" s="174"/>
      <c r="AK145" s="174"/>
      <c r="AL145" s="174"/>
      <c r="AM145" s="174"/>
      <c r="AN145" s="174"/>
      <c r="AO145" s="174"/>
      <c r="AP145" s="174"/>
      <c r="AQ145" s="174"/>
      <c r="AR145" s="174"/>
      <c r="AS145" s="174"/>
      <c r="AT145" s="174"/>
      <c r="AU145" s="174"/>
      <c r="AV145" s="174"/>
      <c r="AW145" s="174"/>
      <c r="AX145" s="174"/>
      <c r="AY145" s="174"/>
    </row>
    <row r="146" spans="1:51">
      <c r="A146" s="174"/>
      <c r="B146" s="174"/>
      <c r="C146" s="175"/>
      <c r="D146" s="175"/>
      <c r="E146" s="175"/>
      <c r="F146" s="175"/>
      <c r="G146" s="176"/>
      <c r="H146" s="177"/>
      <c r="I146" s="177"/>
      <c r="J146" s="178"/>
      <c r="K146" s="175"/>
      <c r="L146" s="175"/>
      <c r="M146" s="175"/>
      <c r="N146" s="175"/>
      <c r="O146" s="176"/>
      <c r="P146" s="177"/>
      <c r="Q146" s="177"/>
      <c r="R146" s="178"/>
      <c r="S146" s="175"/>
      <c r="T146" s="175"/>
      <c r="U146" s="175"/>
      <c r="V146" s="175"/>
      <c r="W146" s="176"/>
      <c r="X146" s="175"/>
      <c r="Y146" s="175"/>
      <c r="Z146" s="179"/>
      <c r="AA146" s="179"/>
      <c r="AB146" s="174"/>
      <c r="AC146" s="192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</row>
    <row r="147" spans="1:51">
      <c r="A147" s="174"/>
      <c r="B147" s="174"/>
      <c r="C147" s="175"/>
      <c r="D147" s="175"/>
      <c r="E147" s="175"/>
      <c r="F147" s="175"/>
      <c r="G147" s="176"/>
      <c r="H147" s="177"/>
      <c r="I147" s="177"/>
      <c r="J147" s="178"/>
      <c r="K147" s="175"/>
      <c r="L147" s="175"/>
      <c r="M147" s="175"/>
      <c r="N147" s="175"/>
      <c r="O147" s="176"/>
      <c r="P147" s="177"/>
      <c r="Q147" s="177"/>
      <c r="R147" s="178"/>
      <c r="S147" s="175"/>
      <c r="T147" s="175"/>
      <c r="U147" s="175"/>
      <c r="V147" s="175"/>
      <c r="W147" s="176"/>
      <c r="X147" s="175"/>
      <c r="Y147" s="175"/>
      <c r="Z147" s="179"/>
      <c r="AA147" s="179"/>
      <c r="AB147" s="174"/>
      <c r="AC147" s="192"/>
      <c r="AD147" s="174"/>
      <c r="AE147" s="174"/>
      <c r="AF147" s="174"/>
      <c r="AG147" s="174"/>
      <c r="AH147" s="174"/>
      <c r="AI147" s="174"/>
      <c r="AJ147" s="174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</row>
    <row r="148" spans="1:51">
      <c r="A148" s="174"/>
      <c r="B148" s="174"/>
      <c r="C148" s="175"/>
      <c r="D148" s="175"/>
      <c r="E148" s="175"/>
      <c r="F148" s="175"/>
      <c r="G148" s="176"/>
      <c r="H148" s="177"/>
      <c r="I148" s="177"/>
      <c r="J148" s="178"/>
      <c r="K148" s="175"/>
      <c r="L148" s="175"/>
      <c r="M148" s="175"/>
      <c r="N148" s="175"/>
      <c r="O148" s="176"/>
      <c r="P148" s="177"/>
      <c r="Q148" s="177"/>
      <c r="R148" s="178"/>
      <c r="S148" s="175"/>
      <c r="T148" s="175"/>
      <c r="U148" s="175"/>
      <c r="V148" s="175"/>
      <c r="W148" s="176"/>
      <c r="X148" s="175"/>
      <c r="Y148" s="175"/>
      <c r="Z148" s="179"/>
      <c r="AA148" s="179"/>
      <c r="AB148" s="174"/>
      <c r="AC148" s="192"/>
      <c r="AD148" s="174"/>
      <c r="AE148" s="174"/>
      <c r="AF148" s="174"/>
      <c r="AG148" s="174"/>
      <c r="AH148" s="174"/>
      <c r="AI148" s="174"/>
      <c r="AJ148" s="174"/>
      <c r="AK148" s="174"/>
      <c r="AL148" s="174"/>
      <c r="AM148" s="174"/>
      <c r="AN148" s="174"/>
      <c r="AO148" s="174"/>
      <c r="AP148" s="174"/>
      <c r="AQ148" s="174"/>
      <c r="AR148" s="174"/>
      <c r="AS148" s="174"/>
      <c r="AT148" s="174"/>
      <c r="AU148" s="174"/>
      <c r="AV148" s="174"/>
      <c r="AW148" s="174"/>
      <c r="AX148" s="174"/>
      <c r="AY148" s="174"/>
    </row>
    <row r="149" spans="1:51">
      <c r="A149" s="174"/>
      <c r="B149" s="174"/>
      <c r="C149" s="175"/>
      <c r="D149" s="175"/>
      <c r="E149" s="175"/>
      <c r="F149" s="175"/>
      <c r="G149" s="176"/>
      <c r="H149" s="177"/>
      <c r="I149" s="177"/>
      <c r="J149" s="178"/>
      <c r="K149" s="175"/>
      <c r="L149" s="175"/>
      <c r="M149" s="175"/>
      <c r="N149" s="175"/>
      <c r="O149" s="176"/>
      <c r="P149" s="177"/>
      <c r="Q149" s="177"/>
      <c r="R149" s="178"/>
      <c r="S149" s="175"/>
      <c r="T149" s="175"/>
      <c r="U149" s="175"/>
      <c r="V149" s="175"/>
      <c r="W149" s="176"/>
      <c r="X149" s="175"/>
      <c r="Y149" s="175"/>
      <c r="Z149" s="179"/>
      <c r="AA149" s="179"/>
      <c r="AB149" s="174"/>
      <c r="AC149" s="192"/>
      <c r="AD149" s="174"/>
      <c r="AE149" s="174"/>
      <c r="AF149" s="174"/>
      <c r="AG149" s="174"/>
      <c r="AH149" s="174"/>
      <c r="AI149" s="174"/>
      <c r="AJ149" s="174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</row>
    <row r="150" spans="1:51">
      <c r="A150" s="174"/>
      <c r="B150" s="174"/>
      <c r="C150" s="175"/>
      <c r="D150" s="175"/>
      <c r="E150" s="175"/>
      <c r="F150" s="175"/>
      <c r="G150" s="176"/>
      <c r="H150" s="177"/>
      <c r="I150" s="177"/>
      <c r="J150" s="178"/>
      <c r="K150" s="175"/>
      <c r="L150" s="175"/>
      <c r="M150" s="175"/>
      <c r="N150" s="175"/>
      <c r="O150" s="176"/>
      <c r="P150" s="177"/>
      <c r="Q150" s="177"/>
      <c r="R150" s="178"/>
      <c r="S150" s="175"/>
      <c r="T150" s="175"/>
      <c r="U150" s="175"/>
      <c r="V150" s="175"/>
      <c r="W150" s="176"/>
      <c r="X150" s="175"/>
      <c r="Y150" s="175"/>
      <c r="Z150" s="179"/>
      <c r="AA150" s="179"/>
      <c r="AB150" s="174"/>
      <c r="AC150" s="192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</row>
    <row r="151" spans="1:51">
      <c r="A151" s="174"/>
      <c r="B151" s="174"/>
      <c r="C151" s="175"/>
      <c r="D151" s="175"/>
      <c r="E151" s="175"/>
      <c r="F151" s="175"/>
      <c r="G151" s="176"/>
      <c r="H151" s="177"/>
      <c r="I151" s="177"/>
      <c r="J151" s="178"/>
      <c r="K151" s="175"/>
      <c r="L151" s="175"/>
      <c r="M151" s="175"/>
      <c r="N151" s="175"/>
      <c r="O151" s="176"/>
      <c r="P151" s="177"/>
      <c r="Q151" s="177"/>
      <c r="R151" s="178"/>
      <c r="S151" s="175"/>
      <c r="T151" s="175"/>
      <c r="U151" s="175"/>
      <c r="V151" s="175"/>
      <c r="W151" s="176"/>
      <c r="X151" s="175"/>
      <c r="Y151" s="175"/>
      <c r="Z151" s="179"/>
      <c r="AA151" s="179"/>
      <c r="AB151" s="174"/>
      <c r="AC151" s="192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4"/>
      <c r="AT151" s="174"/>
      <c r="AU151" s="174"/>
      <c r="AV151" s="174"/>
      <c r="AW151" s="174"/>
      <c r="AX151" s="174"/>
      <c r="AY151" s="174"/>
    </row>
    <row r="152" spans="1:51">
      <c r="A152" s="174"/>
      <c r="B152" s="174"/>
      <c r="C152" s="175"/>
      <c r="D152" s="175"/>
      <c r="E152" s="175"/>
      <c r="F152" s="175"/>
      <c r="G152" s="176"/>
      <c r="H152" s="177"/>
      <c r="I152" s="177"/>
      <c r="J152" s="178"/>
      <c r="K152" s="175"/>
      <c r="L152" s="175"/>
      <c r="M152" s="175"/>
      <c r="N152" s="175"/>
      <c r="O152" s="176"/>
      <c r="P152" s="177"/>
      <c r="Q152" s="177"/>
      <c r="R152" s="178"/>
      <c r="S152" s="175"/>
      <c r="T152" s="175"/>
      <c r="U152" s="175"/>
      <c r="V152" s="175"/>
      <c r="W152" s="176"/>
      <c r="X152" s="175"/>
      <c r="Y152" s="175"/>
      <c r="Z152" s="179"/>
      <c r="AA152" s="179"/>
      <c r="AB152" s="174"/>
      <c r="AC152" s="192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</row>
    <row r="153" spans="1:51">
      <c r="A153" s="174"/>
      <c r="B153" s="174"/>
      <c r="C153" s="175"/>
      <c r="D153" s="175"/>
      <c r="E153" s="175"/>
      <c r="F153" s="175"/>
      <c r="G153" s="176"/>
      <c r="H153" s="177"/>
      <c r="I153" s="177"/>
      <c r="J153" s="178"/>
      <c r="K153" s="175"/>
      <c r="L153" s="175"/>
      <c r="M153" s="175"/>
      <c r="N153" s="175"/>
      <c r="O153" s="176"/>
      <c r="P153" s="177"/>
      <c r="Q153" s="177"/>
      <c r="R153" s="178"/>
      <c r="S153" s="175"/>
      <c r="T153" s="175"/>
      <c r="U153" s="175"/>
      <c r="V153" s="175"/>
      <c r="W153" s="176"/>
      <c r="X153" s="175"/>
      <c r="Y153" s="175"/>
      <c r="Z153" s="179"/>
      <c r="AA153" s="179"/>
      <c r="AB153" s="174"/>
      <c r="AC153" s="192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</row>
    <row r="154" spans="1:51">
      <c r="A154" s="174"/>
      <c r="B154" s="174"/>
      <c r="C154" s="175"/>
      <c r="D154" s="175"/>
      <c r="E154" s="175"/>
      <c r="F154" s="175"/>
      <c r="G154" s="176"/>
      <c r="H154" s="177"/>
      <c r="I154" s="177"/>
      <c r="J154" s="178"/>
      <c r="K154" s="175"/>
      <c r="L154" s="175"/>
      <c r="M154" s="175"/>
      <c r="N154" s="175"/>
      <c r="O154" s="176"/>
      <c r="P154" s="177"/>
      <c r="Q154" s="177"/>
      <c r="R154" s="178"/>
      <c r="S154" s="175"/>
      <c r="T154" s="175"/>
      <c r="U154" s="175"/>
      <c r="V154" s="175"/>
      <c r="W154" s="176"/>
      <c r="X154" s="175"/>
      <c r="Y154" s="175"/>
      <c r="Z154" s="179"/>
      <c r="AA154" s="179"/>
      <c r="AB154" s="174"/>
      <c r="AC154" s="192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</row>
    <row r="155" spans="1:51">
      <c r="A155" s="174"/>
      <c r="B155" s="174"/>
      <c r="C155" s="175"/>
      <c r="D155" s="175"/>
      <c r="E155" s="175"/>
      <c r="F155" s="175"/>
      <c r="G155" s="176"/>
      <c r="H155" s="177"/>
      <c r="I155" s="177"/>
      <c r="J155" s="178"/>
      <c r="K155" s="175"/>
      <c r="L155" s="175"/>
      <c r="M155" s="175"/>
      <c r="N155" s="175"/>
      <c r="O155" s="176"/>
      <c r="P155" s="177"/>
      <c r="Q155" s="177"/>
      <c r="R155" s="178"/>
      <c r="S155" s="175"/>
      <c r="T155" s="175"/>
      <c r="U155" s="175"/>
      <c r="V155" s="175"/>
      <c r="W155" s="176"/>
      <c r="X155" s="175"/>
      <c r="Y155" s="175"/>
      <c r="Z155" s="179"/>
      <c r="AA155" s="179"/>
      <c r="AB155" s="174"/>
      <c r="AC155" s="192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74"/>
      <c r="AT155" s="174"/>
      <c r="AU155" s="174"/>
      <c r="AV155" s="174"/>
      <c r="AW155" s="174"/>
      <c r="AX155" s="174"/>
      <c r="AY155" s="174"/>
    </row>
    <row r="156" spans="1:51">
      <c r="A156" s="174"/>
      <c r="B156" s="174"/>
      <c r="C156" s="175"/>
      <c r="D156" s="175"/>
      <c r="E156" s="175"/>
      <c r="F156" s="175"/>
      <c r="G156" s="176"/>
      <c r="H156" s="177"/>
      <c r="I156" s="177"/>
      <c r="J156" s="178"/>
      <c r="K156" s="175"/>
      <c r="L156" s="175"/>
      <c r="M156" s="175"/>
      <c r="N156" s="175"/>
      <c r="O156" s="176"/>
      <c r="P156" s="177"/>
      <c r="Q156" s="177"/>
      <c r="R156" s="178"/>
      <c r="S156" s="175"/>
      <c r="T156" s="175"/>
      <c r="U156" s="175"/>
      <c r="V156" s="175"/>
      <c r="W156" s="176"/>
      <c r="X156" s="175"/>
      <c r="Y156" s="175"/>
      <c r="Z156" s="179"/>
      <c r="AA156" s="179"/>
      <c r="AB156" s="174"/>
      <c r="AC156" s="192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</row>
    <row r="157" spans="1:51">
      <c r="A157" s="174"/>
      <c r="B157" s="174"/>
      <c r="C157" s="175"/>
      <c r="D157" s="175"/>
      <c r="E157" s="175"/>
      <c r="F157" s="175"/>
      <c r="G157" s="176"/>
      <c r="H157" s="177"/>
      <c r="I157" s="177"/>
      <c r="J157" s="178"/>
      <c r="K157" s="175"/>
      <c r="L157" s="175"/>
      <c r="M157" s="175"/>
      <c r="N157" s="175"/>
      <c r="O157" s="176"/>
      <c r="P157" s="177"/>
      <c r="Q157" s="177"/>
      <c r="R157" s="178"/>
      <c r="S157" s="175"/>
      <c r="T157" s="175"/>
      <c r="U157" s="175"/>
      <c r="V157" s="175"/>
      <c r="W157" s="176"/>
      <c r="X157" s="175"/>
      <c r="Y157" s="175"/>
      <c r="Z157" s="179"/>
      <c r="AA157" s="179"/>
      <c r="AB157" s="174"/>
      <c r="AC157" s="192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</row>
    <row r="158" spans="1:51">
      <c r="A158" s="174"/>
      <c r="B158" s="174"/>
      <c r="C158" s="175"/>
      <c r="D158" s="175"/>
      <c r="E158" s="175"/>
      <c r="F158" s="175"/>
      <c r="G158" s="176"/>
      <c r="H158" s="177"/>
      <c r="I158" s="177"/>
      <c r="J158" s="178"/>
      <c r="K158" s="175"/>
      <c r="L158" s="175"/>
      <c r="M158" s="175"/>
      <c r="N158" s="175"/>
      <c r="O158" s="176"/>
      <c r="P158" s="177"/>
      <c r="Q158" s="177"/>
      <c r="R158" s="178"/>
      <c r="S158" s="175"/>
      <c r="T158" s="175"/>
      <c r="U158" s="175"/>
      <c r="V158" s="175"/>
      <c r="W158" s="176"/>
      <c r="X158" s="175"/>
      <c r="Y158" s="175"/>
      <c r="Z158" s="179"/>
      <c r="AA158" s="179"/>
      <c r="AB158" s="174"/>
      <c r="AC158" s="192"/>
      <c r="AD158" s="174"/>
      <c r="AE158" s="174"/>
      <c r="AF158" s="174"/>
      <c r="AG158" s="174"/>
      <c r="AH158" s="174"/>
      <c r="AI158" s="174"/>
      <c r="AJ158" s="174"/>
      <c r="AK158" s="174"/>
      <c r="AL158" s="174"/>
      <c r="AM158" s="174"/>
      <c r="AN158" s="174"/>
      <c r="AO158" s="174"/>
      <c r="AP158" s="174"/>
      <c r="AQ158" s="174"/>
      <c r="AR158" s="174"/>
      <c r="AS158" s="174"/>
      <c r="AT158" s="174"/>
      <c r="AU158" s="174"/>
      <c r="AV158" s="174"/>
      <c r="AW158" s="174"/>
      <c r="AX158" s="174"/>
      <c r="AY158" s="174"/>
    </row>
    <row r="159" spans="1:51">
      <c r="A159" s="174"/>
      <c r="B159" s="174"/>
      <c r="C159" s="175"/>
      <c r="D159" s="175"/>
      <c r="E159" s="175"/>
      <c r="F159" s="175"/>
      <c r="G159" s="176"/>
      <c r="H159" s="177"/>
      <c r="I159" s="177"/>
      <c r="J159" s="178"/>
      <c r="K159" s="175"/>
      <c r="L159" s="175"/>
      <c r="M159" s="175"/>
      <c r="N159" s="175"/>
      <c r="O159" s="176"/>
      <c r="P159" s="177"/>
      <c r="Q159" s="177"/>
      <c r="R159" s="178"/>
      <c r="S159" s="175"/>
      <c r="T159" s="175"/>
      <c r="U159" s="175"/>
      <c r="V159" s="175"/>
      <c r="W159" s="176"/>
      <c r="X159" s="175"/>
      <c r="Y159" s="175"/>
      <c r="Z159" s="179"/>
      <c r="AA159" s="179"/>
      <c r="AB159" s="174"/>
      <c r="AC159" s="192"/>
      <c r="AD159" s="174"/>
      <c r="AE159" s="174"/>
      <c r="AF159" s="174"/>
      <c r="AG159" s="174"/>
      <c r="AH159" s="174"/>
      <c r="AI159" s="174"/>
      <c r="AJ159" s="174"/>
      <c r="AK159" s="174"/>
      <c r="AL159" s="174"/>
      <c r="AM159" s="174"/>
      <c r="AN159" s="174"/>
      <c r="AO159" s="174"/>
      <c r="AP159" s="174"/>
      <c r="AQ159" s="174"/>
      <c r="AR159" s="174"/>
      <c r="AS159" s="174"/>
      <c r="AT159" s="174"/>
      <c r="AU159" s="174"/>
      <c r="AV159" s="174"/>
      <c r="AW159" s="174"/>
      <c r="AX159" s="174"/>
      <c r="AY159" s="174"/>
    </row>
    <row r="160" spans="1:51">
      <c r="A160" s="174"/>
      <c r="B160" s="174"/>
      <c r="C160" s="175"/>
      <c r="D160" s="175"/>
      <c r="E160" s="175"/>
      <c r="F160" s="175"/>
      <c r="G160" s="176"/>
      <c r="H160" s="177"/>
      <c r="I160" s="177"/>
      <c r="J160" s="178"/>
      <c r="K160" s="175"/>
      <c r="L160" s="175"/>
      <c r="M160" s="175"/>
      <c r="N160" s="175"/>
      <c r="O160" s="176"/>
      <c r="P160" s="177"/>
      <c r="Q160" s="177"/>
      <c r="R160" s="178"/>
      <c r="S160" s="175"/>
      <c r="T160" s="175"/>
      <c r="U160" s="175"/>
      <c r="V160" s="175"/>
      <c r="W160" s="176"/>
      <c r="X160" s="175"/>
      <c r="Y160" s="175"/>
      <c r="Z160" s="179"/>
      <c r="AA160" s="179"/>
      <c r="AB160" s="174"/>
      <c r="AC160" s="192"/>
      <c r="AD160" s="174"/>
      <c r="AE160" s="174"/>
      <c r="AF160" s="174"/>
      <c r="AG160" s="174"/>
      <c r="AH160" s="174"/>
      <c r="AI160" s="174"/>
      <c r="AJ160" s="174"/>
      <c r="AK160" s="174"/>
      <c r="AL160" s="174"/>
      <c r="AM160" s="174"/>
      <c r="AN160" s="174"/>
      <c r="AO160" s="174"/>
      <c r="AP160" s="174"/>
      <c r="AQ160" s="174"/>
      <c r="AR160" s="174"/>
      <c r="AS160" s="174"/>
      <c r="AT160" s="174"/>
      <c r="AU160" s="174"/>
      <c r="AV160" s="174"/>
      <c r="AW160" s="174"/>
      <c r="AX160" s="174"/>
      <c r="AY160" s="174"/>
    </row>
    <row r="161" spans="1:51">
      <c r="A161" s="174"/>
      <c r="B161" s="174"/>
      <c r="C161" s="175"/>
      <c r="D161" s="175"/>
      <c r="E161" s="175"/>
      <c r="F161" s="175"/>
      <c r="G161" s="176"/>
      <c r="H161" s="177"/>
      <c r="I161" s="177"/>
      <c r="J161" s="178"/>
      <c r="K161" s="175"/>
      <c r="L161" s="175"/>
      <c r="M161" s="175"/>
      <c r="N161" s="175"/>
      <c r="O161" s="176"/>
      <c r="P161" s="177"/>
      <c r="Q161" s="177"/>
      <c r="R161" s="178"/>
      <c r="S161" s="175"/>
      <c r="T161" s="175"/>
      <c r="U161" s="175"/>
      <c r="V161" s="175"/>
      <c r="W161" s="176"/>
      <c r="X161" s="175"/>
      <c r="Y161" s="175"/>
      <c r="Z161" s="179"/>
      <c r="AA161" s="179"/>
      <c r="AB161" s="174"/>
      <c r="AC161" s="192"/>
      <c r="AD161" s="174"/>
      <c r="AE161" s="174"/>
      <c r="AF161" s="174"/>
      <c r="AG161" s="174"/>
      <c r="AH161" s="174"/>
      <c r="AI161" s="174"/>
      <c r="AJ161" s="174"/>
      <c r="AK161" s="174"/>
      <c r="AL161" s="174"/>
      <c r="AM161" s="174"/>
      <c r="AN161" s="174"/>
      <c r="AO161" s="174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</row>
    <row r="162" spans="1:51">
      <c r="A162" s="174"/>
      <c r="B162" s="174"/>
      <c r="C162" s="175"/>
      <c r="D162" s="175"/>
      <c r="E162" s="175"/>
      <c r="F162" s="175"/>
      <c r="G162" s="176"/>
      <c r="H162" s="177"/>
      <c r="I162" s="177"/>
      <c r="J162" s="178"/>
      <c r="K162" s="175"/>
      <c r="L162" s="175"/>
      <c r="M162" s="175"/>
      <c r="N162" s="175"/>
      <c r="O162" s="176"/>
      <c r="P162" s="177"/>
      <c r="Q162" s="177"/>
      <c r="R162" s="178"/>
      <c r="S162" s="175"/>
      <c r="T162" s="175"/>
      <c r="U162" s="175"/>
      <c r="V162" s="175"/>
      <c r="W162" s="176"/>
      <c r="X162" s="175"/>
      <c r="Y162" s="175"/>
      <c r="Z162" s="179"/>
      <c r="AA162" s="179"/>
      <c r="AB162" s="174"/>
      <c r="AC162" s="192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</row>
    <row r="163" spans="1:51">
      <c r="A163" s="174"/>
      <c r="B163" s="174"/>
      <c r="C163" s="175"/>
      <c r="D163" s="175"/>
      <c r="E163" s="175"/>
      <c r="F163" s="175"/>
      <c r="G163" s="176"/>
      <c r="H163" s="177"/>
      <c r="I163" s="177"/>
      <c r="J163" s="178"/>
      <c r="K163" s="175"/>
      <c r="L163" s="175"/>
      <c r="M163" s="175"/>
      <c r="N163" s="175"/>
      <c r="O163" s="176"/>
      <c r="P163" s="177"/>
      <c r="Q163" s="177"/>
      <c r="R163" s="178"/>
      <c r="S163" s="175"/>
      <c r="T163" s="175"/>
      <c r="U163" s="175"/>
      <c r="V163" s="175"/>
      <c r="W163" s="176"/>
      <c r="X163" s="175"/>
      <c r="Y163" s="175"/>
      <c r="Z163" s="179"/>
      <c r="AA163" s="179"/>
      <c r="AB163" s="174"/>
      <c r="AC163" s="192"/>
      <c r="AD163" s="174"/>
      <c r="AE163" s="174"/>
      <c r="AF163" s="174"/>
      <c r="AG163" s="174"/>
      <c r="AH163" s="174"/>
      <c r="AI163" s="174"/>
      <c r="AJ163" s="174"/>
      <c r="AK163" s="174"/>
      <c r="AL163" s="174"/>
      <c r="AM163" s="174"/>
      <c r="AN163" s="174"/>
      <c r="AO163" s="174"/>
      <c r="AP163" s="174"/>
      <c r="AQ163" s="174"/>
      <c r="AR163" s="174"/>
      <c r="AS163" s="174"/>
      <c r="AT163" s="174"/>
      <c r="AU163" s="174"/>
      <c r="AV163" s="174"/>
      <c r="AW163" s="174"/>
      <c r="AX163" s="174"/>
      <c r="AY163" s="174"/>
    </row>
    <row r="164" spans="1:51">
      <c r="A164" s="174"/>
      <c r="B164" s="174"/>
      <c r="C164" s="175"/>
      <c r="D164" s="175"/>
      <c r="E164" s="175"/>
      <c r="F164" s="175"/>
      <c r="G164" s="176"/>
      <c r="H164" s="177"/>
      <c r="I164" s="177"/>
      <c r="J164" s="178"/>
      <c r="K164" s="175"/>
      <c r="L164" s="175"/>
      <c r="M164" s="175"/>
      <c r="N164" s="175"/>
      <c r="O164" s="176"/>
      <c r="P164" s="177"/>
      <c r="Q164" s="177"/>
      <c r="R164" s="178"/>
      <c r="S164" s="175"/>
      <c r="T164" s="175"/>
      <c r="U164" s="175"/>
      <c r="V164" s="175"/>
      <c r="W164" s="176"/>
      <c r="X164" s="175"/>
      <c r="Y164" s="175"/>
      <c r="Z164" s="179"/>
      <c r="AA164" s="179"/>
      <c r="AB164" s="174"/>
      <c r="AC164" s="192"/>
      <c r="AD164" s="174"/>
      <c r="AE164" s="174"/>
      <c r="AF164" s="174"/>
      <c r="AG164" s="174"/>
      <c r="AH164" s="174"/>
      <c r="AI164" s="174"/>
      <c r="AJ164" s="174"/>
      <c r="AK164" s="174"/>
      <c r="AL164" s="174"/>
      <c r="AM164" s="174"/>
      <c r="AN164" s="174"/>
      <c r="AO164" s="174"/>
      <c r="AP164" s="174"/>
      <c r="AQ164" s="174"/>
      <c r="AR164" s="174"/>
      <c r="AS164" s="174"/>
      <c r="AT164" s="174"/>
      <c r="AU164" s="174"/>
      <c r="AV164" s="174"/>
      <c r="AW164" s="174"/>
      <c r="AX164" s="174"/>
      <c r="AY164" s="174"/>
    </row>
    <row r="165" spans="1:51">
      <c r="A165" s="174"/>
      <c r="B165" s="174"/>
      <c r="C165" s="175"/>
      <c r="D165" s="175"/>
      <c r="E165" s="175"/>
      <c r="F165" s="175"/>
      <c r="G165" s="176"/>
      <c r="H165" s="177"/>
      <c r="I165" s="177"/>
      <c r="J165" s="178"/>
      <c r="K165" s="175"/>
      <c r="L165" s="175"/>
      <c r="M165" s="175"/>
      <c r="N165" s="175"/>
      <c r="O165" s="176"/>
      <c r="P165" s="177"/>
      <c r="Q165" s="177"/>
      <c r="R165" s="178"/>
      <c r="S165" s="175"/>
      <c r="T165" s="175"/>
      <c r="U165" s="175"/>
      <c r="V165" s="175"/>
      <c r="W165" s="176"/>
      <c r="X165" s="175"/>
      <c r="Y165" s="175"/>
      <c r="Z165" s="179"/>
      <c r="AA165" s="179"/>
      <c r="AB165" s="174"/>
      <c r="AC165" s="192"/>
      <c r="AD165" s="174"/>
      <c r="AE165" s="174"/>
      <c r="AF165" s="174"/>
      <c r="AG165" s="174"/>
      <c r="AH165" s="174"/>
      <c r="AI165" s="174"/>
      <c r="AJ165" s="174"/>
      <c r="AK165" s="174"/>
      <c r="AL165" s="174"/>
      <c r="AM165" s="174"/>
      <c r="AN165" s="174"/>
      <c r="AO165" s="174"/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</row>
    <row r="166" spans="1:51">
      <c r="A166" s="174"/>
      <c r="B166" s="174"/>
      <c r="C166" s="175"/>
      <c r="D166" s="175"/>
      <c r="E166" s="175"/>
      <c r="F166" s="175"/>
      <c r="G166" s="176"/>
      <c r="H166" s="177"/>
      <c r="I166" s="177"/>
      <c r="J166" s="178"/>
      <c r="K166" s="175"/>
      <c r="L166" s="175"/>
      <c r="M166" s="175"/>
      <c r="N166" s="175"/>
      <c r="O166" s="176"/>
      <c r="P166" s="177"/>
      <c r="Q166" s="177"/>
      <c r="R166" s="178"/>
      <c r="S166" s="175"/>
      <c r="T166" s="175"/>
      <c r="U166" s="175"/>
      <c r="V166" s="175"/>
      <c r="W166" s="176"/>
      <c r="X166" s="175"/>
      <c r="Y166" s="175"/>
      <c r="Z166" s="179"/>
      <c r="AA166" s="179"/>
      <c r="AB166" s="174"/>
      <c r="AC166" s="192"/>
      <c r="AD166" s="174"/>
      <c r="AE166" s="174"/>
      <c r="AF166" s="174"/>
      <c r="AG166" s="174"/>
      <c r="AH166" s="174"/>
      <c r="AI166" s="174"/>
      <c r="AJ166" s="174"/>
      <c r="AK166" s="174"/>
      <c r="AL166" s="174"/>
      <c r="AM166" s="174"/>
      <c r="AN166" s="174"/>
      <c r="AO166" s="174"/>
      <c r="AP166" s="174"/>
      <c r="AQ166" s="174"/>
      <c r="AR166" s="174"/>
      <c r="AS166" s="174"/>
      <c r="AT166" s="174"/>
      <c r="AU166" s="174"/>
      <c r="AV166" s="174"/>
      <c r="AW166" s="174"/>
      <c r="AX166" s="174"/>
      <c r="AY166" s="174"/>
    </row>
    <row r="167" spans="1:51">
      <c r="A167" s="174"/>
      <c r="B167" s="174"/>
      <c r="C167" s="175"/>
      <c r="D167" s="175"/>
      <c r="E167" s="175"/>
      <c r="F167" s="175"/>
      <c r="G167" s="176"/>
      <c r="H167" s="177"/>
      <c r="I167" s="177"/>
      <c r="J167" s="178"/>
      <c r="K167" s="175"/>
      <c r="L167" s="175"/>
      <c r="M167" s="175"/>
      <c r="N167" s="175"/>
      <c r="O167" s="176"/>
      <c r="P167" s="177"/>
      <c r="Q167" s="177"/>
      <c r="R167" s="178"/>
      <c r="S167" s="175"/>
      <c r="T167" s="175"/>
      <c r="U167" s="175"/>
      <c r="V167" s="175"/>
      <c r="W167" s="176"/>
      <c r="X167" s="175"/>
      <c r="Y167" s="175"/>
      <c r="Z167" s="179"/>
      <c r="AA167" s="179"/>
      <c r="AB167" s="174"/>
      <c r="AC167" s="192"/>
      <c r="AD167" s="174"/>
      <c r="AE167" s="174"/>
      <c r="AF167" s="174"/>
      <c r="AG167" s="174"/>
      <c r="AH167" s="174"/>
      <c r="AI167" s="174"/>
      <c r="AJ167" s="174"/>
      <c r="AK167" s="174"/>
      <c r="AL167" s="174"/>
      <c r="AM167" s="174"/>
      <c r="AN167" s="174"/>
      <c r="AO167" s="174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</row>
    <row r="168" spans="1:51">
      <c r="A168" s="174"/>
      <c r="B168" s="174"/>
      <c r="C168" s="175"/>
      <c r="D168" s="175"/>
      <c r="E168" s="175"/>
      <c r="F168" s="175"/>
      <c r="G168" s="176"/>
      <c r="H168" s="177"/>
      <c r="I168" s="177"/>
      <c r="J168" s="178"/>
      <c r="K168" s="175"/>
      <c r="L168" s="175"/>
      <c r="M168" s="175"/>
      <c r="N168" s="175"/>
      <c r="O168" s="176"/>
      <c r="P168" s="177"/>
      <c r="Q168" s="177"/>
      <c r="R168" s="178"/>
      <c r="S168" s="175"/>
      <c r="T168" s="175"/>
      <c r="U168" s="175"/>
      <c r="V168" s="175"/>
      <c r="W168" s="176"/>
      <c r="X168" s="175"/>
      <c r="Y168" s="175"/>
      <c r="Z168" s="179"/>
      <c r="AA168" s="179"/>
      <c r="AB168" s="174"/>
      <c r="AC168" s="192"/>
      <c r="AD168" s="174"/>
      <c r="AE168" s="174"/>
      <c r="AF168" s="174"/>
      <c r="AG168" s="174"/>
      <c r="AH168" s="174"/>
      <c r="AI168" s="174"/>
      <c r="AJ168" s="174"/>
      <c r="AK168" s="174"/>
      <c r="AL168" s="174"/>
      <c r="AM168" s="174"/>
      <c r="AN168" s="174"/>
      <c r="AO168" s="174"/>
      <c r="AP168" s="174"/>
      <c r="AQ168" s="174"/>
      <c r="AR168" s="174"/>
      <c r="AS168" s="174"/>
      <c r="AT168" s="174"/>
      <c r="AU168" s="174"/>
      <c r="AV168" s="174"/>
      <c r="AW168" s="174"/>
      <c r="AX168" s="174"/>
      <c r="AY168" s="174"/>
    </row>
    <row r="169" spans="1:51">
      <c r="A169" s="174"/>
      <c r="B169" s="174"/>
      <c r="C169" s="175"/>
      <c r="D169" s="175"/>
      <c r="E169" s="175"/>
      <c r="F169" s="175"/>
      <c r="G169" s="176"/>
      <c r="H169" s="177"/>
      <c r="I169" s="177"/>
      <c r="J169" s="178"/>
      <c r="K169" s="175"/>
      <c r="L169" s="175"/>
      <c r="M169" s="175"/>
      <c r="N169" s="175"/>
      <c r="O169" s="176"/>
      <c r="P169" s="177"/>
      <c r="Q169" s="177"/>
      <c r="R169" s="178"/>
      <c r="S169" s="175"/>
      <c r="T169" s="175"/>
      <c r="U169" s="175"/>
      <c r="V169" s="175"/>
      <c r="W169" s="176"/>
      <c r="X169" s="175"/>
      <c r="Y169" s="175"/>
      <c r="Z169" s="179"/>
      <c r="AA169" s="179"/>
      <c r="AB169" s="174"/>
      <c r="AC169" s="192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/>
      <c r="AR169" s="174"/>
      <c r="AS169" s="174"/>
      <c r="AT169" s="174"/>
      <c r="AU169" s="174"/>
      <c r="AV169" s="174"/>
      <c r="AW169" s="174"/>
      <c r="AX169" s="174"/>
      <c r="AY169" s="174"/>
    </row>
    <row r="170" spans="1:51">
      <c r="A170" s="174"/>
      <c r="B170" s="174"/>
      <c r="C170" s="175"/>
      <c r="D170" s="175"/>
      <c r="E170" s="175"/>
      <c r="F170" s="175"/>
      <c r="G170" s="176"/>
      <c r="H170" s="177"/>
      <c r="I170" s="177"/>
      <c r="J170" s="178"/>
      <c r="K170" s="175"/>
      <c r="L170" s="175"/>
      <c r="M170" s="175"/>
      <c r="N170" s="175"/>
      <c r="O170" s="176"/>
      <c r="P170" s="177"/>
      <c r="Q170" s="177"/>
      <c r="R170" s="178"/>
      <c r="S170" s="175"/>
      <c r="T170" s="175"/>
      <c r="U170" s="175"/>
      <c r="V170" s="175"/>
      <c r="W170" s="176"/>
      <c r="X170" s="175"/>
      <c r="Y170" s="175"/>
      <c r="Z170" s="179"/>
      <c r="AA170" s="179"/>
      <c r="AB170" s="174"/>
      <c r="AC170" s="192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</row>
    <row r="171" spans="1:51">
      <c r="A171" s="174"/>
      <c r="B171" s="174"/>
      <c r="C171" s="175"/>
      <c r="D171" s="175"/>
      <c r="E171" s="175"/>
      <c r="F171" s="175"/>
      <c r="G171" s="176"/>
      <c r="H171" s="177"/>
      <c r="I171" s="177"/>
      <c r="J171" s="178"/>
      <c r="K171" s="175"/>
      <c r="L171" s="175"/>
      <c r="M171" s="175"/>
      <c r="N171" s="175"/>
      <c r="O171" s="176"/>
      <c r="P171" s="177"/>
      <c r="Q171" s="177"/>
      <c r="R171" s="178"/>
      <c r="S171" s="175"/>
      <c r="T171" s="175"/>
      <c r="U171" s="175"/>
      <c r="V171" s="175"/>
      <c r="W171" s="176"/>
      <c r="X171" s="175"/>
      <c r="Y171" s="175"/>
      <c r="Z171" s="179"/>
      <c r="AA171" s="179"/>
      <c r="AB171" s="174"/>
      <c r="AC171" s="192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</row>
    <row r="172" spans="1:51">
      <c r="A172" s="174"/>
      <c r="B172" s="174"/>
      <c r="C172" s="175"/>
      <c r="D172" s="175"/>
      <c r="E172" s="175"/>
      <c r="F172" s="175"/>
      <c r="G172" s="176"/>
      <c r="H172" s="177"/>
      <c r="I172" s="177"/>
      <c r="J172" s="178"/>
      <c r="K172" s="175"/>
      <c r="L172" s="175"/>
      <c r="M172" s="175"/>
      <c r="N172" s="175"/>
      <c r="O172" s="176"/>
      <c r="P172" s="177"/>
      <c r="Q172" s="177"/>
      <c r="R172" s="178"/>
      <c r="S172" s="175"/>
      <c r="T172" s="175"/>
      <c r="U172" s="175"/>
      <c r="V172" s="175"/>
      <c r="W172" s="176"/>
      <c r="X172" s="175"/>
      <c r="Y172" s="175"/>
      <c r="Z172" s="179"/>
      <c r="AA172" s="179"/>
      <c r="AB172" s="174"/>
      <c r="AC172" s="192"/>
      <c r="AD172" s="174"/>
      <c r="AE172" s="174"/>
      <c r="AF172" s="174"/>
      <c r="AG172" s="174"/>
      <c r="AH172" s="174"/>
      <c r="AI172" s="174"/>
      <c r="AJ172" s="174"/>
      <c r="AK172" s="174"/>
      <c r="AL172" s="174"/>
      <c r="AM172" s="174"/>
      <c r="AN172" s="174"/>
      <c r="AO172" s="174"/>
      <c r="AP172" s="174"/>
      <c r="AQ172" s="174"/>
      <c r="AR172" s="174"/>
      <c r="AS172" s="174"/>
      <c r="AT172" s="174"/>
      <c r="AU172" s="174"/>
      <c r="AV172" s="174"/>
      <c r="AW172" s="174"/>
      <c r="AX172" s="174"/>
      <c r="AY172" s="174"/>
    </row>
    <row r="173" spans="1:51">
      <c r="A173" s="174"/>
      <c r="B173" s="174"/>
      <c r="C173" s="175"/>
      <c r="D173" s="175"/>
      <c r="E173" s="175"/>
      <c r="F173" s="175"/>
      <c r="G173" s="176"/>
      <c r="H173" s="177"/>
      <c r="I173" s="177"/>
      <c r="J173" s="178"/>
      <c r="K173" s="175"/>
      <c r="L173" s="175"/>
      <c r="M173" s="175"/>
      <c r="N173" s="175"/>
      <c r="O173" s="176"/>
      <c r="P173" s="177"/>
      <c r="Q173" s="177"/>
      <c r="R173" s="178"/>
      <c r="S173" s="175"/>
      <c r="T173" s="175"/>
      <c r="U173" s="175"/>
      <c r="V173" s="175"/>
      <c r="W173" s="176"/>
      <c r="X173" s="175"/>
      <c r="Y173" s="175"/>
      <c r="Z173" s="179"/>
      <c r="AA173" s="179"/>
      <c r="AB173" s="174"/>
      <c r="AC173" s="192"/>
      <c r="AD173" s="174"/>
      <c r="AE173" s="174"/>
      <c r="AF173" s="174"/>
      <c r="AG173" s="174"/>
      <c r="AH173" s="174"/>
      <c r="AI173" s="174"/>
      <c r="AJ173" s="174"/>
      <c r="AK173" s="174"/>
      <c r="AL173" s="174"/>
      <c r="AM173" s="174"/>
      <c r="AN173" s="174"/>
      <c r="AO173" s="174"/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</row>
    <row r="174" spans="1:51">
      <c r="A174" s="174"/>
      <c r="B174" s="174"/>
      <c r="C174" s="175"/>
      <c r="D174" s="175"/>
      <c r="E174" s="175"/>
      <c r="F174" s="175"/>
      <c r="G174" s="176"/>
      <c r="H174" s="177"/>
      <c r="I174" s="177"/>
      <c r="J174" s="178"/>
      <c r="K174" s="175"/>
      <c r="L174" s="175"/>
      <c r="M174" s="175"/>
      <c r="N174" s="175"/>
      <c r="O174" s="176"/>
      <c r="P174" s="177"/>
      <c r="Q174" s="177"/>
      <c r="R174" s="178"/>
      <c r="S174" s="175"/>
      <c r="T174" s="175"/>
      <c r="U174" s="175"/>
      <c r="V174" s="175"/>
      <c r="W174" s="176"/>
      <c r="X174" s="175"/>
      <c r="Y174" s="175"/>
      <c r="Z174" s="179"/>
      <c r="AA174" s="179"/>
      <c r="AB174" s="174"/>
      <c r="AC174" s="192"/>
      <c r="AD174" s="174"/>
      <c r="AE174" s="174"/>
      <c r="AF174" s="174"/>
      <c r="AG174" s="174"/>
      <c r="AH174" s="174"/>
      <c r="AI174" s="174"/>
      <c r="AJ174" s="174"/>
      <c r="AK174" s="174"/>
      <c r="AL174" s="174"/>
      <c r="AM174" s="174"/>
      <c r="AN174" s="174"/>
      <c r="AO174" s="174"/>
      <c r="AP174" s="174"/>
      <c r="AQ174" s="174"/>
      <c r="AR174" s="174"/>
      <c r="AS174" s="174"/>
      <c r="AT174" s="174"/>
      <c r="AU174" s="174"/>
      <c r="AV174" s="174"/>
      <c r="AW174" s="174"/>
      <c r="AX174" s="174"/>
      <c r="AY174" s="174"/>
    </row>
    <row r="175" spans="1:51">
      <c r="A175" s="174"/>
      <c r="B175" s="174"/>
      <c r="C175" s="175"/>
      <c r="D175" s="175"/>
      <c r="E175" s="175"/>
      <c r="F175" s="175"/>
      <c r="G175" s="176"/>
      <c r="H175" s="177"/>
      <c r="I175" s="177"/>
      <c r="J175" s="178"/>
      <c r="K175" s="175"/>
      <c r="L175" s="175"/>
      <c r="M175" s="175"/>
      <c r="N175" s="175"/>
      <c r="O175" s="176"/>
      <c r="P175" s="177"/>
      <c r="Q175" s="177"/>
      <c r="R175" s="178"/>
      <c r="S175" s="175"/>
      <c r="T175" s="175"/>
      <c r="U175" s="175"/>
      <c r="V175" s="175"/>
      <c r="W175" s="176"/>
      <c r="X175" s="175"/>
      <c r="Y175" s="175"/>
      <c r="Z175" s="179"/>
      <c r="AA175" s="179"/>
      <c r="AB175" s="174"/>
      <c r="AC175" s="192"/>
      <c r="AD175" s="174"/>
      <c r="AE175" s="174"/>
      <c r="AF175" s="174"/>
      <c r="AG175" s="174"/>
      <c r="AH175" s="174"/>
      <c r="AI175" s="174"/>
      <c r="AJ175" s="174"/>
      <c r="AK175" s="174"/>
      <c r="AL175" s="174"/>
      <c r="AM175" s="174"/>
      <c r="AN175" s="174"/>
      <c r="AO175" s="174"/>
      <c r="AP175" s="174"/>
      <c r="AQ175" s="174"/>
      <c r="AR175" s="174"/>
      <c r="AS175" s="174"/>
      <c r="AT175" s="174"/>
      <c r="AU175" s="174"/>
      <c r="AV175" s="174"/>
      <c r="AW175" s="174"/>
      <c r="AX175" s="174"/>
      <c r="AY175" s="174"/>
    </row>
    <row r="176" spans="1:51">
      <c r="A176" s="174"/>
      <c r="B176" s="174"/>
      <c r="C176" s="175"/>
      <c r="D176" s="175"/>
      <c r="E176" s="175"/>
      <c r="F176" s="175"/>
      <c r="G176" s="176"/>
      <c r="H176" s="177"/>
      <c r="I176" s="177"/>
      <c r="J176" s="178"/>
      <c r="K176" s="175"/>
      <c r="L176" s="175"/>
      <c r="M176" s="175"/>
      <c r="N176" s="175"/>
      <c r="O176" s="176"/>
      <c r="P176" s="177"/>
      <c r="Q176" s="177"/>
      <c r="R176" s="178"/>
      <c r="S176" s="175"/>
      <c r="T176" s="175"/>
      <c r="U176" s="175"/>
      <c r="V176" s="175"/>
      <c r="W176" s="176"/>
      <c r="X176" s="175"/>
      <c r="Y176" s="175"/>
      <c r="Z176" s="179"/>
      <c r="AA176" s="179"/>
      <c r="AB176" s="174"/>
      <c r="AC176" s="192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</row>
    <row r="177" spans="1:51">
      <c r="A177" s="174"/>
      <c r="B177" s="174"/>
      <c r="C177" s="175"/>
      <c r="D177" s="175"/>
      <c r="E177" s="175"/>
      <c r="F177" s="175"/>
      <c r="G177" s="176"/>
      <c r="H177" s="177"/>
      <c r="I177" s="177"/>
      <c r="J177" s="178"/>
      <c r="K177" s="175"/>
      <c r="L177" s="175"/>
      <c r="M177" s="175"/>
      <c r="N177" s="175"/>
      <c r="O177" s="176"/>
      <c r="P177" s="177"/>
      <c r="Q177" s="177"/>
      <c r="R177" s="178"/>
      <c r="S177" s="175"/>
      <c r="T177" s="175"/>
      <c r="U177" s="175"/>
      <c r="V177" s="175"/>
      <c r="W177" s="176"/>
      <c r="X177" s="175"/>
      <c r="Y177" s="175"/>
      <c r="Z177" s="179"/>
      <c r="AA177" s="179"/>
      <c r="AB177" s="174"/>
      <c r="AC177" s="192"/>
      <c r="AD177" s="174"/>
      <c r="AE177" s="174"/>
      <c r="AF177" s="174"/>
      <c r="AG177" s="174"/>
      <c r="AH177" s="174"/>
      <c r="AI177" s="174"/>
      <c r="AJ177" s="174"/>
      <c r="AK177" s="174"/>
      <c r="AL177" s="174"/>
      <c r="AM177" s="174"/>
      <c r="AN177" s="174"/>
      <c r="AO177" s="174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</row>
    <row r="178" spans="1:51">
      <c r="A178" s="174"/>
      <c r="B178" s="174"/>
      <c r="C178" s="175"/>
      <c r="D178" s="175"/>
      <c r="E178" s="175"/>
      <c r="F178" s="175"/>
      <c r="G178" s="176"/>
      <c r="H178" s="177"/>
      <c r="I178" s="177"/>
      <c r="J178" s="178"/>
      <c r="K178" s="175"/>
      <c r="L178" s="175"/>
      <c r="M178" s="175"/>
      <c r="N178" s="175"/>
      <c r="O178" s="176"/>
      <c r="P178" s="177"/>
      <c r="Q178" s="177"/>
      <c r="R178" s="178"/>
      <c r="S178" s="175"/>
      <c r="T178" s="175"/>
      <c r="U178" s="175"/>
      <c r="V178" s="175"/>
      <c r="W178" s="176"/>
      <c r="X178" s="175"/>
      <c r="Y178" s="175"/>
      <c r="Z178" s="179"/>
      <c r="AA178" s="179"/>
      <c r="AB178" s="174"/>
      <c r="AC178" s="192"/>
      <c r="AD178" s="174"/>
      <c r="AE178" s="174"/>
      <c r="AF178" s="174"/>
      <c r="AG178" s="174"/>
      <c r="AH178" s="174"/>
      <c r="AI178" s="174"/>
      <c r="AJ178" s="174"/>
      <c r="AK178" s="174"/>
      <c r="AL178" s="174"/>
      <c r="AM178" s="174"/>
      <c r="AN178" s="174"/>
      <c r="AO178" s="174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</row>
    <row r="179" spans="1:51">
      <c r="A179" s="174"/>
      <c r="B179" s="174"/>
      <c r="C179" s="175"/>
      <c r="D179" s="175"/>
      <c r="E179" s="175"/>
      <c r="F179" s="175"/>
      <c r="G179" s="176"/>
      <c r="H179" s="177"/>
      <c r="I179" s="177"/>
      <c r="J179" s="178"/>
      <c r="K179" s="175"/>
      <c r="L179" s="175"/>
      <c r="M179" s="175"/>
      <c r="N179" s="175"/>
      <c r="O179" s="176"/>
      <c r="P179" s="177"/>
      <c r="Q179" s="177"/>
      <c r="R179" s="178"/>
      <c r="S179" s="175"/>
      <c r="T179" s="175"/>
      <c r="U179" s="175"/>
      <c r="V179" s="175"/>
      <c r="W179" s="176"/>
      <c r="X179" s="175"/>
      <c r="Y179" s="175"/>
      <c r="Z179" s="179"/>
      <c r="AA179" s="179"/>
      <c r="AB179" s="174"/>
      <c r="AC179" s="192"/>
      <c r="AD179" s="174"/>
      <c r="AE179" s="174"/>
      <c r="AF179" s="174"/>
      <c r="AG179" s="174"/>
      <c r="AH179" s="174"/>
      <c r="AI179" s="174"/>
      <c r="AJ179" s="174"/>
      <c r="AK179" s="174"/>
      <c r="AL179" s="174"/>
      <c r="AM179" s="174"/>
      <c r="AN179" s="174"/>
      <c r="AO179" s="174"/>
      <c r="AP179" s="174"/>
      <c r="AQ179" s="174"/>
      <c r="AR179" s="174"/>
      <c r="AS179" s="174"/>
      <c r="AT179" s="174"/>
      <c r="AU179" s="174"/>
      <c r="AV179" s="174"/>
      <c r="AW179" s="174"/>
      <c r="AX179" s="174"/>
      <c r="AY179" s="174"/>
    </row>
    <row r="180" spans="1:51">
      <c r="A180" s="174"/>
      <c r="B180" s="174"/>
      <c r="C180" s="175"/>
      <c r="D180" s="175"/>
      <c r="E180" s="175"/>
      <c r="F180" s="175"/>
      <c r="G180" s="176"/>
      <c r="H180" s="177"/>
      <c r="I180" s="177"/>
      <c r="J180" s="178"/>
      <c r="K180" s="175"/>
      <c r="L180" s="175"/>
      <c r="M180" s="175"/>
      <c r="N180" s="175"/>
      <c r="O180" s="176"/>
      <c r="P180" s="177"/>
      <c r="Q180" s="177"/>
      <c r="R180" s="178"/>
      <c r="S180" s="175"/>
      <c r="T180" s="175"/>
      <c r="U180" s="175"/>
      <c r="V180" s="175"/>
      <c r="W180" s="176"/>
      <c r="X180" s="175"/>
      <c r="Y180" s="175"/>
      <c r="Z180" s="179"/>
      <c r="AA180" s="179"/>
      <c r="AB180" s="174"/>
      <c r="AC180" s="192"/>
      <c r="AD180" s="174"/>
      <c r="AE180" s="174"/>
      <c r="AF180" s="174"/>
      <c r="AG180" s="174"/>
      <c r="AH180" s="174"/>
      <c r="AI180" s="174"/>
      <c r="AJ180" s="174"/>
      <c r="AK180" s="174"/>
      <c r="AL180" s="174"/>
      <c r="AM180" s="174"/>
      <c r="AN180" s="174"/>
      <c r="AO180" s="174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</row>
    <row r="181" spans="1:51">
      <c r="A181" s="174"/>
      <c r="B181" s="174"/>
      <c r="C181" s="175"/>
      <c r="D181" s="175"/>
      <c r="E181" s="175"/>
      <c r="F181" s="175"/>
      <c r="G181" s="176"/>
      <c r="H181" s="177"/>
      <c r="I181" s="177"/>
      <c r="J181" s="178"/>
      <c r="K181" s="175"/>
      <c r="L181" s="175"/>
      <c r="M181" s="175"/>
      <c r="N181" s="175"/>
      <c r="O181" s="176"/>
      <c r="P181" s="177"/>
      <c r="Q181" s="177"/>
      <c r="R181" s="178"/>
      <c r="S181" s="175"/>
      <c r="T181" s="175"/>
      <c r="U181" s="175"/>
      <c r="V181" s="175"/>
      <c r="W181" s="176"/>
      <c r="X181" s="175"/>
      <c r="Y181" s="175"/>
      <c r="Z181" s="179"/>
      <c r="AA181" s="179"/>
      <c r="AB181" s="174"/>
      <c r="AC181" s="192"/>
      <c r="AD181" s="174"/>
      <c r="AE181" s="174"/>
      <c r="AF181" s="174"/>
      <c r="AG181" s="174"/>
      <c r="AH181" s="174"/>
      <c r="AI181" s="174"/>
      <c r="AJ181" s="174"/>
      <c r="AK181" s="174"/>
      <c r="AL181" s="174"/>
      <c r="AM181" s="174"/>
      <c r="AN181" s="174"/>
      <c r="AO181" s="174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</row>
    <row r="182" spans="1:51">
      <c r="A182" s="174"/>
      <c r="B182" s="174"/>
      <c r="C182" s="175"/>
      <c r="D182" s="175"/>
      <c r="E182" s="175"/>
      <c r="F182" s="175"/>
      <c r="G182" s="176"/>
      <c r="H182" s="177"/>
      <c r="I182" s="177"/>
      <c r="J182" s="178"/>
      <c r="K182" s="175"/>
      <c r="L182" s="175"/>
      <c r="M182" s="175"/>
      <c r="N182" s="175"/>
      <c r="O182" s="176"/>
      <c r="P182" s="177"/>
      <c r="Q182" s="177"/>
      <c r="R182" s="178"/>
      <c r="S182" s="175"/>
      <c r="T182" s="175"/>
      <c r="U182" s="175"/>
      <c r="V182" s="175"/>
      <c r="W182" s="176"/>
      <c r="X182" s="175"/>
      <c r="Y182" s="175"/>
      <c r="Z182" s="179"/>
      <c r="AA182" s="179"/>
      <c r="AB182" s="174"/>
      <c r="AC182" s="192"/>
      <c r="AD182" s="174"/>
      <c r="AE182" s="174"/>
      <c r="AF182" s="174"/>
      <c r="AG182" s="174"/>
      <c r="AH182" s="174"/>
      <c r="AI182" s="174"/>
      <c r="AJ182" s="174"/>
      <c r="AK182" s="174"/>
      <c r="AL182" s="174"/>
      <c r="AM182" s="174"/>
      <c r="AN182" s="174"/>
      <c r="AO182" s="174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</row>
    <row r="183" spans="1:51">
      <c r="A183" s="174"/>
      <c r="B183" s="174"/>
      <c r="C183" s="175"/>
      <c r="D183" s="175"/>
      <c r="E183" s="175"/>
      <c r="F183" s="175"/>
      <c r="G183" s="176"/>
      <c r="H183" s="177"/>
      <c r="I183" s="177"/>
      <c r="J183" s="178"/>
      <c r="K183" s="175"/>
      <c r="L183" s="175"/>
      <c r="M183" s="175"/>
      <c r="N183" s="175"/>
      <c r="O183" s="176"/>
      <c r="P183" s="177"/>
      <c r="Q183" s="177"/>
      <c r="R183" s="178"/>
      <c r="S183" s="175"/>
      <c r="T183" s="175"/>
      <c r="U183" s="175"/>
      <c r="V183" s="175"/>
      <c r="W183" s="176"/>
      <c r="X183" s="175"/>
      <c r="Y183" s="175"/>
      <c r="Z183" s="179"/>
      <c r="AA183" s="179"/>
      <c r="AB183" s="174"/>
      <c r="AC183" s="192"/>
      <c r="AD183" s="174"/>
      <c r="AE183" s="174"/>
      <c r="AF183" s="174"/>
      <c r="AG183" s="174"/>
      <c r="AH183" s="174"/>
      <c r="AI183" s="174"/>
      <c r="AJ183" s="174"/>
      <c r="AK183" s="174"/>
      <c r="AL183" s="174"/>
      <c r="AM183" s="174"/>
      <c r="AN183" s="174"/>
      <c r="AO183" s="174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</row>
    <row r="184" spans="1:51">
      <c r="A184" s="174"/>
      <c r="B184" s="174"/>
      <c r="C184" s="175"/>
      <c r="D184" s="175"/>
      <c r="E184" s="175"/>
      <c r="F184" s="175"/>
      <c r="G184" s="176"/>
      <c r="H184" s="177"/>
      <c r="I184" s="177"/>
      <c r="J184" s="178"/>
      <c r="K184" s="175"/>
      <c r="L184" s="175"/>
      <c r="M184" s="175"/>
      <c r="N184" s="175"/>
      <c r="O184" s="176"/>
      <c r="P184" s="177"/>
      <c r="Q184" s="177"/>
      <c r="R184" s="178"/>
      <c r="S184" s="175"/>
      <c r="T184" s="175"/>
      <c r="U184" s="175"/>
      <c r="V184" s="175"/>
      <c r="W184" s="176"/>
      <c r="X184" s="175"/>
      <c r="Y184" s="175"/>
      <c r="Z184" s="179"/>
      <c r="AA184" s="179"/>
      <c r="AB184" s="174"/>
      <c r="AC184" s="192"/>
      <c r="AD184" s="174"/>
      <c r="AE184" s="174"/>
      <c r="AF184" s="174"/>
      <c r="AG184" s="174"/>
      <c r="AH184" s="174"/>
      <c r="AI184" s="174"/>
      <c r="AJ184" s="174"/>
      <c r="AK184" s="174"/>
      <c r="AL184" s="174"/>
      <c r="AM184" s="174"/>
      <c r="AN184" s="174"/>
      <c r="AO184" s="174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</row>
    <row r="185" spans="1:51">
      <c r="A185" s="174"/>
      <c r="B185" s="174"/>
      <c r="C185" s="175"/>
      <c r="D185" s="175"/>
      <c r="E185" s="175"/>
      <c r="F185" s="175"/>
      <c r="G185" s="176"/>
      <c r="H185" s="177"/>
      <c r="I185" s="177"/>
      <c r="J185" s="178"/>
      <c r="K185" s="175"/>
      <c r="L185" s="175"/>
      <c r="M185" s="175"/>
      <c r="N185" s="175"/>
      <c r="O185" s="176"/>
      <c r="P185" s="177"/>
      <c r="Q185" s="177"/>
      <c r="R185" s="178"/>
      <c r="S185" s="175"/>
      <c r="T185" s="175"/>
      <c r="U185" s="175"/>
      <c r="V185" s="175"/>
      <c r="W185" s="176"/>
      <c r="X185" s="175"/>
      <c r="Y185" s="175"/>
      <c r="Z185" s="179"/>
      <c r="AA185" s="179"/>
      <c r="AB185" s="174"/>
      <c r="AC185" s="192"/>
      <c r="AD185" s="174"/>
      <c r="AE185" s="174"/>
      <c r="AF185" s="174"/>
      <c r="AG185" s="174"/>
      <c r="AH185" s="174"/>
      <c r="AI185" s="174"/>
      <c r="AJ185" s="174"/>
      <c r="AK185" s="174"/>
      <c r="AL185" s="174"/>
      <c r="AM185" s="174"/>
      <c r="AN185" s="174"/>
      <c r="AO185" s="174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</row>
    <row r="186" spans="1:51">
      <c r="A186" s="174"/>
      <c r="B186" s="174"/>
      <c r="C186" s="175"/>
      <c r="D186" s="175"/>
      <c r="E186" s="175"/>
      <c r="F186" s="175"/>
      <c r="G186" s="176"/>
      <c r="H186" s="177"/>
      <c r="I186" s="177"/>
      <c r="J186" s="178"/>
      <c r="K186" s="175"/>
      <c r="L186" s="175"/>
      <c r="M186" s="175"/>
      <c r="N186" s="175"/>
      <c r="O186" s="176"/>
      <c r="P186" s="177"/>
      <c r="Q186" s="177"/>
      <c r="R186" s="178"/>
      <c r="S186" s="175"/>
      <c r="T186" s="175"/>
      <c r="U186" s="175"/>
      <c r="V186" s="175"/>
      <c r="W186" s="176"/>
      <c r="X186" s="175"/>
      <c r="Y186" s="175"/>
      <c r="Z186" s="179"/>
      <c r="AA186" s="179"/>
      <c r="AB186" s="174"/>
      <c r="AC186" s="192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</row>
    <row r="187" spans="1:51">
      <c r="A187" s="174"/>
      <c r="B187" s="174"/>
      <c r="C187" s="175"/>
      <c r="D187" s="175"/>
      <c r="E187" s="175"/>
      <c r="F187" s="175"/>
      <c r="G187" s="176"/>
      <c r="H187" s="177"/>
      <c r="I187" s="177"/>
      <c r="J187" s="178"/>
      <c r="K187" s="175"/>
      <c r="L187" s="175"/>
      <c r="M187" s="175"/>
      <c r="N187" s="175"/>
      <c r="O187" s="176"/>
      <c r="P187" s="177"/>
      <c r="Q187" s="177"/>
      <c r="R187" s="178"/>
      <c r="S187" s="175"/>
      <c r="T187" s="175"/>
      <c r="U187" s="175"/>
      <c r="V187" s="175"/>
      <c r="W187" s="176"/>
      <c r="X187" s="175"/>
      <c r="Y187" s="175"/>
      <c r="Z187" s="179"/>
      <c r="AA187" s="179"/>
      <c r="AB187" s="174"/>
      <c r="AC187" s="192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</row>
    <row r="188" spans="1:51">
      <c r="A188" s="174"/>
      <c r="B188" s="174"/>
      <c r="C188" s="175"/>
      <c r="D188" s="175"/>
      <c r="E188" s="175"/>
      <c r="F188" s="175"/>
      <c r="G188" s="176"/>
      <c r="H188" s="177"/>
      <c r="I188" s="177"/>
      <c r="J188" s="178"/>
      <c r="K188" s="175"/>
      <c r="L188" s="175"/>
      <c r="M188" s="175"/>
      <c r="N188" s="175"/>
      <c r="O188" s="176"/>
      <c r="P188" s="177"/>
      <c r="Q188" s="177"/>
      <c r="R188" s="178"/>
      <c r="S188" s="175"/>
      <c r="T188" s="175"/>
      <c r="U188" s="175"/>
      <c r="V188" s="175"/>
      <c r="W188" s="176"/>
      <c r="X188" s="175"/>
      <c r="Y188" s="175"/>
      <c r="Z188" s="179"/>
      <c r="AA188" s="179"/>
      <c r="AB188" s="174"/>
      <c r="AC188" s="192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</row>
    <row r="189" spans="1:51">
      <c r="A189" s="174"/>
      <c r="B189" s="174"/>
      <c r="C189" s="175"/>
      <c r="D189" s="175"/>
      <c r="E189" s="175"/>
      <c r="F189" s="175"/>
      <c r="G189" s="176"/>
      <c r="H189" s="177"/>
      <c r="I189" s="177"/>
      <c r="J189" s="178"/>
      <c r="K189" s="175"/>
      <c r="L189" s="175"/>
      <c r="M189" s="175"/>
      <c r="N189" s="175"/>
      <c r="O189" s="176"/>
      <c r="P189" s="177"/>
      <c r="Q189" s="177"/>
      <c r="R189" s="178"/>
      <c r="S189" s="175"/>
      <c r="T189" s="175"/>
      <c r="U189" s="175"/>
      <c r="V189" s="175"/>
      <c r="W189" s="176"/>
      <c r="X189" s="175"/>
      <c r="Y189" s="175"/>
      <c r="Z189" s="179"/>
      <c r="AA189" s="179"/>
      <c r="AB189" s="174"/>
      <c r="AC189" s="192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</row>
    <row r="190" spans="1:51">
      <c r="A190" s="174"/>
      <c r="B190" s="174"/>
      <c r="C190" s="175"/>
      <c r="D190" s="175"/>
      <c r="E190" s="175"/>
      <c r="F190" s="175"/>
      <c r="G190" s="176"/>
      <c r="H190" s="177"/>
      <c r="I190" s="177"/>
      <c r="J190" s="178"/>
      <c r="K190" s="175"/>
      <c r="L190" s="175"/>
      <c r="M190" s="175"/>
      <c r="N190" s="175"/>
      <c r="O190" s="176"/>
      <c r="P190" s="177"/>
      <c r="Q190" s="177"/>
      <c r="R190" s="178"/>
      <c r="S190" s="175"/>
      <c r="T190" s="175"/>
      <c r="U190" s="175"/>
      <c r="V190" s="175"/>
      <c r="W190" s="176"/>
      <c r="X190" s="175"/>
      <c r="Y190" s="175"/>
      <c r="Z190" s="179"/>
      <c r="AA190" s="179"/>
      <c r="AB190" s="174"/>
      <c r="AC190" s="192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</row>
    <row r="191" spans="1:51">
      <c r="A191" s="174"/>
      <c r="B191" s="174"/>
      <c r="C191" s="175"/>
      <c r="D191" s="175"/>
      <c r="E191" s="175"/>
      <c r="F191" s="175"/>
      <c r="G191" s="176"/>
      <c r="H191" s="177"/>
      <c r="I191" s="177"/>
      <c r="J191" s="178"/>
      <c r="K191" s="175"/>
      <c r="L191" s="175"/>
      <c r="M191" s="175"/>
      <c r="N191" s="175"/>
      <c r="O191" s="176"/>
      <c r="P191" s="177"/>
      <c r="Q191" s="177"/>
      <c r="R191" s="178"/>
      <c r="S191" s="175"/>
      <c r="T191" s="175"/>
      <c r="U191" s="175"/>
      <c r="V191" s="175"/>
      <c r="W191" s="176"/>
      <c r="X191" s="175"/>
      <c r="Y191" s="175"/>
      <c r="Z191" s="179"/>
      <c r="AA191" s="179"/>
      <c r="AB191" s="174"/>
      <c r="AC191" s="192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</row>
    <row r="192" spans="1:51">
      <c r="A192" s="174"/>
      <c r="B192" s="174"/>
      <c r="C192" s="175"/>
      <c r="D192" s="175"/>
      <c r="E192" s="175"/>
      <c r="F192" s="175"/>
      <c r="G192" s="176"/>
      <c r="H192" s="177"/>
      <c r="I192" s="177"/>
      <c r="J192" s="178"/>
      <c r="K192" s="175"/>
      <c r="L192" s="175"/>
      <c r="M192" s="175"/>
      <c r="N192" s="175"/>
      <c r="O192" s="176"/>
      <c r="P192" s="177"/>
      <c r="Q192" s="177"/>
      <c r="R192" s="178"/>
      <c r="S192" s="175"/>
      <c r="T192" s="175"/>
      <c r="U192" s="175"/>
      <c r="V192" s="175"/>
      <c r="W192" s="176"/>
      <c r="X192" s="175"/>
      <c r="Y192" s="175"/>
      <c r="Z192" s="179"/>
      <c r="AA192" s="179"/>
      <c r="AB192" s="174"/>
      <c r="AC192" s="192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</row>
    <row r="193" spans="1:51">
      <c r="A193" s="174"/>
      <c r="B193" s="174"/>
      <c r="C193" s="175"/>
      <c r="D193" s="175"/>
      <c r="E193" s="175"/>
      <c r="F193" s="175"/>
      <c r="G193" s="176"/>
      <c r="H193" s="177"/>
      <c r="I193" s="177"/>
      <c r="J193" s="178"/>
      <c r="K193" s="175"/>
      <c r="L193" s="175"/>
      <c r="M193" s="175"/>
      <c r="N193" s="175"/>
      <c r="O193" s="176"/>
      <c r="P193" s="177"/>
      <c r="Q193" s="177"/>
      <c r="R193" s="178"/>
      <c r="S193" s="175"/>
      <c r="T193" s="175"/>
      <c r="U193" s="175"/>
      <c r="V193" s="175"/>
      <c r="W193" s="176"/>
      <c r="X193" s="175"/>
      <c r="Y193" s="175"/>
      <c r="Z193" s="179"/>
      <c r="AA193" s="179"/>
      <c r="AB193" s="174"/>
      <c r="AC193" s="192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</row>
    <row r="194" spans="1:51">
      <c r="A194" s="174"/>
      <c r="B194" s="174"/>
      <c r="C194" s="175"/>
      <c r="D194" s="175"/>
      <c r="E194" s="175"/>
      <c r="F194" s="175"/>
      <c r="G194" s="176"/>
      <c r="H194" s="177"/>
      <c r="I194" s="177"/>
      <c r="J194" s="178"/>
      <c r="K194" s="175"/>
      <c r="L194" s="175"/>
      <c r="M194" s="175"/>
      <c r="N194" s="175"/>
      <c r="O194" s="176"/>
      <c r="P194" s="177"/>
      <c r="Q194" s="177"/>
      <c r="R194" s="178"/>
      <c r="S194" s="175"/>
      <c r="T194" s="175"/>
      <c r="U194" s="175"/>
      <c r="V194" s="175"/>
      <c r="W194" s="176"/>
      <c r="X194" s="175"/>
      <c r="Y194" s="175"/>
      <c r="Z194" s="179"/>
      <c r="AA194" s="179"/>
      <c r="AB194" s="174"/>
      <c r="AC194" s="192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</row>
    <row r="195" spans="1:51">
      <c r="A195" s="174"/>
      <c r="B195" s="174"/>
      <c r="C195" s="175"/>
      <c r="D195" s="175"/>
      <c r="E195" s="175"/>
      <c r="F195" s="175"/>
      <c r="G195" s="176"/>
      <c r="H195" s="177"/>
      <c r="I195" s="177"/>
      <c r="J195" s="178"/>
      <c r="K195" s="175"/>
      <c r="L195" s="175"/>
      <c r="M195" s="175"/>
      <c r="N195" s="175"/>
      <c r="O195" s="176"/>
      <c r="P195" s="177"/>
      <c r="Q195" s="177"/>
      <c r="R195" s="178"/>
      <c r="S195" s="175"/>
      <c r="T195" s="175"/>
      <c r="U195" s="175"/>
      <c r="V195" s="175"/>
      <c r="W195" s="176"/>
      <c r="X195" s="175"/>
      <c r="Y195" s="175"/>
      <c r="Z195" s="179"/>
      <c r="AA195" s="179"/>
      <c r="AB195" s="174"/>
      <c r="AC195" s="192"/>
      <c r="AD195" s="174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</row>
    <row r="196" spans="1:51">
      <c r="A196" s="174"/>
      <c r="B196" s="174"/>
      <c r="C196" s="175"/>
      <c r="D196" s="175"/>
      <c r="E196" s="175"/>
      <c r="F196" s="175"/>
      <c r="G196" s="176"/>
      <c r="H196" s="177"/>
      <c r="I196" s="177"/>
      <c r="J196" s="178"/>
      <c r="K196" s="175"/>
      <c r="L196" s="175"/>
      <c r="M196" s="175"/>
      <c r="N196" s="175"/>
      <c r="O196" s="176"/>
      <c r="P196" s="177"/>
      <c r="Q196" s="177"/>
      <c r="R196" s="178"/>
      <c r="S196" s="175"/>
      <c r="T196" s="175"/>
      <c r="U196" s="175"/>
      <c r="V196" s="175"/>
      <c r="W196" s="176"/>
      <c r="X196" s="175"/>
      <c r="Y196" s="175"/>
      <c r="Z196" s="179"/>
      <c r="AA196" s="179"/>
      <c r="AB196" s="174"/>
      <c r="AC196" s="192"/>
      <c r="AD196" s="174"/>
      <c r="AE196" s="174"/>
      <c r="AF196" s="174"/>
      <c r="AG196" s="174"/>
      <c r="AH196" s="174"/>
      <c r="AI196" s="174"/>
      <c r="AJ196" s="174"/>
      <c r="AK196" s="174"/>
      <c r="AL196" s="174"/>
      <c r="AM196" s="17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</row>
    <row r="197" spans="1:51">
      <c r="A197" s="174"/>
      <c r="B197" s="174"/>
      <c r="C197" s="175"/>
      <c r="D197" s="175"/>
      <c r="E197" s="175"/>
      <c r="F197" s="175"/>
      <c r="G197" s="176"/>
      <c r="H197" s="177"/>
      <c r="I197" s="177"/>
      <c r="J197" s="178"/>
      <c r="K197" s="175"/>
      <c r="L197" s="175"/>
      <c r="M197" s="175"/>
      <c r="N197" s="175"/>
      <c r="O197" s="176"/>
      <c r="P197" s="177"/>
      <c r="Q197" s="177"/>
      <c r="R197" s="178"/>
      <c r="S197" s="175"/>
      <c r="T197" s="175"/>
      <c r="U197" s="175"/>
      <c r="V197" s="175"/>
      <c r="W197" s="176"/>
      <c r="X197" s="175"/>
      <c r="Y197" s="175"/>
      <c r="Z197" s="179"/>
      <c r="AA197" s="179"/>
      <c r="AB197" s="174"/>
      <c r="AC197" s="192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</row>
    <row r="198" spans="1:51">
      <c r="A198" s="174"/>
      <c r="B198" s="174"/>
      <c r="C198" s="175"/>
      <c r="D198" s="175"/>
      <c r="E198" s="175"/>
      <c r="F198" s="175"/>
      <c r="G198" s="176"/>
      <c r="H198" s="177"/>
      <c r="I198" s="177"/>
      <c r="J198" s="178"/>
      <c r="K198" s="175"/>
      <c r="L198" s="175"/>
      <c r="M198" s="175"/>
      <c r="N198" s="175"/>
      <c r="O198" s="176"/>
      <c r="P198" s="177"/>
      <c r="Q198" s="177"/>
      <c r="R198" s="178"/>
      <c r="S198" s="175"/>
      <c r="T198" s="175"/>
      <c r="U198" s="175"/>
      <c r="V198" s="175"/>
      <c r="W198" s="176"/>
      <c r="X198" s="175"/>
      <c r="Y198" s="175"/>
      <c r="Z198" s="179"/>
      <c r="AA198" s="179"/>
      <c r="AB198" s="174"/>
      <c r="AC198" s="192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</row>
    <row r="199" spans="1:51">
      <c r="A199" s="174"/>
      <c r="B199" s="174"/>
      <c r="C199" s="175"/>
      <c r="D199" s="175"/>
      <c r="E199" s="175"/>
      <c r="F199" s="175"/>
      <c r="G199" s="176"/>
      <c r="H199" s="177"/>
      <c r="I199" s="177"/>
      <c r="J199" s="178"/>
      <c r="K199" s="175"/>
      <c r="L199" s="175"/>
      <c r="M199" s="175"/>
      <c r="N199" s="175"/>
      <c r="O199" s="176"/>
      <c r="P199" s="177"/>
      <c r="Q199" s="177"/>
      <c r="R199" s="178"/>
      <c r="S199" s="175"/>
      <c r="T199" s="175"/>
      <c r="U199" s="175"/>
      <c r="V199" s="175"/>
      <c r="W199" s="176"/>
      <c r="X199" s="175"/>
      <c r="Y199" s="175"/>
      <c r="Z199" s="179"/>
      <c r="AA199" s="179"/>
      <c r="AB199" s="174"/>
      <c r="AC199" s="192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</row>
    <row r="200" spans="1:51">
      <c r="A200" s="174"/>
      <c r="B200" s="174"/>
      <c r="C200" s="175"/>
      <c r="D200" s="175"/>
      <c r="E200" s="175"/>
      <c r="F200" s="175"/>
      <c r="G200" s="176"/>
      <c r="H200" s="177"/>
      <c r="I200" s="177"/>
      <c r="J200" s="178"/>
      <c r="K200" s="175"/>
      <c r="L200" s="175"/>
      <c r="M200" s="175"/>
      <c r="N200" s="175"/>
      <c r="O200" s="176"/>
      <c r="P200" s="177"/>
      <c r="Q200" s="177"/>
      <c r="R200" s="178"/>
      <c r="S200" s="175"/>
      <c r="T200" s="175"/>
      <c r="U200" s="175"/>
      <c r="V200" s="175"/>
      <c r="W200" s="176"/>
      <c r="X200" s="175"/>
      <c r="Y200" s="175"/>
      <c r="Z200" s="179"/>
      <c r="AA200" s="179"/>
      <c r="AB200" s="174"/>
      <c r="AC200" s="192"/>
      <c r="AD200" s="174"/>
      <c r="AE200" s="174"/>
      <c r="AF200" s="174"/>
      <c r="AG200" s="174"/>
      <c r="AH200" s="174"/>
      <c r="AI200" s="174"/>
      <c r="AJ200" s="174"/>
      <c r="AK200" s="174"/>
      <c r="AL200" s="174"/>
      <c r="AM200" s="174"/>
      <c r="AN200" s="174"/>
      <c r="AO200" s="174"/>
      <c r="AP200" s="174"/>
      <c r="AQ200" s="174"/>
      <c r="AR200" s="174"/>
      <c r="AS200" s="174"/>
      <c r="AT200" s="174"/>
      <c r="AU200" s="174"/>
      <c r="AV200" s="174"/>
      <c r="AW200" s="174"/>
      <c r="AX200" s="174"/>
      <c r="AY200" s="174"/>
    </row>
    <row r="201" spans="1:51">
      <c r="A201" s="174"/>
      <c r="B201" s="174"/>
      <c r="C201" s="175"/>
      <c r="D201" s="175"/>
      <c r="E201" s="175"/>
      <c r="F201" s="175"/>
      <c r="G201" s="176"/>
      <c r="H201" s="177"/>
      <c r="I201" s="177"/>
      <c r="J201" s="178"/>
      <c r="K201" s="175"/>
      <c r="L201" s="175"/>
      <c r="M201" s="175"/>
      <c r="N201" s="175"/>
      <c r="O201" s="176"/>
      <c r="P201" s="177"/>
      <c r="Q201" s="177"/>
      <c r="R201" s="178"/>
      <c r="S201" s="175"/>
      <c r="T201" s="175"/>
      <c r="U201" s="175"/>
      <c r="V201" s="175"/>
      <c r="W201" s="176"/>
      <c r="X201" s="175"/>
      <c r="Y201" s="175"/>
      <c r="Z201" s="179"/>
      <c r="AA201" s="179"/>
      <c r="AB201" s="174"/>
      <c r="AC201" s="192"/>
      <c r="AD201" s="174"/>
      <c r="AE201" s="174"/>
      <c r="AF201" s="174"/>
      <c r="AG201" s="174"/>
      <c r="AH201" s="174"/>
      <c r="AI201" s="174"/>
      <c r="AJ201" s="174"/>
      <c r="AK201" s="174"/>
      <c r="AL201" s="174"/>
      <c r="AM201" s="174"/>
      <c r="AN201" s="174"/>
      <c r="AO201" s="174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</row>
    <row r="202" spans="1:51">
      <c r="A202" s="174"/>
      <c r="B202" s="174"/>
      <c r="C202" s="175"/>
      <c r="D202" s="175"/>
      <c r="E202" s="175"/>
      <c r="F202" s="175"/>
      <c r="G202" s="176"/>
      <c r="H202" s="177"/>
      <c r="I202" s="177"/>
      <c r="J202" s="178"/>
      <c r="K202" s="175"/>
      <c r="L202" s="175"/>
      <c r="M202" s="175"/>
      <c r="N202" s="175"/>
      <c r="O202" s="176"/>
      <c r="P202" s="177"/>
      <c r="Q202" s="177"/>
      <c r="R202" s="178"/>
      <c r="S202" s="175"/>
      <c r="T202" s="175"/>
      <c r="U202" s="175"/>
      <c r="V202" s="175"/>
      <c r="W202" s="176"/>
      <c r="X202" s="175"/>
      <c r="Y202" s="175"/>
      <c r="Z202" s="179"/>
      <c r="AA202" s="179"/>
      <c r="AB202" s="174"/>
      <c r="AC202" s="192"/>
      <c r="AD202" s="174"/>
      <c r="AE202" s="174"/>
      <c r="AF202" s="174"/>
      <c r="AG202" s="174"/>
      <c r="AH202" s="174"/>
      <c r="AI202" s="174"/>
      <c r="AJ202" s="174"/>
      <c r="AK202" s="174"/>
      <c r="AL202" s="174"/>
      <c r="AM202" s="174"/>
      <c r="AN202" s="174"/>
      <c r="AO202" s="174"/>
      <c r="AP202" s="174"/>
      <c r="AQ202" s="174"/>
      <c r="AR202" s="174"/>
      <c r="AS202" s="174"/>
      <c r="AT202" s="174"/>
      <c r="AU202" s="174"/>
      <c r="AV202" s="174"/>
      <c r="AW202" s="174"/>
      <c r="AX202" s="174"/>
      <c r="AY202" s="174"/>
    </row>
    <row r="203" spans="1:51">
      <c r="A203" s="174"/>
      <c r="B203" s="174"/>
      <c r="C203" s="175"/>
      <c r="D203" s="175"/>
      <c r="E203" s="175"/>
      <c r="F203" s="175"/>
      <c r="G203" s="176"/>
      <c r="H203" s="177"/>
      <c r="I203" s="177"/>
      <c r="J203" s="178"/>
      <c r="K203" s="175"/>
      <c r="L203" s="175"/>
      <c r="M203" s="175"/>
      <c r="N203" s="175"/>
      <c r="O203" s="176"/>
      <c r="P203" s="177"/>
      <c r="Q203" s="177"/>
      <c r="R203" s="178"/>
      <c r="S203" s="175"/>
      <c r="T203" s="175"/>
      <c r="U203" s="175"/>
      <c r="V203" s="175"/>
      <c r="W203" s="176"/>
      <c r="X203" s="175"/>
      <c r="Y203" s="175"/>
      <c r="Z203" s="179"/>
      <c r="AA203" s="179"/>
      <c r="AB203" s="174"/>
      <c r="AC203" s="192"/>
      <c r="AD203" s="174"/>
      <c r="AE203" s="174"/>
      <c r="AF203" s="174"/>
      <c r="AG203" s="174"/>
      <c r="AH203" s="174"/>
      <c r="AI203" s="174"/>
      <c r="AJ203" s="174"/>
      <c r="AK203" s="174"/>
      <c r="AL203" s="174"/>
      <c r="AM203" s="174"/>
      <c r="AN203" s="174"/>
      <c r="AO203" s="174"/>
      <c r="AP203" s="174"/>
      <c r="AQ203" s="174"/>
      <c r="AR203" s="174"/>
      <c r="AS203" s="174"/>
      <c r="AT203" s="174"/>
      <c r="AU203" s="174"/>
      <c r="AV203" s="174"/>
      <c r="AW203" s="174"/>
      <c r="AX203" s="174"/>
      <c r="AY203" s="174"/>
    </row>
    <row r="204" spans="1:51">
      <c r="A204" s="174"/>
      <c r="B204" s="174"/>
      <c r="C204" s="175"/>
      <c r="D204" s="175"/>
      <c r="E204" s="175"/>
      <c r="F204" s="175"/>
      <c r="G204" s="176"/>
      <c r="H204" s="177"/>
      <c r="I204" s="177"/>
      <c r="J204" s="178"/>
      <c r="K204" s="175"/>
      <c r="L204" s="175"/>
      <c r="M204" s="175"/>
      <c r="N204" s="175"/>
      <c r="O204" s="176"/>
      <c r="P204" s="177"/>
      <c r="Q204" s="177"/>
      <c r="R204" s="178"/>
      <c r="S204" s="175"/>
      <c r="T204" s="175"/>
      <c r="U204" s="175"/>
      <c r="V204" s="175"/>
      <c r="W204" s="176"/>
      <c r="X204" s="175"/>
      <c r="Y204" s="175"/>
      <c r="Z204" s="179"/>
      <c r="AA204" s="179"/>
      <c r="AB204" s="174"/>
      <c r="AC204" s="192"/>
      <c r="AD204" s="174"/>
      <c r="AE204" s="174"/>
      <c r="AF204" s="174"/>
      <c r="AG204" s="174"/>
      <c r="AH204" s="174"/>
      <c r="AI204" s="174"/>
      <c r="AJ204" s="174"/>
      <c r="AK204" s="174"/>
      <c r="AL204" s="174"/>
      <c r="AM204" s="174"/>
      <c r="AN204" s="174"/>
      <c r="AO204" s="174"/>
      <c r="AP204" s="174"/>
      <c r="AQ204" s="174"/>
      <c r="AR204" s="174"/>
      <c r="AS204" s="174"/>
      <c r="AT204" s="174"/>
      <c r="AU204" s="174"/>
      <c r="AV204" s="174"/>
      <c r="AW204" s="174"/>
      <c r="AX204" s="174"/>
      <c r="AY204" s="174"/>
    </row>
    <row r="205" spans="1:51">
      <c r="A205" s="174"/>
      <c r="B205" s="174"/>
      <c r="C205" s="175"/>
      <c r="D205" s="175"/>
      <c r="E205" s="175"/>
      <c r="F205" s="175"/>
      <c r="G205" s="176"/>
      <c r="H205" s="177"/>
      <c r="I205" s="177"/>
      <c r="J205" s="178"/>
      <c r="K205" s="175"/>
      <c r="L205" s="175"/>
      <c r="M205" s="175"/>
      <c r="N205" s="175"/>
      <c r="O205" s="176"/>
      <c r="P205" s="177"/>
      <c r="Q205" s="177"/>
      <c r="R205" s="178"/>
      <c r="S205" s="175"/>
      <c r="T205" s="175"/>
      <c r="U205" s="175"/>
      <c r="V205" s="175"/>
      <c r="W205" s="176"/>
      <c r="X205" s="175"/>
      <c r="Y205" s="175"/>
      <c r="Z205" s="179"/>
      <c r="AA205" s="179"/>
      <c r="AB205" s="174"/>
      <c r="AC205" s="192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</row>
    <row r="206" spans="1:51">
      <c r="A206" s="174"/>
      <c r="B206" s="174"/>
      <c r="C206" s="175"/>
      <c r="D206" s="175"/>
      <c r="E206" s="175"/>
      <c r="F206" s="175"/>
      <c r="G206" s="176"/>
      <c r="H206" s="177"/>
      <c r="I206" s="177"/>
      <c r="J206" s="178"/>
      <c r="K206" s="175"/>
      <c r="L206" s="175"/>
      <c r="M206" s="175"/>
      <c r="N206" s="175"/>
      <c r="O206" s="176"/>
      <c r="P206" s="177"/>
      <c r="Q206" s="177"/>
      <c r="R206" s="178"/>
      <c r="S206" s="175"/>
      <c r="T206" s="175"/>
      <c r="U206" s="175"/>
      <c r="V206" s="175"/>
      <c r="W206" s="176"/>
      <c r="X206" s="175"/>
      <c r="Y206" s="175"/>
      <c r="Z206" s="179"/>
      <c r="AA206" s="179"/>
      <c r="AB206" s="174"/>
      <c r="AC206" s="192"/>
      <c r="AD206" s="174"/>
      <c r="AE206" s="174"/>
      <c r="AF206" s="174"/>
      <c r="AG206" s="174"/>
      <c r="AH206" s="174"/>
      <c r="AI206" s="174"/>
      <c r="AJ206" s="174"/>
      <c r="AK206" s="174"/>
      <c r="AL206" s="174"/>
      <c r="AM206" s="174"/>
      <c r="AN206" s="174"/>
      <c r="AO206" s="174"/>
      <c r="AP206" s="174"/>
      <c r="AQ206" s="174"/>
      <c r="AR206" s="174"/>
      <c r="AS206" s="174"/>
      <c r="AT206" s="174"/>
      <c r="AU206" s="174"/>
      <c r="AV206" s="174"/>
      <c r="AW206" s="174"/>
      <c r="AX206" s="174"/>
      <c r="AY206" s="174"/>
    </row>
    <row r="207" spans="1:51">
      <c r="A207" s="174"/>
      <c r="B207" s="174"/>
      <c r="C207" s="175"/>
      <c r="D207" s="175"/>
      <c r="E207" s="175"/>
      <c r="F207" s="175"/>
      <c r="G207" s="176"/>
      <c r="H207" s="177"/>
      <c r="I207" s="177"/>
      <c r="J207" s="178"/>
      <c r="K207" s="175"/>
      <c r="L207" s="175"/>
      <c r="M207" s="175"/>
      <c r="N207" s="175"/>
      <c r="O207" s="176"/>
      <c r="P207" s="177"/>
      <c r="Q207" s="177"/>
      <c r="R207" s="178"/>
      <c r="S207" s="175"/>
      <c r="T207" s="175"/>
      <c r="U207" s="175"/>
      <c r="V207" s="175"/>
      <c r="W207" s="176"/>
      <c r="X207" s="175"/>
      <c r="Y207" s="175"/>
      <c r="Z207" s="179"/>
      <c r="AA207" s="179"/>
      <c r="AB207" s="174"/>
      <c r="AC207" s="192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</row>
    <row r="208" spans="1:51">
      <c r="A208" s="174"/>
      <c r="B208" s="174"/>
      <c r="C208" s="175"/>
      <c r="D208" s="175"/>
      <c r="E208" s="175"/>
      <c r="F208" s="175"/>
      <c r="G208" s="176"/>
      <c r="H208" s="177"/>
      <c r="I208" s="177"/>
      <c r="J208" s="178"/>
      <c r="K208" s="175"/>
      <c r="L208" s="175"/>
      <c r="M208" s="175"/>
      <c r="N208" s="175"/>
      <c r="O208" s="176"/>
      <c r="P208" s="177"/>
      <c r="Q208" s="177"/>
      <c r="R208" s="178"/>
      <c r="S208" s="175"/>
      <c r="T208" s="175"/>
      <c r="U208" s="175"/>
      <c r="V208" s="175"/>
      <c r="W208" s="176"/>
      <c r="X208" s="175"/>
      <c r="Y208" s="175"/>
      <c r="Z208" s="179"/>
      <c r="AA208" s="179"/>
      <c r="AB208" s="174"/>
      <c r="AC208" s="192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</row>
    <row r="209" spans="1:51">
      <c r="A209" s="174"/>
      <c r="B209" s="174"/>
      <c r="C209" s="175"/>
      <c r="D209" s="175"/>
      <c r="E209" s="175"/>
      <c r="F209" s="175"/>
      <c r="G209" s="176"/>
      <c r="H209" s="177"/>
      <c r="I209" s="177"/>
      <c r="J209" s="178"/>
      <c r="K209" s="175"/>
      <c r="L209" s="175"/>
      <c r="M209" s="175"/>
      <c r="N209" s="175"/>
      <c r="O209" s="176"/>
      <c r="P209" s="177"/>
      <c r="Q209" s="177"/>
      <c r="R209" s="178"/>
      <c r="S209" s="175"/>
      <c r="T209" s="175"/>
      <c r="U209" s="175"/>
      <c r="V209" s="175"/>
      <c r="W209" s="176"/>
      <c r="X209" s="175"/>
      <c r="Y209" s="175"/>
      <c r="Z209" s="179"/>
      <c r="AA209" s="179"/>
      <c r="AB209" s="174"/>
      <c r="AC209" s="192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</row>
    <row r="210" spans="1:51">
      <c r="A210" s="174"/>
      <c r="B210" s="174"/>
      <c r="C210" s="175"/>
      <c r="D210" s="175"/>
      <c r="E210" s="175"/>
      <c r="F210" s="175"/>
      <c r="G210" s="176"/>
      <c r="H210" s="177"/>
      <c r="I210" s="177"/>
      <c r="J210" s="178"/>
      <c r="K210" s="175"/>
      <c r="L210" s="175"/>
      <c r="M210" s="175"/>
      <c r="N210" s="175"/>
      <c r="O210" s="176"/>
      <c r="P210" s="177"/>
      <c r="Q210" s="177"/>
      <c r="R210" s="178"/>
      <c r="S210" s="175"/>
      <c r="T210" s="175"/>
      <c r="U210" s="175"/>
      <c r="V210" s="175"/>
      <c r="W210" s="176"/>
      <c r="X210" s="175"/>
      <c r="Y210" s="175"/>
      <c r="Z210" s="179"/>
      <c r="AA210" s="179"/>
      <c r="AB210" s="174"/>
      <c r="AC210" s="192"/>
      <c r="AD210" s="174"/>
      <c r="AE210" s="174"/>
      <c r="AF210" s="174"/>
      <c r="AG210" s="174"/>
      <c r="AH210" s="174"/>
      <c r="AI210" s="174"/>
      <c r="AJ210" s="174"/>
      <c r="AK210" s="174"/>
      <c r="AL210" s="174"/>
      <c r="AM210" s="174"/>
      <c r="AN210" s="174"/>
      <c r="AO210" s="174"/>
      <c r="AP210" s="174"/>
      <c r="AQ210" s="174"/>
      <c r="AR210" s="174"/>
      <c r="AS210" s="174"/>
      <c r="AT210" s="174"/>
      <c r="AU210" s="174"/>
      <c r="AV210" s="174"/>
      <c r="AW210" s="174"/>
      <c r="AX210" s="174"/>
      <c r="AY210" s="174"/>
    </row>
    <row r="211" spans="1:51">
      <c r="A211" s="174"/>
      <c r="B211" s="174"/>
      <c r="C211" s="175"/>
      <c r="D211" s="175"/>
      <c r="E211" s="175"/>
      <c r="F211" s="175"/>
      <c r="G211" s="176"/>
      <c r="H211" s="177"/>
      <c r="I211" s="177"/>
      <c r="J211" s="178"/>
      <c r="K211" s="175"/>
      <c r="L211" s="175"/>
      <c r="M211" s="175"/>
      <c r="N211" s="175"/>
      <c r="O211" s="176"/>
      <c r="P211" s="177"/>
      <c r="Q211" s="177"/>
      <c r="R211" s="178"/>
      <c r="S211" s="175"/>
      <c r="T211" s="175"/>
      <c r="U211" s="175"/>
      <c r="V211" s="175"/>
      <c r="W211" s="176"/>
      <c r="X211" s="175"/>
      <c r="Y211" s="175"/>
      <c r="Z211" s="179"/>
      <c r="AA211" s="179"/>
      <c r="AB211" s="174"/>
      <c r="AC211" s="192"/>
      <c r="AD211" s="174"/>
      <c r="AE211" s="174"/>
      <c r="AF211" s="174"/>
      <c r="AG211" s="174"/>
      <c r="AH211" s="174"/>
      <c r="AI211" s="174"/>
      <c r="AJ211" s="174"/>
      <c r="AK211" s="174"/>
      <c r="AL211" s="174"/>
      <c r="AM211" s="174"/>
      <c r="AN211" s="174"/>
      <c r="AO211" s="174"/>
      <c r="AP211" s="174"/>
      <c r="AQ211" s="174"/>
      <c r="AR211" s="174"/>
      <c r="AS211" s="174"/>
      <c r="AT211" s="174"/>
      <c r="AU211" s="174"/>
      <c r="AV211" s="174"/>
      <c r="AW211" s="174"/>
      <c r="AX211" s="174"/>
      <c r="AY211" s="174"/>
    </row>
    <row r="212" spans="1:51">
      <c r="A212" s="174"/>
      <c r="B212" s="174"/>
      <c r="C212" s="175"/>
      <c r="D212" s="175"/>
      <c r="E212" s="175"/>
      <c r="F212" s="175"/>
      <c r="G212" s="176"/>
      <c r="H212" s="177"/>
      <c r="I212" s="177"/>
      <c r="J212" s="178"/>
      <c r="K212" s="175"/>
      <c r="L212" s="175"/>
      <c r="M212" s="175"/>
      <c r="N212" s="175"/>
      <c r="O212" s="176"/>
      <c r="P212" s="177"/>
      <c r="Q212" s="177"/>
      <c r="R212" s="178"/>
      <c r="S212" s="175"/>
      <c r="T212" s="175"/>
      <c r="U212" s="175"/>
      <c r="V212" s="175"/>
      <c r="W212" s="176"/>
      <c r="X212" s="175"/>
      <c r="Y212" s="175"/>
      <c r="Z212" s="179"/>
      <c r="AA212" s="179"/>
      <c r="AB212" s="174"/>
      <c r="AC212" s="192"/>
      <c r="AD212" s="174"/>
      <c r="AE212" s="174"/>
      <c r="AF212" s="174"/>
      <c r="AG212" s="174"/>
      <c r="AH212" s="174"/>
      <c r="AI212" s="174"/>
      <c r="AJ212" s="174"/>
      <c r="AK212" s="174"/>
      <c r="AL212" s="174"/>
      <c r="AM212" s="174"/>
      <c r="AN212" s="174"/>
      <c r="AO212" s="174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</row>
    <row r="213" spans="1:51">
      <c r="A213" s="174"/>
      <c r="B213" s="174"/>
      <c r="C213" s="175"/>
      <c r="D213" s="175"/>
      <c r="E213" s="175"/>
      <c r="F213" s="175"/>
      <c r="G213" s="176"/>
      <c r="H213" s="177"/>
      <c r="I213" s="177"/>
      <c r="J213" s="178"/>
      <c r="K213" s="175"/>
      <c r="L213" s="175"/>
      <c r="M213" s="175"/>
      <c r="N213" s="175"/>
      <c r="O213" s="176"/>
      <c r="P213" s="177"/>
      <c r="Q213" s="177"/>
      <c r="R213" s="178"/>
      <c r="S213" s="175"/>
      <c r="T213" s="175"/>
      <c r="U213" s="175"/>
      <c r="V213" s="175"/>
      <c r="W213" s="176"/>
      <c r="X213" s="175"/>
      <c r="Y213" s="175"/>
      <c r="Z213" s="179"/>
      <c r="AA213" s="179"/>
      <c r="AB213" s="174"/>
      <c r="AC213" s="192"/>
      <c r="AD213" s="174"/>
      <c r="AE213" s="174"/>
      <c r="AF213" s="174"/>
      <c r="AG213" s="174"/>
      <c r="AH213" s="174"/>
      <c r="AI213" s="174"/>
      <c r="AJ213" s="174"/>
      <c r="AK213" s="174"/>
      <c r="AL213" s="174"/>
      <c r="AM213" s="174"/>
      <c r="AN213" s="174"/>
      <c r="AO213" s="174"/>
      <c r="AP213" s="174"/>
      <c r="AQ213" s="174"/>
      <c r="AR213" s="174"/>
      <c r="AS213" s="174"/>
      <c r="AT213" s="174"/>
      <c r="AU213" s="174"/>
      <c r="AV213" s="174"/>
      <c r="AW213" s="174"/>
      <c r="AX213" s="174"/>
      <c r="AY213" s="174"/>
    </row>
    <row r="214" spans="1:51">
      <c r="A214" s="174"/>
      <c r="B214" s="174"/>
      <c r="C214" s="175"/>
      <c r="D214" s="175"/>
      <c r="E214" s="175"/>
      <c r="F214" s="175"/>
      <c r="G214" s="176"/>
      <c r="H214" s="177"/>
      <c r="I214" s="177"/>
      <c r="J214" s="178"/>
      <c r="K214" s="175"/>
      <c r="L214" s="175"/>
      <c r="M214" s="175"/>
      <c r="N214" s="175"/>
      <c r="O214" s="176"/>
      <c r="P214" s="177"/>
      <c r="Q214" s="177"/>
      <c r="R214" s="178"/>
      <c r="S214" s="175"/>
      <c r="T214" s="175"/>
      <c r="U214" s="175"/>
      <c r="V214" s="175"/>
      <c r="W214" s="176"/>
      <c r="X214" s="175"/>
      <c r="Y214" s="175"/>
      <c r="Z214" s="179"/>
      <c r="AA214" s="179"/>
      <c r="AB214" s="174"/>
      <c r="AC214" s="192"/>
      <c r="AD214" s="174"/>
      <c r="AE214" s="174"/>
      <c r="AF214" s="174"/>
      <c r="AG214" s="174"/>
      <c r="AH214" s="174"/>
      <c r="AI214" s="174"/>
      <c r="AJ214" s="174"/>
      <c r="AK214" s="174"/>
      <c r="AL214" s="174"/>
      <c r="AM214" s="174"/>
      <c r="AN214" s="174"/>
      <c r="AO214" s="174"/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</row>
    <row r="215" spans="1:51">
      <c r="A215" s="174"/>
      <c r="B215" s="174"/>
      <c r="C215" s="175"/>
      <c r="D215" s="175"/>
      <c r="E215" s="175"/>
      <c r="F215" s="175"/>
      <c r="G215" s="176"/>
      <c r="H215" s="177"/>
      <c r="I215" s="177"/>
      <c r="J215" s="178"/>
      <c r="K215" s="175"/>
      <c r="L215" s="175"/>
      <c r="M215" s="175"/>
      <c r="N215" s="175"/>
      <c r="O215" s="176"/>
      <c r="P215" s="177"/>
      <c r="Q215" s="177"/>
      <c r="R215" s="178"/>
      <c r="S215" s="175"/>
      <c r="T215" s="175"/>
      <c r="U215" s="175"/>
      <c r="V215" s="175"/>
      <c r="W215" s="176"/>
      <c r="X215" s="175"/>
      <c r="Y215" s="175"/>
      <c r="Z215" s="179"/>
      <c r="AA215" s="179"/>
      <c r="AB215" s="174"/>
      <c r="AC215" s="192"/>
      <c r="AD215" s="174"/>
      <c r="AE215" s="174"/>
      <c r="AF215" s="174"/>
      <c r="AG215" s="174"/>
      <c r="AH215" s="174"/>
      <c r="AI215" s="174"/>
      <c r="AJ215" s="174"/>
      <c r="AK215" s="174"/>
      <c r="AL215" s="174"/>
      <c r="AM215" s="174"/>
      <c r="AN215" s="174"/>
      <c r="AO215" s="174"/>
      <c r="AP215" s="174"/>
      <c r="AQ215" s="174"/>
      <c r="AR215" s="174"/>
      <c r="AS215" s="174"/>
      <c r="AT215" s="174"/>
      <c r="AU215" s="174"/>
      <c r="AV215" s="174"/>
      <c r="AW215" s="174"/>
      <c r="AX215" s="174"/>
      <c r="AY215" s="174"/>
    </row>
    <row r="216" spans="1:51">
      <c r="A216" s="174"/>
      <c r="B216" s="174"/>
      <c r="C216" s="175"/>
      <c r="D216" s="175"/>
      <c r="E216" s="175"/>
      <c r="F216" s="175"/>
      <c r="G216" s="176"/>
      <c r="H216" s="177"/>
      <c r="I216" s="177"/>
      <c r="J216" s="178"/>
      <c r="K216" s="175"/>
      <c r="L216" s="175"/>
      <c r="M216" s="175"/>
      <c r="N216" s="175"/>
      <c r="O216" s="176"/>
      <c r="P216" s="177"/>
      <c r="Q216" s="177"/>
      <c r="R216" s="178"/>
      <c r="S216" s="175"/>
      <c r="T216" s="175"/>
      <c r="U216" s="175"/>
      <c r="V216" s="175"/>
      <c r="W216" s="176"/>
      <c r="X216" s="175"/>
      <c r="Y216" s="175"/>
      <c r="Z216" s="179"/>
      <c r="AA216" s="179"/>
      <c r="AB216" s="174"/>
      <c r="AC216" s="192"/>
      <c r="AD216" s="174"/>
      <c r="AE216" s="174"/>
      <c r="AF216" s="174"/>
      <c r="AG216" s="174"/>
      <c r="AH216" s="174"/>
      <c r="AI216" s="174"/>
      <c r="AJ216" s="174"/>
      <c r="AK216" s="174"/>
      <c r="AL216" s="174"/>
      <c r="AM216" s="174"/>
      <c r="AN216" s="174"/>
      <c r="AO216" s="174"/>
      <c r="AP216" s="174"/>
      <c r="AQ216" s="174"/>
      <c r="AR216" s="174"/>
      <c r="AS216" s="174"/>
      <c r="AT216" s="174"/>
      <c r="AU216" s="174"/>
      <c r="AV216" s="174"/>
      <c r="AW216" s="174"/>
      <c r="AX216" s="174"/>
      <c r="AY216" s="174"/>
    </row>
    <row r="217" spans="1:51">
      <c r="A217" s="174"/>
      <c r="B217" s="174"/>
      <c r="C217" s="175"/>
      <c r="D217" s="175"/>
      <c r="E217" s="175"/>
      <c r="F217" s="175"/>
      <c r="G217" s="176"/>
      <c r="H217" s="177"/>
      <c r="I217" s="177"/>
      <c r="J217" s="178"/>
      <c r="K217" s="175"/>
      <c r="L217" s="175"/>
      <c r="M217" s="175"/>
      <c r="N217" s="175"/>
      <c r="O217" s="176"/>
      <c r="P217" s="177"/>
      <c r="Q217" s="177"/>
      <c r="R217" s="178"/>
      <c r="S217" s="175"/>
      <c r="T217" s="175"/>
      <c r="U217" s="175"/>
      <c r="V217" s="175"/>
      <c r="W217" s="176"/>
      <c r="X217" s="175"/>
      <c r="Y217" s="175"/>
      <c r="Z217" s="179"/>
      <c r="AA217" s="179"/>
      <c r="AB217" s="174"/>
      <c r="AC217" s="192"/>
      <c r="AD217" s="174"/>
      <c r="AE217" s="174"/>
      <c r="AF217" s="174"/>
      <c r="AG217" s="174"/>
      <c r="AH217" s="174"/>
      <c r="AI217" s="174"/>
      <c r="AJ217" s="174"/>
      <c r="AK217" s="174"/>
      <c r="AL217" s="174"/>
      <c r="AM217" s="174"/>
      <c r="AN217" s="174"/>
      <c r="AO217" s="174"/>
      <c r="AP217" s="174"/>
      <c r="AQ217" s="174"/>
      <c r="AR217" s="174"/>
      <c r="AS217" s="174"/>
      <c r="AT217" s="174"/>
      <c r="AU217" s="174"/>
      <c r="AV217" s="174"/>
      <c r="AW217" s="174"/>
      <c r="AX217" s="174"/>
      <c r="AY217" s="174"/>
    </row>
    <row r="218" spans="1:51">
      <c r="A218" s="174"/>
      <c r="B218" s="174"/>
      <c r="C218" s="175"/>
      <c r="D218" s="175"/>
      <c r="E218" s="175"/>
      <c r="F218" s="175"/>
      <c r="G218" s="176"/>
      <c r="H218" s="177"/>
      <c r="I218" s="177"/>
      <c r="J218" s="178"/>
      <c r="K218" s="175"/>
      <c r="L218" s="175"/>
      <c r="M218" s="175"/>
      <c r="N218" s="175"/>
      <c r="O218" s="176"/>
      <c r="P218" s="177"/>
      <c r="Q218" s="177"/>
      <c r="R218" s="178"/>
      <c r="S218" s="175"/>
      <c r="T218" s="175"/>
      <c r="U218" s="175"/>
      <c r="V218" s="175"/>
      <c r="W218" s="176"/>
      <c r="X218" s="175"/>
      <c r="Y218" s="175"/>
      <c r="Z218" s="179"/>
      <c r="AA218" s="179"/>
      <c r="AB218" s="174"/>
      <c r="AC218" s="192"/>
      <c r="AD218" s="174"/>
      <c r="AE218" s="174"/>
      <c r="AF218" s="174"/>
      <c r="AG218" s="174"/>
      <c r="AH218" s="174"/>
      <c r="AI218" s="174"/>
      <c r="AJ218" s="174"/>
      <c r="AK218" s="174"/>
      <c r="AL218" s="174"/>
      <c r="AM218" s="174"/>
      <c r="AN218" s="174"/>
      <c r="AO218" s="174"/>
      <c r="AP218" s="174"/>
      <c r="AQ218" s="174"/>
      <c r="AR218" s="174"/>
      <c r="AS218" s="174"/>
      <c r="AT218" s="174"/>
      <c r="AU218" s="174"/>
      <c r="AV218" s="174"/>
      <c r="AW218" s="174"/>
      <c r="AX218" s="174"/>
      <c r="AY218" s="174"/>
    </row>
    <row r="219" spans="1:51">
      <c r="A219" s="174"/>
      <c r="B219" s="174"/>
      <c r="C219" s="175"/>
      <c r="D219" s="175"/>
      <c r="E219" s="175"/>
      <c r="F219" s="175"/>
      <c r="G219" s="176"/>
      <c r="H219" s="177"/>
      <c r="I219" s="177"/>
      <c r="J219" s="178"/>
      <c r="K219" s="175"/>
      <c r="L219" s="175"/>
      <c r="M219" s="175"/>
      <c r="N219" s="175"/>
      <c r="O219" s="176"/>
      <c r="P219" s="177"/>
      <c r="Q219" s="177"/>
      <c r="R219" s="178"/>
      <c r="S219" s="175"/>
      <c r="T219" s="175"/>
      <c r="U219" s="175"/>
      <c r="V219" s="175"/>
      <c r="W219" s="176"/>
      <c r="X219" s="175"/>
      <c r="Y219" s="175"/>
      <c r="Z219" s="179"/>
      <c r="AA219" s="179"/>
      <c r="AB219" s="174"/>
      <c r="AC219" s="192"/>
      <c r="AD219" s="174"/>
      <c r="AE219" s="174"/>
      <c r="AF219" s="174"/>
      <c r="AG219" s="174"/>
      <c r="AH219" s="174"/>
      <c r="AI219" s="174"/>
      <c r="AJ219" s="174"/>
      <c r="AK219" s="174"/>
      <c r="AL219" s="174"/>
      <c r="AM219" s="174"/>
      <c r="AN219" s="174"/>
      <c r="AO219" s="174"/>
      <c r="AP219" s="174"/>
      <c r="AQ219" s="174"/>
      <c r="AR219" s="174"/>
      <c r="AS219" s="174"/>
      <c r="AT219" s="174"/>
      <c r="AU219" s="174"/>
      <c r="AV219" s="174"/>
      <c r="AW219" s="174"/>
      <c r="AX219" s="174"/>
      <c r="AY219" s="174"/>
    </row>
    <row r="220" spans="1:51">
      <c r="A220" s="174"/>
      <c r="B220" s="174"/>
      <c r="C220" s="175"/>
      <c r="D220" s="175"/>
      <c r="E220" s="175"/>
      <c r="F220" s="175"/>
      <c r="G220" s="176"/>
      <c r="H220" s="177"/>
      <c r="I220" s="177"/>
      <c r="J220" s="178"/>
      <c r="K220" s="175"/>
      <c r="L220" s="175"/>
      <c r="M220" s="175"/>
      <c r="N220" s="175"/>
      <c r="O220" s="176"/>
      <c r="P220" s="177"/>
      <c r="Q220" s="177"/>
      <c r="R220" s="178"/>
      <c r="S220" s="175"/>
      <c r="T220" s="175"/>
      <c r="U220" s="175"/>
      <c r="V220" s="175"/>
      <c r="W220" s="176"/>
      <c r="X220" s="175"/>
      <c r="Y220" s="175"/>
      <c r="Z220" s="179"/>
      <c r="AA220" s="179"/>
      <c r="AB220" s="174"/>
      <c r="AC220" s="192"/>
      <c r="AD220" s="174"/>
      <c r="AE220" s="174"/>
      <c r="AF220" s="174"/>
      <c r="AG220" s="174"/>
      <c r="AH220" s="174"/>
      <c r="AI220" s="174"/>
      <c r="AJ220" s="174"/>
      <c r="AK220" s="174"/>
      <c r="AL220" s="174"/>
      <c r="AM220" s="174"/>
      <c r="AN220" s="174"/>
      <c r="AO220" s="174"/>
      <c r="AP220" s="174"/>
      <c r="AQ220" s="174"/>
      <c r="AR220" s="174"/>
      <c r="AS220" s="174"/>
      <c r="AT220" s="174"/>
      <c r="AU220" s="174"/>
      <c r="AV220" s="174"/>
      <c r="AW220" s="174"/>
      <c r="AX220" s="174"/>
      <c r="AY220" s="174"/>
    </row>
    <row r="221" spans="1:51">
      <c r="A221" s="174"/>
      <c r="B221" s="174"/>
      <c r="C221" s="175"/>
      <c r="D221" s="175"/>
      <c r="E221" s="175"/>
      <c r="F221" s="175"/>
      <c r="G221" s="176"/>
      <c r="H221" s="177"/>
      <c r="I221" s="177"/>
      <c r="J221" s="178"/>
      <c r="K221" s="175"/>
      <c r="L221" s="175"/>
      <c r="M221" s="175"/>
      <c r="N221" s="175"/>
      <c r="O221" s="176"/>
      <c r="P221" s="177"/>
      <c r="Q221" s="177"/>
      <c r="R221" s="178"/>
      <c r="S221" s="175"/>
      <c r="T221" s="175"/>
      <c r="U221" s="175"/>
      <c r="V221" s="175"/>
      <c r="W221" s="176"/>
      <c r="X221" s="175"/>
      <c r="Y221" s="175"/>
      <c r="Z221" s="179"/>
      <c r="AA221" s="179"/>
      <c r="AB221" s="174"/>
      <c r="AC221" s="192"/>
      <c r="AD221" s="174"/>
      <c r="AE221" s="174"/>
      <c r="AF221" s="174"/>
      <c r="AG221" s="174"/>
      <c r="AH221" s="174"/>
      <c r="AI221" s="174"/>
      <c r="AJ221" s="174"/>
      <c r="AK221" s="174"/>
      <c r="AL221" s="174"/>
      <c r="AM221" s="174"/>
      <c r="AN221" s="174"/>
      <c r="AO221" s="174"/>
      <c r="AP221" s="174"/>
      <c r="AQ221" s="174"/>
      <c r="AR221" s="174"/>
      <c r="AS221" s="174"/>
      <c r="AT221" s="174"/>
      <c r="AU221" s="174"/>
      <c r="AV221" s="174"/>
      <c r="AW221" s="174"/>
      <c r="AX221" s="174"/>
      <c r="AY221" s="174"/>
    </row>
    <row r="222" spans="1:51">
      <c r="A222" s="174"/>
      <c r="B222" s="174"/>
      <c r="C222" s="175"/>
      <c r="D222" s="175"/>
      <c r="E222" s="175"/>
      <c r="F222" s="175"/>
      <c r="G222" s="176"/>
      <c r="H222" s="177"/>
      <c r="I222" s="177"/>
      <c r="J222" s="178"/>
      <c r="K222" s="175"/>
      <c r="L222" s="175"/>
      <c r="M222" s="175"/>
      <c r="N222" s="175"/>
      <c r="O222" s="176"/>
      <c r="P222" s="177"/>
      <c r="Q222" s="177"/>
      <c r="R222" s="178"/>
      <c r="S222" s="175"/>
      <c r="T222" s="175"/>
      <c r="U222" s="175"/>
      <c r="V222" s="175"/>
      <c r="W222" s="176"/>
      <c r="X222" s="175"/>
      <c r="Y222" s="175"/>
      <c r="Z222" s="179"/>
      <c r="AA222" s="179"/>
      <c r="AB222" s="174"/>
      <c r="AC222" s="192"/>
      <c r="AD222" s="174"/>
      <c r="AE222" s="174"/>
      <c r="AF222" s="174"/>
      <c r="AG222" s="174"/>
      <c r="AH222" s="174"/>
      <c r="AI222" s="174"/>
      <c r="AJ222" s="174"/>
      <c r="AK222" s="174"/>
      <c r="AL222" s="174"/>
      <c r="AM222" s="174"/>
      <c r="AN222" s="174"/>
      <c r="AO222" s="174"/>
      <c r="AP222" s="174"/>
      <c r="AQ222" s="174"/>
      <c r="AR222" s="174"/>
      <c r="AS222" s="174"/>
      <c r="AT222" s="174"/>
      <c r="AU222" s="174"/>
      <c r="AV222" s="174"/>
      <c r="AW222" s="174"/>
      <c r="AX222" s="174"/>
      <c r="AY222" s="174"/>
    </row>
    <row r="223" spans="1:51">
      <c r="A223" s="174"/>
      <c r="B223" s="174"/>
      <c r="C223" s="175"/>
      <c r="D223" s="175"/>
      <c r="E223" s="175"/>
      <c r="F223" s="175"/>
      <c r="G223" s="176"/>
      <c r="H223" s="177"/>
      <c r="I223" s="177"/>
      <c r="J223" s="178"/>
      <c r="K223" s="175"/>
      <c r="L223" s="175"/>
      <c r="M223" s="175"/>
      <c r="N223" s="175"/>
      <c r="O223" s="176"/>
      <c r="P223" s="177"/>
      <c r="Q223" s="177"/>
      <c r="R223" s="178"/>
      <c r="S223" s="175"/>
      <c r="T223" s="175"/>
      <c r="U223" s="175"/>
      <c r="V223" s="175"/>
      <c r="W223" s="176"/>
      <c r="X223" s="175"/>
      <c r="Y223" s="175"/>
      <c r="Z223" s="179"/>
      <c r="AA223" s="179"/>
      <c r="AB223" s="174"/>
      <c r="AC223" s="192"/>
      <c r="AD223" s="174"/>
      <c r="AE223" s="174"/>
      <c r="AF223" s="174"/>
      <c r="AG223" s="174"/>
      <c r="AH223" s="174"/>
      <c r="AI223" s="174"/>
      <c r="AJ223" s="174"/>
      <c r="AK223" s="174"/>
      <c r="AL223" s="174"/>
      <c r="AM223" s="174"/>
      <c r="AN223" s="174"/>
      <c r="AO223" s="174"/>
      <c r="AP223" s="174"/>
      <c r="AQ223" s="174"/>
      <c r="AR223" s="174"/>
      <c r="AS223" s="174"/>
      <c r="AT223" s="174"/>
      <c r="AU223" s="174"/>
      <c r="AV223" s="174"/>
      <c r="AW223" s="174"/>
      <c r="AX223" s="174"/>
      <c r="AY223" s="174"/>
    </row>
    <row r="224" spans="1:51">
      <c r="A224" s="174"/>
      <c r="B224" s="174"/>
      <c r="C224" s="175"/>
      <c r="D224" s="175"/>
      <c r="E224" s="175"/>
      <c r="F224" s="175"/>
      <c r="G224" s="176"/>
      <c r="H224" s="177"/>
      <c r="I224" s="177"/>
      <c r="J224" s="178"/>
      <c r="K224" s="175"/>
      <c r="L224" s="175"/>
      <c r="M224" s="175"/>
      <c r="N224" s="175"/>
      <c r="O224" s="176"/>
      <c r="P224" s="177"/>
      <c r="Q224" s="177"/>
      <c r="R224" s="178"/>
      <c r="S224" s="175"/>
      <c r="T224" s="175"/>
      <c r="U224" s="175"/>
      <c r="V224" s="175"/>
      <c r="W224" s="176"/>
      <c r="X224" s="175"/>
      <c r="Y224" s="175"/>
      <c r="Z224" s="179"/>
      <c r="AA224" s="179"/>
      <c r="AB224" s="174"/>
      <c r="AC224" s="192"/>
      <c r="AD224" s="174"/>
      <c r="AE224" s="174"/>
      <c r="AF224" s="174"/>
      <c r="AG224" s="174"/>
      <c r="AH224" s="174"/>
      <c r="AI224" s="174"/>
      <c r="AJ224" s="174"/>
      <c r="AK224" s="174"/>
      <c r="AL224" s="174"/>
      <c r="AM224" s="174"/>
      <c r="AN224" s="174"/>
      <c r="AO224" s="174"/>
      <c r="AP224" s="174"/>
      <c r="AQ224" s="174"/>
      <c r="AR224" s="174"/>
      <c r="AS224" s="174"/>
      <c r="AT224" s="174"/>
      <c r="AU224" s="174"/>
      <c r="AV224" s="174"/>
      <c r="AW224" s="174"/>
      <c r="AX224" s="174"/>
      <c r="AY224" s="174"/>
    </row>
    <row r="225" spans="1:51">
      <c r="A225" s="174"/>
      <c r="B225" s="174"/>
      <c r="C225" s="175"/>
      <c r="D225" s="175"/>
      <c r="E225" s="175"/>
      <c r="F225" s="175"/>
      <c r="G225" s="176"/>
      <c r="H225" s="177"/>
      <c r="I225" s="177"/>
      <c r="J225" s="178"/>
      <c r="K225" s="175"/>
      <c r="L225" s="175"/>
      <c r="M225" s="175"/>
      <c r="N225" s="175"/>
      <c r="O225" s="176"/>
      <c r="P225" s="177"/>
      <c r="Q225" s="177"/>
      <c r="R225" s="178"/>
      <c r="S225" s="175"/>
      <c r="T225" s="175"/>
      <c r="U225" s="175"/>
      <c r="V225" s="175"/>
      <c r="W225" s="176"/>
      <c r="X225" s="175"/>
      <c r="Y225" s="175"/>
      <c r="Z225" s="179"/>
      <c r="AA225" s="179"/>
      <c r="AB225" s="174"/>
      <c r="AC225" s="192"/>
      <c r="AD225" s="174"/>
      <c r="AE225" s="174"/>
      <c r="AF225" s="174"/>
      <c r="AG225" s="174"/>
      <c r="AH225" s="174"/>
      <c r="AI225" s="174"/>
      <c r="AJ225" s="174"/>
      <c r="AK225" s="174"/>
      <c r="AL225" s="174"/>
      <c r="AM225" s="174"/>
      <c r="AN225" s="174"/>
      <c r="AO225" s="174"/>
      <c r="AP225" s="174"/>
      <c r="AQ225" s="174"/>
      <c r="AR225" s="174"/>
      <c r="AS225" s="174"/>
      <c r="AT225" s="174"/>
      <c r="AU225" s="174"/>
      <c r="AV225" s="174"/>
      <c r="AW225" s="174"/>
      <c r="AX225" s="174"/>
      <c r="AY225" s="174"/>
    </row>
    <row r="226" spans="1:51">
      <c r="A226" s="174"/>
      <c r="B226" s="174"/>
      <c r="C226" s="175"/>
      <c r="D226" s="175"/>
      <c r="E226" s="175"/>
      <c r="F226" s="175"/>
      <c r="G226" s="176"/>
      <c r="H226" s="177"/>
      <c r="I226" s="177"/>
      <c r="J226" s="178"/>
      <c r="K226" s="175"/>
      <c r="L226" s="175"/>
      <c r="M226" s="175"/>
      <c r="N226" s="175"/>
      <c r="O226" s="176"/>
      <c r="P226" s="177"/>
      <c r="Q226" s="177"/>
      <c r="R226" s="178"/>
      <c r="S226" s="175"/>
      <c r="T226" s="175"/>
      <c r="U226" s="175"/>
      <c r="V226" s="175"/>
      <c r="W226" s="176"/>
      <c r="X226" s="175"/>
      <c r="Y226" s="175"/>
      <c r="Z226" s="179"/>
      <c r="AA226" s="179"/>
      <c r="AB226" s="174"/>
      <c r="AC226" s="192"/>
      <c r="AD226" s="174"/>
      <c r="AE226" s="174"/>
      <c r="AF226" s="174"/>
      <c r="AG226" s="174"/>
      <c r="AH226" s="174"/>
      <c r="AI226" s="174"/>
      <c r="AJ226" s="174"/>
      <c r="AK226" s="174"/>
      <c r="AL226" s="174"/>
      <c r="AM226" s="174"/>
      <c r="AN226" s="174"/>
      <c r="AO226" s="174"/>
      <c r="AP226" s="174"/>
      <c r="AQ226" s="174"/>
      <c r="AR226" s="174"/>
      <c r="AS226" s="174"/>
      <c r="AT226" s="174"/>
      <c r="AU226" s="174"/>
      <c r="AV226" s="174"/>
      <c r="AW226" s="174"/>
      <c r="AX226" s="174"/>
      <c r="AY226" s="174"/>
    </row>
    <row r="227" spans="1:51">
      <c r="A227" s="174"/>
      <c r="B227" s="174"/>
      <c r="C227" s="175"/>
      <c r="D227" s="175"/>
      <c r="E227" s="175"/>
      <c r="F227" s="175"/>
      <c r="G227" s="176"/>
      <c r="H227" s="177"/>
      <c r="I227" s="177"/>
      <c r="J227" s="178"/>
      <c r="K227" s="175"/>
      <c r="L227" s="175"/>
      <c r="M227" s="175"/>
      <c r="N227" s="175"/>
      <c r="O227" s="176"/>
      <c r="P227" s="177"/>
      <c r="Q227" s="177"/>
      <c r="R227" s="178"/>
      <c r="S227" s="175"/>
      <c r="T227" s="175"/>
      <c r="U227" s="175"/>
      <c r="V227" s="175"/>
      <c r="W227" s="176"/>
      <c r="X227" s="175"/>
      <c r="Y227" s="175"/>
      <c r="Z227" s="179"/>
      <c r="AA227" s="179"/>
      <c r="AB227" s="174"/>
      <c r="AC227" s="192"/>
      <c r="AD227" s="174"/>
      <c r="AE227" s="174"/>
      <c r="AF227" s="174"/>
      <c r="AG227" s="174"/>
      <c r="AH227" s="174"/>
      <c r="AI227" s="174"/>
      <c r="AJ227" s="174"/>
      <c r="AK227" s="174"/>
      <c r="AL227" s="174"/>
      <c r="AM227" s="174"/>
      <c r="AN227" s="174"/>
      <c r="AO227" s="174"/>
      <c r="AP227" s="174"/>
      <c r="AQ227" s="174"/>
      <c r="AR227" s="174"/>
      <c r="AS227" s="174"/>
      <c r="AT227" s="174"/>
      <c r="AU227" s="174"/>
      <c r="AV227" s="174"/>
      <c r="AW227" s="174"/>
      <c r="AX227" s="174"/>
      <c r="AY227" s="174"/>
    </row>
    <row r="228" spans="1:51">
      <c r="A228" s="174"/>
      <c r="B228" s="174"/>
      <c r="C228" s="175"/>
      <c r="D228" s="175"/>
      <c r="E228" s="175"/>
      <c r="F228" s="175"/>
      <c r="G228" s="176"/>
      <c r="H228" s="177"/>
      <c r="I228" s="177"/>
      <c r="J228" s="178"/>
      <c r="K228" s="175"/>
      <c r="L228" s="175"/>
      <c r="M228" s="175"/>
      <c r="N228" s="175"/>
      <c r="O228" s="176"/>
      <c r="P228" s="177"/>
      <c r="Q228" s="177"/>
      <c r="R228" s="178"/>
      <c r="S228" s="175"/>
      <c r="T228" s="175"/>
      <c r="U228" s="175"/>
      <c r="V228" s="175"/>
      <c r="W228" s="176"/>
      <c r="X228" s="175"/>
      <c r="Y228" s="175"/>
      <c r="Z228" s="179"/>
      <c r="AA228" s="179"/>
      <c r="AB228" s="174"/>
      <c r="AC228" s="192"/>
      <c r="AD228" s="174"/>
      <c r="AE228" s="174"/>
      <c r="AF228" s="174"/>
      <c r="AG228" s="174"/>
      <c r="AH228" s="174"/>
      <c r="AI228" s="174"/>
      <c r="AJ228" s="174"/>
      <c r="AK228" s="174"/>
      <c r="AL228" s="174"/>
      <c r="AM228" s="174"/>
      <c r="AN228" s="174"/>
      <c r="AO228" s="174"/>
      <c r="AP228" s="174"/>
      <c r="AQ228" s="174"/>
      <c r="AR228" s="174"/>
      <c r="AS228" s="174"/>
      <c r="AT228" s="174"/>
      <c r="AU228" s="174"/>
      <c r="AV228" s="174"/>
      <c r="AW228" s="174"/>
      <c r="AX228" s="174"/>
      <c r="AY228" s="174"/>
    </row>
    <row r="229" spans="1:51">
      <c r="A229" s="174"/>
      <c r="B229" s="174"/>
      <c r="C229" s="175"/>
      <c r="D229" s="175"/>
      <c r="E229" s="175"/>
      <c r="F229" s="175"/>
      <c r="G229" s="176"/>
      <c r="H229" s="177"/>
      <c r="I229" s="177"/>
      <c r="J229" s="178"/>
      <c r="K229" s="175"/>
      <c r="L229" s="175"/>
      <c r="M229" s="175"/>
      <c r="N229" s="175"/>
      <c r="O229" s="176"/>
      <c r="P229" s="177"/>
      <c r="Q229" s="177"/>
      <c r="R229" s="178"/>
      <c r="S229" s="175"/>
      <c r="T229" s="175"/>
      <c r="U229" s="175"/>
      <c r="V229" s="175"/>
      <c r="W229" s="176"/>
      <c r="X229" s="175"/>
      <c r="Y229" s="175"/>
      <c r="Z229" s="179"/>
      <c r="AA229" s="179"/>
      <c r="AB229" s="174"/>
      <c r="AC229" s="192"/>
      <c r="AD229" s="174"/>
      <c r="AE229" s="174"/>
      <c r="AF229" s="174"/>
      <c r="AG229" s="174"/>
      <c r="AH229" s="174"/>
      <c r="AI229" s="174"/>
      <c r="AJ229" s="174"/>
      <c r="AK229" s="174"/>
      <c r="AL229" s="174"/>
      <c r="AM229" s="174"/>
      <c r="AN229" s="174"/>
      <c r="AO229" s="174"/>
      <c r="AP229" s="174"/>
      <c r="AQ229" s="174"/>
      <c r="AR229" s="174"/>
      <c r="AS229" s="174"/>
      <c r="AT229" s="174"/>
      <c r="AU229" s="174"/>
      <c r="AV229" s="174"/>
      <c r="AW229" s="174"/>
      <c r="AX229" s="174"/>
      <c r="AY229" s="174"/>
    </row>
    <row r="230" spans="1:51">
      <c r="A230" s="174"/>
      <c r="B230" s="174"/>
      <c r="C230" s="175"/>
      <c r="D230" s="175"/>
      <c r="E230" s="175"/>
      <c r="F230" s="175"/>
      <c r="G230" s="176"/>
      <c r="H230" s="177"/>
      <c r="I230" s="177"/>
      <c r="J230" s="178"/>
      <c r="K230" s="175"/>
      <c r="L230" s="175"/>
      <c r="M230" s="175"/>
      <c r="N230" s="175"/>
      <c r="O230" s="176"/>
      <c r="P230" s="177"/>
      <c r="Q230" s="177"/>
      <c r="R230" s="178"/>
      <c r="S230" s="175"/>
      <c r="T230" s="175"/>
      <c r="U230" s="175"/>
      <c r="V230" s="175"/>
      <c r="W230" s="176"/>
      <c r="X230" s="175"/>
      <c r="Y230" s="175"/>
      <c r="Z230" s="179"/>
      <c r="AA230" s="179"/>
      <c r="AB230" s="174"/>
      <c r="AC230" s="192"/>
      <c r="AD230" s="174"/>
      <c r="AE230" s="174"/>
      <c r="AF230" s="174"/>
      <c r="AG230" s="174"/>
      <c r="AH230" s="174"/>
      <c r="AI230" s="174"/>
      <c r="AJ230" s="174"/>
      <c r="AK230" s="174"/>
      <c r="AL230" s="174"/>
      <c r="AM230" s="174"/>
      <c r="AN230" s="174"/>
      <c r="AO230" s="174"/>
      <c r="AP230" s="174"/>
      <c r="AQ230" s="174"/>
      <c r="AR230" s="174"/>
      <c r="AS230" s="174"/>
      <c r="AT230" s="174"/>
      <c r="AU230" s="174"/>
      <c r="AV230" s="174"/>
      <c r="AW230" s="174"/>
      <c r="AX230" s="174"/>
      <c r="AY230" s="174"/>
    </row>
    <row r="231" spans="1:51">
      <c r="A231" s="174"/>
      <c r="B231" s="174"/>
      <c r="C231" s="175"/>
      <c r="D231" s="175"/>
      <c r="E231" s="175"/>
      <c r="F231" s="175"/>
      <c r="G231" s="176"/>
      <c r="H231" s="177"/>
      <c r="I231" s="177"/>
      <c r="J231" s="178"/>
      <c r="K231" s="175"/>
      <c r="L231" s="175"/>
      <c r="M231" s="175"/>
      <c r="N231" s="175"/>
      <c r="O231" s="176"/>
      <c r="P231" s="177"/>
      <c r="Q231" s="177"/>
      <c r="R231" s="178"/>
      <c r="S231" s="175"/>
      <c r="T231" s="175"/>
      <c r="U231" s="175"/>
      <c r="V231" s="175"/>
      <c r="W231" s="176"/>
      <c r="X231" s="175"/>
      <c r="Y231" s="175"/>
      <c r="Z231" s="179"/>
      <c r="AA231" s="179"/>
      <c r="AB231" s="174"/>
      <c r="AC231" s="192"/>
      <c r="AD231" s="174"/>
      <c r="AE231" s="174"/>
      <c r="AF231" s="174"/>
      <c r="AG231" s="174"/>
      <c r="AH231" s="174"/>
      <c r="AI231" s="174"/>
      <c r="AJ231" s="174"/>
      <c r="AK231" s="174"/>
      <c r="AL231" s="174"/>
      <c r="AM231" s="174"/>
      <c r="AN231" s="174"/>
      <c r="AO231" s="174"/>
      <c r="AP231" s="174"/>
      <c r="AQ231" s="174"/>
      <c r="AR231" s="174"/>
      <c r="AS231" s="174"/>
      <c r="AT231" s="174"/>
      <c r="AU231" s="174"/>
      <c r="AV231" s="174"/>
      <c r="AW231" s="174"/>
      <c r="AX231" s="174"/>
      <c r="AY231" s="174"/>
    </row>
    <row r="232" spans="1:51">
      <c r="A232" s="174"/>
      <c r="B232" s="174"/>
      <c r="C232" s="175"/>
      <c r="D232" s="175"/>
      <c r="E232" s="175"/>
      <c r="F232" s="175"/>
      <c r="G232" s="176"/>
      <c r="H232" s="177"/>
      <c r="I232" s="177"/>
      <c r="J232" s="178"/>
      <c r="K232" s="175"/>
      <c r="L232" s="175"/>
      <c r="M232" s="175"/>
      <c r="N232" s="175"/>
      <c r="O232" s="176"/>
      <c r="P232" s="177"/>
      <c r="Q232" s="177"/>
      <c r="R232" s="178"/>
      <c r="S232" s="175"/>
      <c r="T232" s="175"/>
      <c r="U232" s="175"/>
      <c r="V232" s="175"/>
      <c r="W232" s="176"/>
      <c r="X232" s="175"/>
      <c r="Y232" s="175"/>
      <c r="Z232" s="179"/>
      <c r="AA232" s="179"/>
      <c r="AB232" s="174"/>
      <c r="AC232" s="192"/>
      <c r="AD232" s="174"/>
      <c r="AE232" s="174"/>
      <c r="AF232" s="174"/>
      <c r="AG232" s="174"/>
      <c r="AH232" s="174"/>
      <c r="AI232" s="174"/>
      <c r="AJ232" s="174"/>
      <c r="AK232" s="174"/>
      <c r="AL232" s="174"/>
      <c r="AM232" s="174"/>
      <c r="AN232" s="174"/>
      <c r="AO232" s="174"/>
      <c r="AP232" s="174"/>
      <c r="AQ232" s="174"/>
      <c r="AR232" s="174"/>
      <c r="AS232" s="174"/>
      <c r="AT232" s="174"/>
      <c r="AU232" s="174"/>
      <c r="AV232" s="174"/>
      <c r="AW232" s="174"/>
      <c r="AX232" s="174"/>
      <c r="AY232" s="174"/>
    </row>
    <row r="233" spans="1:51">
      <c r="A233" s="174"/>
      <c r="B233" s="174"/>
      <c r="C233" s="175"/>
      <c r="D233" s="175"/>
      <c r="E233" s="175"/>
      <c r="F233" s="175"/>
      <c r="G233" s="176"/>
      <c r="H233" s="177"/>
      <c r="I233" s="177"/>
      <c r="J233" s="178"/>
      <c r="K233" s="175"/>
      <c r="L233" s="175"/>
      <c r="M233" s="175"/>
      <c r="N233" s="175"/>
      <c r="O233" s="176"/>
      <c r="P233" s="177"/>
      <c r="Q233" s="177"/>
      <c r="R233" s="178"/>
      <c r="S233" s="175"/>
      <c r="T233" s="175"/>
      <c r="U233" s="175"/>
      <c r="V233" s="175"/>
      <c r="W233" s="176"/>
      <c r="X233" s="175"/>
      <c r="Y233" s="175"/>
      <c r="Z233" s="179"/>
      <c r="AA233" s="179"/>
      <c r="AB233" s="174"/>
      <c r="AC233" s="192"/>
      <c r="AD233" s="174"/>
      <c r="AE233" s="174"/>
      <c r="AF233" s="174"/>
      <c r="AG233" s="174"/>
      <c r="AH233" s="174"/>
      <c r="AI233" s="174"/>
      <c r="AJ233" s="174"/>
      <c r="AK233" s="174"/>
      <c r="AL233" s="174"/>
      <c r="AM233" s="174"/>
      <c r="AN233" s="174"/>
      <c r="AO233" s="174"/>
      <c r="AP233" s="174"/>
      <c r="AQ233" s="174"/>
      <c r="AR233" s="174"/>
      <c r="AS233" s="174"/>
      <c r="AT233" s="174"/>
      <c r="AU233" s="174"/>
      <c r="AV233" s="174"/>
      <c r="AW233" s="174"/>
      <c r="AX233" s="174"/>
      <c r="AY233" s="174"/>
    </row>
    <row r="234" spans="1:51">
      <c r="A234" s="174"/>
      <c r="B234" s="174"/>
      <c r="C234" s="175"/>
      <c r="D234" s="175"/>
      <c r="E234" s="175"/>
      <c r="F234" s="175"/>
      <c r="G234" s="176"/>
      <c r="H234" s="177"/>
      <c r="I234" s="177"/>
      <c r="J234" s="178"/>
      <c r="K234" s="175"/>
      <c r="L234" s="175"/>
      <c r="M234" s="175"/>
      <c r="N234" s="175"/>
      <c r="O234" s="176"/>
      <c r="P234" s="177"/>
      <c r="Q234" s="177"/>
      <c r="R234" s="178"/>
      <c r="S234" s="175"/>
      <c r="T234" s="175"/>
      <c r="U234" s="175"/>
      <c r="V234" s="175"/>
      <c r="W234" s="176"/>
      <c r="X234" s="175"/>
      <c r="Y234" s="175"/>
      <c r="Z234" s="179"/>
      <c r="AA234" s="179"/>
      <c r="AB234" s="174"/>
      <c r="AC234" s="192"/>
      <c r="AD234" s="174"/>
      <c r="AE234" s="174"/>
      <c r="AF234" s="174"/>
      <c r="AG234" s="174"/>
      <c r="AH234" s="174"/>
      <c r="AI234" s="174"/>
      <c r="AJ234" s="174"/>
      <c r="AK234" s="174"/>
      <c r="AL234" s="174"/>
      <c r="AM234" s="174"/>
      <c r="AN234" s="174"/>
      <c r="AO234" s="174"/>
      <c r="AP234" s="174"/>
      <c r="AQ234" s="174"/>
      <c r="AR234" s="174"/>
      <c r="AS234" s="174"/>
      <c r="AT234" s="174"/>
      <c r="AU234" s="174"/>
      <c r="AV234" s="174"/>
      <c r="AW234" s="174"/>
      <c r="AX234" s="174"/>
      <c r="AY234" s="174"/>
    </row>
    <row r="235" spans="1:51">
      <c r="A235" s="174"/>
      <c r="B235" s="174"/>
      <c r="C235" s="175"/>
      <c r="D235" s="175"/>
      <c r="E235" s="175"/>
      <c r="F235" s="175"/>
      <c r="G235" s="176"/>
      <c r="H235" s="177"/>
      <c r="I235" s="177"/>
      <c r="J235" s="178"/>
      <c r="K235" s="175"/>
      <c r="L235" s="175"/>
      <c r="M235" s="175"/>
      <c r="N235" s="175"/>
      <c r="O235" s="176"/>
      <c r="P235" s="177"/>
      <c r="Q235" s="177"/>
      <c r="R235" s="178"/>
      <c r="S235" s="175"/>
      <c r="T235" s="175"/>
      <c r="U235" s="175"/>
      <c r="V235" s="175"/>
      <c r="W235" s="176"/>
      <c r="X235" s="175"/>
      <c r="Y235" s="175"/>
      <c r="Z235" s="179"/>
      <c r="AA235" s="179"/>
      <c r="AB235" s="174"/>
      <c r="AC235" s="192"/>
      <c r="AD235" s="174"/>
      <c r="AE235" s="174"/>
      <c r="AF235" s="174"/>
      <c r="AG235" s="174"/>
      <c r="AH235" s="174"/>
      <c r="AI235" s="174"/>
      <c r="AJ235" s="174"/>
      <c r="AK235" s="174"/>
      <c r="AL235" s="174"/>
      <c r="AM235" s="174"/>
      <c r="AN235" s="174"/>
      <c r="AO235" s="174"/>
      <c r="AP235" s="174"/>
      <c r="AQ235" s="174"/>
      <c r="AR235" s="174"/>
      <c r="AS235" s="174"/>
      <c r="AT235" s="174"/>
      <c r="AU235" s="174"/>
      <c r="AV235" s="174"/>
      <c r="AW235" s="174"/>
      <c r="AX235" s="174"/>
      <c r="AY235" s="174"/>
    </row>
    <row r="236" spans="1:51">
      <c r="A236" s="174"/>
      <c r="B236" s="174"/>
      <c r="C236" s="175"/>
      <c r="D236" s="175"/>
      <c r="E236" s="175"/>
      <c r="F236" s="175"/>
      <c r="G236" s="176"/>
      <c r="H236" s="177"/>
      <c r="I236" s="177"/>
      <c r="J236" s="178"/>
      <c r="K236" s="175"/>
      <c r="L236" s="175"/>
      <c r="M236" s="175"/>
      <c r="N236" s="175"/>
      <c r="O236" s="176"/>
      <c r="P236" s="177"/>
      <c r="Q236" s="177"/>
      <c r="R236" s="178"/>
      <c r="S236" s="175"/>
      <c r="T236" s="175"/>
      <c r="U236" s="175"/>
      <c r="V236" s="175"/>
      <c r="W236" s="176"/>
      <c r="X236" s="175"/>
      <c r="Y236" s="175"/>
      <c r="Z236" s="179"/>
      <c r="AA236" s="179"/>
      <c r="AB236" s="174"/>
      <c r="AC236" s="192"/>
      <c r="AD236" s="174"/>
      <c r="AE236" s="174"/>
      <c r="AF236" s="174"/>
      <c r="AG236" s="174"/>
      <c r="AH236" s="174"/>
      <c r="AI236" s="174"/>
      <c r="AJ236" s="174"/>
      <c r="AK236" s="174"/>
      <c r="AL236" s="174"/>
      <c r="AM236" s="174"/>
      <c r="AN236" s="174"/>
      <c r="AO236" s="174"/>
      <c r="AP236" s="174"/>
      <c r="AQ236" s="174"/>
      <c r="AR236" s="174"/>
      <c r="AS236" s="174"/>
      <c r="AT236" s="174"/>
      <c r="AU236" s="174"/>
      <c r="AV236" s="174"/>
      <c r="AW236" s="174"/>
      <c r="AX236" s="174"/>
      <c r="AY236" s="174"/>
    </row>
    <row r="237" spans="1:51">
      <c r="A237" s="174"/>
      <c r="B237" s="174"/>
      <c r="C237" s="175"/>
      <c r="D237" s="175"/>
      <c r="E237" s="175"/>
      <c r="F237" s="175"/>
      <c r="G237" s="176"/>
      <c r="H237" s="177"/>
      <c r="I237" s="177"/>
      <c r="J237" s="178"/>
      <c r="K237" s="175"/>
      <c r="L237" s="175"/>
      <c r="M237" s="175"/>
      <c r="N237" s="175"/>
      <c r="O237" s="176"/>
      <c r="P237" s="177"/>
      <c r="Q237" s="177"/>
      <c r="R237" s="178"/>
      <c r="S237" s="175"/>
      <c r="T237" s="175"/>
      <c r="U237" s="175"/>
      <c r="V237" s="175"/>
      <c r="W237" s="176"/>
      <c r="X237" s="175"/>
      <c r="Y237" s="175"/>
      <c r="Z237" s="179"/>
      <c r="AA237" s="179"/>
      <c r="AB237" s="174"/>
      <c r="AC237" s="192"/>
      <c r="AD237" s="174"/>
      <c r="AE237" s="174"/>
      <c r="AF237" s="174"/>
      <c r="AG237" s="174"/>
      <c r="AH237" s="174"/>
      <c r="AI237" s="174"/>
      <c r="AJ237" s="174"/>
      <c r="AK237" s="174"/>
      <c r="AL237" s="174"/>
      <c r="AM237" s="174"/>
      <c r="AN237" s="174"/>
      <c r="AO237" s="174"/>
      <c r="AP237" s="174"/>
      <c r="AQ237" s="174"/>
      <c r="AR237" s="174"/>
      <c r="AS237" s="174"/>
      <c r="AT237" s="174"/>
      <c r="AU237" s="174"/>
      <c r="AV237" s="174"/>
      <c r="AW237" s="174"/>
      <c r="AX237" s="174"/>
      <c r="AY237" s="174"/>
    </row>
    <row r="238" spans="1:51">
      <c r="A238" s="174"/>
      <c r="B238" s="174"/>
      <c r="C238" s="175"/>
      <c r="D238" s="175"/>
      <c r="E238" s="175"/>
      <c r="F238" s="175"/>
      <c r="G238" s="176"/>
      <c r="H238" s="177"/>
      <c r="I238" s="177"/>
      <c r="J238" s="178"/>
      <c r="K238" s="175"/>
      <c r="L238" s="175"/>
      <c r="M238" s="175"/>
      <c r="N238" s="175"/>
      <c r="O238" s="176"/>
      <c r="P238" s="177"/>
      <c r="Q238" s="177"/>
      <c r="R238" s="178"/>
      <c r="S238" s="175"/>
      <c r="T238" s="175"/>
      <c r="U238" s="175"/>
      <c r="V238" s="175"/>
      <c r="W238" s="176"/>
      <c r="X238" s="175"/>
      <c r="Y238" s="175"/>
      <c r="Z238" s="179"/>
      <c r="AA238" s="179"/>
      <c r="AB238" s="174"/>
      <c r="AC238" s="192"/>
      <c r="AD238" s="174"/>
      <c r="AE238" s="174"/>
      <c r="AF238" s="174"/>
      <c r="AG238" s="174"/>
      <c r="AH238" s="174"/>
      <c r="AI238" s="174"/>
      <c r="AJ238" s="174"/>
      <c r="AK238" s="174"/>
      <c r="AL238" s="174"/>
      <c r="AM238" s="174"/>
      <c r="AN238" s="174"/>
      <c r="AO238" s="174"/>
      <c r="AP238" s="174"/>
      <c r="AQ238" s="174"/>
      <c r="AR238" s="174"/>
      <c r="AS238" s="174"/>
      <c r="AT238" s="174"/>
      <c r="AU238" s="174"/>
      <c r="AV238" s="174"/>
      <c r="AW238" s="174"/>
      <c r="AX238" s="174"/>
      <c r="AY238" s="174"/>
    </row>
    <row r="239" spans="1:51">
      <c r="A239" s="174"/>
      <c r="B239" s="174"/>
      <c r="C239" s="175"/>
      <c r="D239" s="175"/>
      <c r="E239" s="175"/>
      <c r="F239" s="175"/>
      <c r="G239" s="176"/>
      <c r="H239" s="177"/>
      <c r="I239" s="177"/>
      <c r="J239" s="178"/>
      <c r="K239" s="175"/>
      <c r="L239" s="175"/>
      <c r="M239" s="175"/>
      <c r="N239" s="175"/>
      <c r="O239" s="176"/>
      <c r="P239" s="177"/>
      <c r="Q239" s="177"/>
      <c r="R239" s="178"/>
      <c r="S239" s="175"/>
      <c r="T239" s="175"/>
      <c r="U239" s="175"/>
      <c r="V239" s="175"/>
      <c r="W239" s="176"/>
      <c r="X239" s="175"/>
      <c r="Y239" s="175"/>
      <c r="Z239" s="179"/>
      <c r="AA239" s="179"/>
      <c r="AB239" s="174"/>
      <c r="AC239" s="192"/>
      <c r="AD239" s="174"/>
      <c r="AE239" s="174"/>
      <c r="AF239" s="174"/>
      <c r="AG239" s="174"/>
      <c r="AH239" s="174"/>
      <c r="AI239" s="174"/>
      <c r="AJ239" s="174"/>
      <c r="AK239" s="174"/>
      <c r="AL239" s="174"/>
      <c r="AM239" s="174"/>
      <c r="AN239" s="174"/>
      <c r="AO239" s="174"/>
      <c r="AP239" s="174"/>
      <c r="AQ239" s="174"/>
      <c r="AR239" s="174"/>
      <c r="AS239" s="174"/>
      <c r="AT239" s="174"/>
      <c r="AU239" s="174"/>
      <c r="AV239" s="174"/>
      <c r="AW239" s="174"/>
      <c r="AX239" s="174"/>
      <c r="AY239" s="174"/>
    </row>
    <row r="240" spans="1:51">
      <c r="A240" s="174"/>
      <c r="B240" s="174"/>
      <c r="C240" s="175"/>
      <c r="D240" s="175"/>
      <c r="E240" s="175"/>
      <c r="F240" s="175"/>
      <c r="G240" s="176"/>
      <c r="H240" s="177"/>
      <c r="I240" s="177"/>
      <c r="J240" s="178"/>
      <c r="K240" s="175"/>
      <c r="L240" s="175"/>
      <c r="M240" s="175"/>
      <c r="N240" s="175"/>
      <c r="O240" s="176"/>
      <c r="P240" s="177"/>
      <c r="Q240" s="177"/>
      <c r="R240" s="178"/>
      <c r="S240" s="175"/>
      <c r="T240" s="175"/>
      <c r="U240" s="175"/>
      <c r="V240" s="175"/>
      <c r="W240" s="176"/>
      <c r="X240" s="175"/>
      <c r="Y240" s="175"/>
      <c r="Z240" s="179"/>
      <c r="AA240" s="179"/>
      <c r="AB240" s="174"/>
      <c r="AC240" s="192"/>
      <c r="AD240" s="174"/>
      <c r="AE240" s="174"/>
      <c r="AF240" s="174"/>
      <c r="AG240" s="174"/>
      <c r="AH240" s="174"/>
      <c r="AI240" s="174"/>
      <c r="AJ240" s="174"/>
      <c r="AK240" s="174"/>
      <c r="AL240" s="174"/>
      <c r="AM240" s="174"/>
      <c r="AN240" s="174"/>
      <c r="AO240" s="174"/>
      <c r="AP240" s="174"/>
      <c r="AQ240" s="174"/>
      <c r="AR240" s="174"/>
      <c r="AS240" s="174"/>
      <c r="AT240" s="174"/>
      <c r="AU240" s="174"/>
      <c r="AV240" s="174"/>
      <c r="AW240" s="174"/>
      <c r="AX240" s="174"/>
      <c r="AY240" s="174"/>
    </row>
    <row r="241" spans="1:51">
      <c r="A241" s="174"/>
      <c r="B241" s="174"/>
      <c r="C241" s="175"/>
      <c r="D241" s="175"/>
      <c r="E241" s="175"/>
      <c r="F241" s="175"/>
      <c r="G241" s="176"/>
      <c r="H241" s="177"/>
      <c r="I241" s="177"/>
      <c r="J241" s="178"/>
      <c r="K241" s="175"/>
      <c r="L241" s="175"/>
      <c r="M241" s="175"/>
      <c r="N241" s="175"/>
      <c r="O241" s="176"/>
      <c r="P241" s="177"/>
      <c r="Q241" s="177"/>
      <c r="R241" s="178"/>
      <c r="S241" s="175"/>
      <c r="T241" s="175"/>
      <c r="U241" s="175"/>
      <c r="V241" s="175"/>
      <c r="W241" s="176"/>
      <c r="X241" s="175"/>
      <c r="Y241" s="175"/>
      <c r="Z241" s="179"/>
      <c r="AA241" s="179"/>
      <c r="AB241" s="174"/>
      <c r="AC241" s="192"/>
      <c r="AD241" s="174"/>
      <c r="AE241" s="174"/>
      <c r="AF241" s="174"/>
      <c r="AG241" s="174"/>
      <c r="AH241" s="174"/>
      <c r="AI241" s="174"/>
      <c r="AJ241" s="174"/>
      <c r="AK241" s="174"/>
      <c r="AL241" s="174"/>
      <c r="AM241" s="174"/>
      <c r="AN241" s="174"/>
      <c r="AO241" s="174"/>
      <c r="AP241" s="174"/>
      <c r="AQ241" s="174"/>
      <c r="AR241" s="174"/>
      <c r="AS241" s="174"/>
      <c r="AT241" s="174"/>
      <c r="AU241" s="174"/>
      <c r="AV241" s="174"/>
      <c r="AW241" s="174"/>
      <c r="AX241" s="174"/>
      <c r="AY241" s="174"/>
    </row>
    <row r="242" spans="1:51">
      <c r="A242" s="174"/>
      <c r="B242" s="174"/>
      <c r="C242" s="175"/>
      <c r="D242" s="175"/>
      <c r="E242" s="175"/>
      <c r="F242" s="175"/>
      <c r="G242" s="176"/>
      <c r="H242" s="177"/>
      <c r="I242" s="177"/>
      <c r="J242" s="178"/>
      <c r="K242" s="175"/>
      <c r="L242" s="175"/>
      <c r="M242" s="175"/>
      <c r="N242" s="175"/>
      <c r="O242" s="176"/>
      <c r="P242" s="177"/>
      <c r="Q242" s="177"/>
      <c r="R242" s="178"/>
      <c r="S242" s="175"/>
      <c r="T242" s="175"/>
      <c r="U242" s="175"/>
      <c r="V242" s="175"/>
      <c r="W242" s="176"/>
      <c r="X242" s="175"/>
      <c r="Y242" s="175"/>
      <c r="Z242" s="179"/>
      <c r="AA242" s="179"/>
      <c r="AB242" s="174"/>
      <c r="AC242" s="192"/>
      <c r="AD242" s="174"/>
      <c r="AE242" s="174"/>
      <c r="AF242" s="174"/>
      <c r="AG242" s="174"/>
      <c r="AH242" s="174"/>
      <c r="AI242" s="174"/>
      <c r="AJ242" s="174"/>
      <c r="AK242" s="174"/>
      <c r="AL242" s="174"/>
      <c r="AM242" s="174"/>
      <c r="AN242" s="174"/>
      <c r="AO242" s="174"/>
      <c r="AP242" s="174"/>
      <c r="AQ242" s="174"/>
      <c r="AR242" s="174"/>
      <c r="AS242" s="174"/>
      <c r="AT242" s="174"/>
      <c r="AU242" s="174"/>
      <c r="AV242" s="174"/>
      <c r="AW242" s="174"/>
      <c r="AX242" s="174"/>
      <c r="AY242" s="174"/>
    </row>
    <row r="243" spans="1:51">
      <c r="A243" s="174"/>
      <c r="B243" s="174"/>
      <c r="C243" s="175"/>
      <c r="D243" s="175"/>
      <c r="E243" s="175"/>
      <c r="F243" s="175"/>
      <c r="G243" s="176"/>
      <c r="H243" s="177"/>
      <c r="I243" s="177"/>
      <c r="J243" s="178"/>
      <c r="K243" s="175"/>
      <c r="L243" s="175"/>
      <c r="M243" s="175"/>
      <c r="N243" s="175"/>
      <c r="O243" s="176"/>
      <c r="P243" s="177"/>
      <c r="Q243" s="177"/>
      <c r="R243" s="178"/>
      <c r="S243" s="175"/>
      <c r="T243" s="175"/>
      <c r="U243" s="175"/>
      <c r="V243" s="175"/>
      <c r="W243" s="176"/>
      <c r="X243" s="175"/>
      <c r="Y243" s="175"/>
      <c r="Z243" s="179"/>
      <c r="AA243" s="179"/>
      <c r="AB243" s="174"/>
      <c r="AC243" s="192"/>
      <c r="AD243" s="174"/>
      <c r="AE243" s="174"/>
      <c r="AF243" s="174"/>
      <c r="AG243" s="174"/>
      <c r="AH243" s="174"/>
      <c r="AI243" s="174"/>
      <c r="AJ243" s="174"/>
      <c r="AK243" s="174"/>
      <c r="AL243" s="174"/>
      <c r="AM243" s="174"/>
      <c r="AN243" s="174"/>
      <c r="AO243" s="174"/>
      <c r="AP243" s="174"/>
      <c r="AQ243" s="174"/>
      <c r="AR243" s="174"/>
      <c r="AS243" s="174"/>
      <c r="AT243" s="174"/>
      <c r="AU243" s="174"/>
      <c r="AV243" s="174"/>
      <c r="AW243" s="174"/>
      <c r="AX243" s="174"/>
      <c r="AY243" s="174"/>
    </row>
    <row r="244" spans="1:51">
      <c r="A244" s="174"/>
      <c r="B244" s="174"/>
      <c r="C244" s="175"/>
      <c r="D244" s="175"/>
      <c r="E244" s="175"/>
      <c r="F244" s="175"/>
      <c r="G244" s="176"/>
      <c r="H244" s="177"/>
      <c r="I244" s="177"/>
      <c r="J244" s="178"/>
      <c r="K244" s="175"/>
      <c r="L244" s="175"/>
      <c r="M244" s="175"/>
      <c r="N244" s="175"/>
      <c r="O244" s="176"/>
      <c r="P244" s="177"/>
      <c r="Q244" s="177"/>
      <c r="R244" s="178"/>
      <c r="S244" s="175"/>
      <c r="T244" s="175"/>
      <c r="U244" s="175"/>
      <c r="V244" s="175"/>
      <c r="W244" s="176"/>
      <c r="X244" s="175"/>
      <c r="Y244" s="175"/>
      <c r="Z244" s="179"/>
      <c r="AA244" s="179"/>
      <c r="AB244" s="174"/>
      <c r="AC244" s="192"/>
      <c r="AD244" s="174"/>
      <c r="AE244" s="174"/>
      <c r="AF244" s="174"/>
      <c r="AG244" s="174"/>
      <c r="AH244" s="174"/>
      <c r="AI244" s="174"/>
      <c r="AJ244" s="174"/>
      <c r="AK244" s="174"/>
      <c r="AL244" s="174"/>
      <c r="AM244" s="174"/>
      <c r="AN244" s="174"/>
      <c r="AO244" s="174"/>
      <c r="AP244" s="174"/>
      <c r="AQ244" s="174"/>
      <c r="AR244" s="174"/>
      <c r="AS244" s="174"/>
      <c r="AT244" s="174"/>
      <c r="AU244" s="174"/>
      <c r="AV244" s="174"/>
      <c r="AW244" s="174"/>
      <c r="AX244" s="174"/>
      <c r="AY244" s="174"/>
    </row>
    <row r="245" spans="1:51">
      <c r="A245" s="174"/>
      <c r="B245" s="174"/>
      <c r="C245" s="175"/>
      <c r="D245" s="175"/>
      <c r="E245" s="175"/>
      <c r="F245" s="175"/>
      <c r="G245" s="176"/>
      <c r="H245" s="177"/>
      <c r="I245" s="177"/>
      <c r="J245" s="178"/>
      <c r="K245" s="175"/>
      <c r="L245" s="175"/>
      <c r="M245" s="175"/>
      <c r="N245" s="175"/>
      <c r="O245" s="176"/>
      <c r="P245" s="177"/>
      <c r="Q245" s="177"/>
      <c r="R245" s="178"/>
      <c r="S245" s="175"/>
      <c r="T245" s="175"/>
      <c r="U245" s="175"/>
      <c r="V245" s="175"/>
      <c r="W245" s="176"/>
      <c r="X245" s="175"/>
      <c r="Y245" s="175"/>
      <c r="Z245" s="179"/>
      <c r="AA245" s="179"/>
      <c r="AB245" s="174"/>
      <c r="AC245" s="192"/>
      <c r="AD245" s="174"/>
      <c r="AE245" s="174"/>
      <c r="AF245" s="174"/>
      <c r="AG245" s="174"/>
      <c r="AH245" s="174"/>
      <c r="AI245" s="174"/>
      <c r="AJ245" s="174"/>
      <c r="AK245" s="174"/>
      <c r="AL245" s="174"/>
      <c r="AM245" s="174"/>
      <c r="AN245" s="174"/>
      <c r="AO245" s="174"/>
      <c r="AP245" s="174"/>
      <c r="AQ245" s="174"/>
      <c r="AR245" s="174"/>
      <c r="AS245" s="174"/>
      <c r="AT245" s="174"/>
      <c r="AU245" s="174"/>
      <c r="AV245" s="174"/>
      <c r="AW245" s="174"/>
      <c r="AX245" s="174"/>
      <c r="AY245" s="174"/>
    </row>
    <row r="246" spans="1:51">
      <c r="A246" s="174"/>
      <c r="B246" s="174"/>
      <c r="C246" s="175"/>
      <c r="D246" s="175"/>
      <c r="E246" s="175"/>
      <c r="F246" s="175"/>
      <c r="G246" s="176"/>
      <c r="H246" s="177"/>
      <c r="I246" s="177"/>
      <c r="J246" s="178"/>
      <c r="K246" s="175"/>
      <c r="L246" s="175"/>
      <c r="M246" s="175"/>
      <c r="N246" s="175"/>
      <c r="O246" s="176"/>
      <c r="P246" s="177"/>
      <c r="Q246" s="177"/>
      <c r="R246" s="178"/>
      <c r="S246" s="175"/>
      <c r="T246" s="175"/>
      <c r="U246" s="175"/>
      <c r="V246" s="175"/>
      <c r="W246" s="176"/>
      <c r="X246" s="175"/>
      <c r="Y246" s="175"/>
      <c r="Z246" s="179"/>
      <c r="AA246" s="179"/>
      <c r="AB246" s="174"/>
      <c r="AC246" s="192"/>
      <c r="AD246" s="174"/>
      <c r="AE246" s="174"/>
      <c r="AF246" s="174"/>
      <c r="AG246" s="174"/>
      <c r="AH246" s="174"/>
      <c r="AI246" s="174"/>
      <c r="AJ246" s="174"/>
      <c r="AK246" s="174"/>
      <c r="AL246" s="174"/>
      <c r="AM246" s="174"/>
      <c r="AN246" s="174"/>
      <c r="AO246" s="174"/>
      <c r="AP246" s="174"/>
      <c r="AQ246" s="174"/>
      <c r="AR246" s="174"/>
      <c r="AS246" s="174"/>
      <c r="AT246" s="174"/>
      <c r="AU246" s="174"/>
      <c r="AV246" s="174"/>
      <c r="AW246" s="174"/>
      <c r="AX246" s="174"/>
      <c r="AY246" s="174"/>
    </row>
    <row r="247" spans="1:51">
      <c r="A247" s="174"/>
      <c r="B247" s="174"/>
      <c r="C247" s="175"/>
      <c r="D247" s="175"/>
      <c r="E247" s="175"/>
      <c r="F247" s="175"/>
      <c r="G247" s="176"/>
      <c r="H247" s="177"/>
      <c r="I247" s="177"/>
      <c r="J247" s="178"/>
      <c r="K247" s="175"/>
      <c r="L247" s="175"/>
      <c r="M247" s="175"/>
      <c r="N247" s="175"/>
      <c r="O247" s="176"/>
      <c r="P247" s="177"/>
      <c r="Q247" s="177"/>
      <c r="R247" s="178"/>
      <c r="S247" s="175"/>
      <c r="T247" s="175"/>
      <c r="U247" s="175"/>
      <c r="V247" s="175"/>
      <c r="W247" s="176"/>
      <c r="X247" s="175"/>
      <c r="Y247" s="175"/>
      <c r="Z247" s="179"/>
      <c r="AA247" s="179"/>
      <c r="AB247" s="174"/>
      <c r="AC247" s="192"/>
      <c r="AD247" s="174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</row>
    <row r="248" spans="1:51">
      <c r="A248" s="174"/>
      <c r="B248" s="174"/>
      <c r="C248" s="175"/>
      <c r="D248" s="175"/>
      <c r="E248" s="175"/>
      <c r="F248" s="175"/>
      <c r="G248" s="176"/>
      <c r="H248" s="177"/>
      <c r="I248" s="177"/>
      <c r="J248" s="178"/>
      <c r="K248" s="175"/>
      <c r="L248" s="175"/>
      <c r="M248" s="175"/>
      <c r="N248" s="175"/>
      <c r="O248" s="176"/>
      <c r="P248" s="177"/>
      <c r="Q248" s="177"/>
      <c r="R248" s="178"/>
      <c r="S248" s="175"/>
      <c r="T248" s="175"/>
      <c r="U248" s="175"/>
      <c r="V248" s="175"/>
      <c r="W248" s="176"/>
      <c r="X248" s="175"/>
      <c r="Y248" s="175"/>
      <c r="Z248" s="179"/>
      <c r="AA248" s="179"/>
      <c r="AB248" s="174"/>
      <c r="AC248" s="192"/>
      <c r="AD248" s="174"/>
      <c r="AE248" s="174"/>
      <c r="AF248" s="174"/>
      <c r="AG248" s="174"/>
      <c r="AH248" s="174"/>
      <c r="AI248" s="174"/>
      <c r="AJ248" s="174"/>
      <c r="AK248" s="174"/>
      <c r="AL248" s="174"/>
      <c r="AM248" s="174"/>
      <c r="AN248" s="174"/>
      <c r="AO248" s="174"/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</row>
    <row r="249" spans="1:51">
      <c r="A249" s="174"/>
      <c r="B249" s="174"/>
      <c r="C249" s="175"/>
      <c r="D249" s="175"/>
      <c r="E249" s="175"/>
      <c r="F249" s="175"/>
      <c r="G249" s="176"/>
      <c r="H249" s="177"/>
      <c r="I249" s="177"/>
      <c r="J249" s="178"/>
      <c r="K249" s="175"/>
      <c r="L249" s="175"/>
      <c r="M249" s="175"/>
      <c r="N249" s="175"/>
      <c r="O249" s="176"/>
      <c r="P249" s="177"/>
      <c r="Q249" s="177"/>
      <c r="R249" s="178"/>
      <c r="S249" s="175"/>
      <c r="T249" s="175"/>
      <c r="U249" s="175"/>
      <c r="V249" s="175"/>
      <c r="W249" s="176"/>
      <c r="X249" s="175"/>
      <c r="Y249" s="175"/>
      <c r="Z249" s="179"/>
      <c r="AA249" s="179"/>
      <c r="AB249" s="174"/>
      <c r="AC249" s="192"/>
      <c r="AD249" s="174"/>
      <c r="AE249" s="174"/>
      <c r="AF249" s="174"/>
      <c r="AG249" s="174"/>
      <c r="AH249" s="174"/>
      <c r="AI249" s="174"/>
      <c r="AJ249" s="174"/>
      <c r="AK249" s="174"/>
      <c r="AL249" s="174"/>
      <c r="AM249" s="174"/>
      <c r="AN249" s="174"/>
      <c r="AO249" s="174"/>
      <c r="AP249" s="174"/>
      <c r="AQ249" s="174"/>
      <c r="AR249" s="174"/>
      <c r="AS249" s="174"/>
      <c r="AT249" s="174"/>
      <c r="AU249" s="174"/>
      <c r="AV249" s="174"/>
      <c r="AW249" s="174"/>
      <c r="AX249" s="174"/>
      <c r="AY249" s="174"/>
    </row>
    <row r="250" spans="1:51">
      <c r="A250" s="174"/>
      <c r="B250" s="174"/>
      <c r="C250" s="175"/>
      <c r="D250" s="175"/>
      <c r="E250" s="175"/>
      <c r="F250" s="175"/>
      <c r="G250" s="176"/>
      <c r="H250" s="177"/>
      <c r="I250" s="177"/>
      <c r="J250" s="178"/>
      <c r="K250" s="175"/>
      <c r="L250" s="175"/>
      <c r="M250" s="175"/>
      <c r="N250" s="175"/>
      <c r="O250" s="176"/>
      <c r="P250" s="177"/>
      <c r="Q250" s="177"/>
      <c r="R250" s="178"/>
      <c r="S250" s="175"/>
      <c r="T250" s="175"/>
      <c r="U250" s="175"/>
      <c r="V250" s="175"/>
      <c r="W250" s="176"/>
      <c r="X250" s="175"/>
      <c r="Y250" s="175"/>
      <c r="Z250" s="179"/>
      <c r="AA250" s="179"/>
      <c r="AB250" s="174"/>
      <c r="AC250" s="192"/>
      <c r="AD250" s="174"/>
      <c r="AE250" s="174"/>
      <c r="AF250" s="174"/>
      <c r="AG250" s="174"/>
      <c r="AH250" s="174"/>
      <c r="AI250" s="174"/>
      <c r="AJ250" s="174"/>
      <c r="AK250" s="174"/>
      <c r="AL250" s="174"/>
      <c r="AM250" s="174"/>
      <c r="AN250" s="174"/>
      <c r="AO250" s="174"/>
      <c r="AP250" s="174"/>
      <c r="AQ250" s="174"/>
      <c r="AR250" s="174"/>
      <c r="AS250" s="174"/>
      <c r="AT250" s="174"/>
      <c r="AU250" s="174"/>
      <c r="AV250" s="174"/>
      <c r="AW250" s="174"/>
      <c r="AX250" s="174"/>
      <c r="AY250" s="174"/>
    </row>
    <row r="251" spans="1:51">
      <c r="A251" s="174"/>
      <c r="B251" s="174"/>
      <c r="C251" s="175"/>
      <c r="D251" s="175"/>
      <c r="E251" s="175"/>
      <c r="F251" s="175"/>
      <c r="G251" s="176"/>
      <c r="H251" s="177"/>
      <c r="I251" s="177"/>
      <c r="J251" s="178"/>
      <c r="K251" s="175"/>
      <c r="L251" s="175"/>
      <c r="M251" s="175"/>
      <c r="N251" s="175"/>
      <c r="O251" s="176"/>
      <c r="P251" s="177"/>
      <c r="Q251" s="177"/>
      <c r="R251" s="178"/>
      <c r="S251" s="175"/>
      <c r="T251" s="175"/>
      <c r="U251" s="175"/>
      <c r="V251" s="175"/>
      <c r="W251" s="176"/>
      <c r="X251" s="175"/>
      <c r="Y251" s="175"/>
      <c r="Z251" s="179"/>
      <c r="AA251" s="179"/>
      <c r="AB251" s="174"/>
      <c r="AC251" s="192"/>
      <c r="AD251" s="174"/>
      <c r="AE251" s="174"/>
      <c r="AF251" s="174"/>
      <c r="AG251" s="174"/>
      <c r="AH251" s="174"/>
      <c r="AI251" s="174"/>
      <c r="AJ251" s="174"/>
      <c r="AK251" s="174"/>
      <c r="AL251" s="174"/>
      <c r="AM251" s="174"/>
      <c r="AN251" s="174"/>
      <c r="AO251" s="174"/>
      <c r="AP251" s="174"/>
      <c r="AQ251" s="174"/>
      <c r="AR251" s="174"/>
      <c r="AS251" s="174"/>
      <c r="AT251" s="174"/>
      <c r="AU251" s="174"/>
      <c r="AV251" s="174"/>
      <c r="AW251" s="174"/>
      <c r="AX251" s="174"/>
      <c r="AY251" s="174"/>
    </row>
    <row r="252" spans="1:51">
      <c r="A252" s="174"/>
      <c r="B252" s="174"/>
      <c r="C252" s="175"/>
      <c r="D252" s="175"/>
      <c r="E252" s="175"/>
      <c r="F252" s="175"/>
      <c r="G252" s="176"/>
      <c r="H252" s="177"/>
      <c r="I252" s="177"/>
      <c r="J252" s="178"/>
      <c r="K252" s="175"/>
      <c r="L252" s="175"/>
      <c r="M252" s="175"/>
      <c r="N252" s="175"/>
      <c r="O252" s="176"/>
      <c r="P252" s="177"/>
      <c r="Q252" s="177"/>
      <c r="R252" s="178"/>
      <c r="S252" s="175"/>
      <c r="T252" s="175"/>
      <c r="U252" s="175"/>
      <c r="V252" s="175"/>
      <c r="W252" s="176"/>
      <c r="X252" s="175"/>
      <c r="Y252" s="175"/>
      <c r="Z252" s="179"/>
      <c r="AA252" s="179"/>
      <c r="AB252" s="174"/>
      <c r="AC252" s="192"/>
      <c r="AD252" s="174"/>
      <c r="AE252" s="174"/>
      <c r="AF252" s="174"/>
      <c r="AG252" s="174"/>
      <c r="AH252" s="174"/>
      <c r="AI252" s="174"/>
      <c r="AJ252" s="174"/>
      <c r="AK252" s="174"/>
      <c r="AL252" s="174"/>
      <c r="AM252" s="174"/>
      <c r="AN252" s="174"/>
      <c r="AO252" s="174"/>
      <c r="AP252" s="174"/>
      <c r="AQ252" s="174"/>
      <c r="AR252" s="174"/>
      <c r="AS252" s="174"/>
      <c r="AT252" s="174"/>
      <c r="AU252" s="174"/>
      <c r="AV252" s="174"/>
      <c r="AW252" s="174"/>
      <c r="AX252" s="174"/>
      <c r="AY252" s="174"/>
    </row>
    <row r="253" spans="1:51">
      <c r="A253" s="174"/>
      <c r="B253" s="174"/>
      <c r="C253" s="175"/>
      <c r="D253" s="175"/>
      <c r="E253" s="175"/>
      <c r="F253" s="175"/>
      <c r="G253" s="176"/>
      <c r="H253" s="177"/>
      <c r="I253" s="177"/>
      <c r="J253" s="178"/>
      <c r="K253" s="175"/>
      <c r="L253" s="175"/>
      <c r="M253" s="175"/>
      <c r="N253" s="175"/>
      <c r="O253" s="176"/>
      <c r="P253" s="177"/>
      <c r="Q253" s="177"/>
      <c r="R253" s="178"/>
      <c r="S253" s="175"/>
      <c r="T253" s="175"/>
      <c r="U253" s="175"/>
      <c r="V253" s="175"/>
      <c r="W253" s="176"/>
      <c r="X253" s="175"/>
      <c r="Y253" s="175"/>
      <c r="Z253" s="179"/>
      <c r="AA253" s="179"/>
      <c r="AB253" s="174"/>
      <c r="AC253" s="192"/>
      <c r="AD253" s="174"/>
      <c r="AE253" s="174"/>
      <c r="AF253" s="174"/>
      <c r="AG253" s="174"/>
      <c r="AH253" s="174"/>
      <c r="AI253" s="174"/>
      <c r="AJ253" s="174"/>
      <c r="AK253" s="174"/>
      <c r="AL253" s="174"/>
      <c r="AM253" s="174"/>
      <c r="AN253" s="174"/>
      <c r="AO253" s="174"/>
      <c r="AP253" s="174"/>
      <c r="AQ253" s="174"/>
      <c r="AR253" s="174"/>
      <c r="AS253" s="174"/>
      <c r="AT253" s="174"/>
      <c r="AU253" s="174"/>
      <c r="AV253" s="174"/>
      <c r="AW253" s="174"/>
      <c r="AX253" s="174"/>
      <c r="AY253" s="174"/>
    </row>
    <row r="254" spans="1:51">
      <c r="A254" s="174"/>
      <c r="B254" s="174"/>
      <c r="C254" s="175"/>
      <c r="D254" s="175"/>
      <c r="E254" s="175"/>
      <c r="F254" s="175"/>
      <c r="G254" s="176"/>
      <c r="H254" s="177"/>
      <c r="I254" s="177"/>
      <c r="J254" s="178"/>
      <c r="K254" s="175"/>
      <c r="L254" s="175"/>
      <c r="M254" s="175"/>
      <c r="N254" s="175"/>
      <c r="O254" s="176"/>
      <c r="P254" s="177"/>
      <c r="Q254" s="177"/>
      <c r="R254" s="178"/>
      <c r="S254" s="175"/>
      <c r="T254" s="175"/>
      <c r="U254" s="175"/>
      <c r="V254" s="175"/>
      <c r="W254" s="176"/>
      <c r="X254" s="175"/>
      <c r="Y254" s="175"/>
      <c r="Z254" s="179"/>
      <c r="AA254" s="179"/>
      <c r="AB254" s="174"/>
      <c r="AC254" s="192"/>
      <c r="AD254" s="174"/>
      <c r="AE254" s="174"/>
      <c r="AF254" s="174"/>
      <c r="AG254" s="174"/>
      <c r="AH254" s="174"/>
      <c r="AI254" s="174"/>
      <c r="AJ254" s="174"/>
      <c r="AK254" s="174"/>
      <c r="AL254" s="174"/>
      <c r="AM254" s="174"/>
      <c r="AN254" s="174"/>
      <c r="AO254" s="174"/>
      <c r="AP254" s="174"/>
      <c r="AQ254" s="174"/>
      <c r="AR254" s="174"/>
      <c r="AS254" s="174"/>
      <c r="AT254" s="174"/>
      <c r="AU254" s="174"/>
      <c r="AV254" s="174"/>
      <c r="AW254" s="174"/>
      <c r="AX254" s="174"/>
      <c r="AY254" s="174"/>
    </row>
    <row r="255" spans="1:51">
      <c r="A255" s="174"/>
      <c r="B255" s="174"/>
      <c r="C255" s="175"/>
      <c r="D255" s="175"/>
      <c r="E255" s="175"/>
      <c r="F255" s="175"/>
      <c r="G255" s="176"/>
      <c r="H255" s="177"/>
      <c r="I255" s="177"/>
      <c r="J255" s="178"/>
      <c r="K255" s="175"/>
      <c r="L255" s="175"/>
      <c r="M255" s="175"/>
      <c r="N255" s="175"/>
      <c r="O255" s="176"/>
      <c r="P255" s="177"/>
      <c r="Q255" s="177"/>
      <c r="R255" s="178"/>
      <c r="S255" s="175"/>
      <c r="T255" s="175"/>
      <c r="U255" s="175"/>
      <c r="V255" s="175"/>
      <c r="W255" s="176"/>
      <c r="X255" s="175"/>
      <c r="Y255" s="175"/>
      <c r="Z255" s="179"/>
      <c r="AA255" s="179"/>
      <c r="AB255" s="174"/>
      <c r="AC255" s="192"/>
      <c r="AD255" s="174"/>
      <c r="AE255" s="174"/>
      <c r="AF255" s="174"/>
      <c r="AG255" s="174"/>
      <c r="AH255" s="174"/>
      <c r="AI255" s="174"/>
      <c r="AJ255" s="174"/>
      <c r="AK255" s="174"/>
      <c r="AL255" s="174"/>
      <c r="AM255" s="174"/>
      <c r="AN255" s="174"/>
      <c r="AO255" s="174"/>
      <c r="AP255" s="174"/>
      <c r="AQ255" s="174"/>
      <c r="AR255" s="174"/>
      <c r="AS255" s="174"/>
      <c r="AT255" s="174"/>
      <c r="AU255" s="174"/>
      <c r="AV255" s="174"/>
      <c r="AW255" s="174"/>
      <c r="AX255" s="174"/>
      <c r="AY255" s="174"/>
    </row>
    <row r="256" spans="1:51">
      <c r="A256" s="174"/>
      <c r="B256" s="174"/>
      <c r="C256" s="175"/>
      <c r="D256" s="175"/>
      <c r="E256" s="175"/>
      <c r="F256" s="175"/>
      <c r="G256" s="176"/>
      <c r="H256" s="177"/>
      <c r="I256" s="177"/>
      <c r="J256" s="178"/>
      <c r="K256" s="175"/>
      <c r="L256" s="175"/>
      <c r="M256" s="175"/>
      <c r="N256" s="175"/>
      <c r="O256" s="176"/>
      <c r="P256" s="177"/>
      <c r="Q256" s="177"/>
      <c r="R256" s="178"/>
      <c r="S256" s="175"/>
      <c r="T256" s="175"/>
      <c r="U256" s="175"/>
      <c r="V256" s="175"/>
      <c r="W256" s="176"/>
      <c r="X256" s="175"/>
      <c r="Y256" s="175"/>
      <c r="Z256" s="179"/>
      <c r="AA256" s="179"/>
      <c r="AB256" s="174"/>
      <c r="AC256" s="192"/>
      <c r="AD256" s="174"/>
      <c r="AE256" s="174"/>
      <c r="AF256" s="174"/>
      <c r="AG256" s="174"/>
      <c r="AH256" s="174"/>
      <c r="AI256" s="174"/>
      <c r="AJ256" s="174"/>
      <c r="AK256" s="174"/>
      <c r="AL256" s="174"/>
      <c r="AM256" s="174"/>
      <c r="AN256" s="174"/>
      <c r="AO256" s="174"/>
      <c r="AP256" s="174"/>
      <c r="AQ256" s="174"/>
      <c r="AR256" s="174"/>
      <c r="AS256" s="174"/>
      <c r="AT256" s="174"/>
      <c r="AU256" s="174"/>
      <c r="AV256" s="174"/>
      <c r="AW256" s="174"/>
      <c r="AX256" s="174"/>
      <c r="AY256" s="174"/>
    </row>
    <row r="257" spans="1:51">
      <c r="A257" s="174"/>
      <c r="B257" s="174"/>
      <c r="C257" s="175"/>
      <c r="D257" s="175"/>
      <c r="E257" s="175"/>
      <c r="F257" s="175"/>
      <c r="G257" s="176"/>
      <c r="H257" s="177"/>
      <c r="I257" s="177"/>
      <c r="J257" s="178"/>
      <c r="K257" s="175"/>
      <c r="L257" s="175"/>
      <c r="M257" s="175"/>
      <c r="N257" s="175"/>
      <c r="O257" s="176"/>
      <c r="P257" s="177"/>
      <c r="Q257" s="177"/>
      <c r="R257" s="178"/>
      <c r="S257" s="175"/>
      <c r="T257" s="175"/>
      <c r="U257" s="175"/>
      <c r="V257" s="175"/>
      <c r="W257" s="176"/>
      <c r="X257" s="175"/>
      <c r="Y257" s="175"/>
      <c r="Z257" s="179"/>
      <c r="AA257" s="179"/>
      <c r="AB257" s="174"/>
      <c r="AC257" s="192"/>
      <c r="AD257" s="174"/>
      <c r="AE257" s="174"/>
      <c r="AF257" s="174"/>
      <c r="AG257" s="174"/>
      <c r="AH257" s="174"/>
      <c r="AI257" s="174"/>
      <c r="AJ257" s="174"/>
      <c r="AK257" s="174"/>
      <c r="AL257" s="174"/>
      <c r="AM257" s="174"/>
      <c r="AN257" s="174"/>
      <c r="AO257" s="174"/>
      <c r="AP257" s="174"/>
      <c r="AQ257" s="174"/>
      <c r="AR257" s="174"/>
      <c r="AS257" s="174"/>
      <c r="AT257" s="174"/>
      <c r="AU257" s="174"/>
      <c r="AV257" s="174"/>
      <c r="AW257" s="174"/>
      <c r="AX257" s="174"/>
      <c r="AY257" s="174"/>
    </row>
    <row r="258" spans="1:51">
      <c r="A258" s="174"/>
      <c r="B258" s="174"/>
      <c r="C258" s="175"/>
      <c r="D258" s="175"/>
      <c r="E258" s="175"/>
      <c r="F258" s="175"/>
      <c r="G258" s="176"/>
      <c r="H258" s="177"/>
      <c r="I258" s="177"/>
      <c r="J258" s="178"/>
      <c r="K258" s="175"/>
      <c r="L258" s="175"/>
      <c r="M258" s="175"/>
      <c r="N258" s="175"/>
      <c r="O258" s="176"/>
      <c r="P258" s="177"/>
      <c r="Q258" s="177"/>
      <c r="R258" s="178"/>
      <c r="S258" s="175"/>
      <c r="T258" s="175"/>
      <c r="U258" s="175"/>
      <c r="V258" s="175"/>
      <c r="W258" s="176"/>
      <c r="X258" s="175"/>
      <c r="Y258" s="175"/>
      <c r="Z258" s="179"/>
      <c r="AA258" s="179"/>
      <c r="AB258" s="174"/>
      <c r="AC258" s="192"/>
      <c r="AD258" s="174"/>
      <c r="AE258" s="174"/>
      <c r="AF258" s="174"/>
      <c r="AG258" s="174"/>
      <c r="AH258" s="174"/>
      <c r="AI258" s="174"/>
      <c r="AJ258" s="174"/>
      <c r="AK258" s="174"/>
      <c r="AL258" s="174"/>
      <c r="AM258" s="174"/>
      <c r="AN258" s="174"/>
      <c r="AO258" s="174"/>
      <c r="AP258" s="174"/>
      <c r="AQ258" s="174"/>
      <c r="AR258" s="174"/>
      <c r="AS258" s="174"/>
      <c r="AT258" s="174"/>
      <c r="AU258" s="174"/>
      <c r="AV258" s="174"/>
      <c r="AW258" s="174"/>
      <c r="AX258" s="174"/>
      <c r="AY258" s="174"/>
    </row>
    <row r="259" spans="1:51">
      <c r="A259" s="174"/>
      <c r="B259" s="174"/>
      <c r="C259" s="175"/>
      <c r="D259" s="175"/>
      <c r="E259" s="175"/>
      <c r="F259" s="175"/>
      <c r="G259" s="176"/>
      <c r="H259" s="177"/>
      <c r="I259" s="177"/>
      <c r="J259" s="178"/>
      <c r="K259" s="175"/>
      <c r="L259" s="175"/>
      <c r="M259" s="175"/>
      <c r="N259" s="175"/>
      <c r="O259" s="176"/>
      <c r="P259" s="177"/>
      <c r="Q259" s="177"/>
      <c r="R259" s="178"/>
      <c r="S259" s="175"/>
      <c r="T259" s="175"/>
      <c r="U259" s="175"/>
      <c r="V259" s="175"/>
      <c r="W259" s="176"/>
      <c r="X259" s="175"/>
      <c r="Y259" s="175"/>
      <c r="Z259" s="179"/>
      <c r="AA259" s="179"/>
      <c r="AB259" s="174"/>
      <c r="AC259" s="192"/>
      <c r="AD259" s="174"/>
      <c r="AE259" s="174"/>
      <c r="AF259" s="174"/>
      <c r="AG259" s="174"/>
      <c r="AH259" s="174"/>
      <c r="AI259" s="174"/>
      <c r="AJ259" s="174"/>
      <c r="AK259" s="174"/>
      <c r="AL259" s="174"/>
      <c r="AM259" s="174"/>
      <c r="AN259" s="174"/>
      <c r="AO259" s="174"/>
      <c r="AP259" s="174"/>
      <c r="AQ259" s="174"/>
      <c r="AR259" s="174"/>
      <c r="AS259" s="174"/>
      <c r="AT259" s="174"/>
      <c r="AU259" s="174"/>
      <c r="AV259" s="174"/>
      <c r="AW259" s="174"/>
      <c r="AX259" s="174"/>
      <c r="AY259" s="174"/>
    </row>
    <row r="260" spans="1:51">
      <c r="A260" s="174"/>
      <c r="B260" s="174"/>
      <c r="C260" s="175"/>
      <c r="D260" s="175"/>
      <c r="E260" s="175"/>
      <c r="F260" s="175"/>
      <c r="G260" s="176"/>
      <c r="H260" s="177"/>
      <c r="I260" s="177"/>
      <c r="J260" s="178"/>
      <c r="K260" s="175"/>
      <c r="L260" s="175"/>
      <c r="M260" s="175"/>
      <c r="N260" s="175"/>
      <c r="O260" s="176"/>
      <c r="P260" s="177"/>
      <c r="Q260" s="177"/>
      <c r="R260" s="178"/>
      <c r="S260" s="175"/>
      <c r="T260" s="175"/>
      <c r="U260" s="175"/>
      <c r="V260" s="175"/>
      <c r="W260" s="176"/>
      <c r="X260" s="175"/>
      <c r="Y260" s="175"/>
      <c r="Z260" s="179"/>
      <c r="AA260" s="179"/>
      <c r="AB260" s="174"/>
      <c r="AC260" s="192"/>
      <c r="AD260" s="174"/>
      <c r="AE260" s="174"/>
      <c r="AF260" s="174"/>
      <c r="AG260" s="174"/>
      <c r="AH260" s="174"/>
      <c r="AI260" s="174"/>
      <c r="AJ260" s="174"/>
      <c r="AK260" s="174"/>
      <c r="AL260" s="174"/>
      <c r="AM260" s="174"/>
      <c r="AN260" s="174"/>
      <c r="AO260" s="174"/>
      <c r="AP260" s="174"/>
      <c r="AQ260" s="174"/>
      <c r="AR260" s="174"/>
      <c r="AS260" s="174"/>
      <c r="AT260" s="174"/>
      <c r="AU260" s="174"/>
      <c r="AV260" s="174"/>
      <c r="AW260" s="174"/>
      <c r="AX260" s="174"/>
      <c r="AY260" s="174"/>
    </row>
    <row r="261" spans="1:51">
      <c r="A261" s="174"/>
      <c r="B261" s="174"/>
      <c r="C261" s="175"/>
      <c r="D261" s="175"/>
      <c r="E261" s="175"/>
      <c r="F261" s="175"/>
      <c r="G261" s="176"/>
      <c r="H261" s="177"/>
      <c r="I261" s="177"/>
      <c r="J261" s="178"/>
      <c r="K261" s="175"/>
      <c r="L261" s="175"/>
      <c r="M261" s="175"/>
      <c r="N261" s="175"/>
      <c r="O261" s="176"/>
      <c r="P261" s="177"/>
      <c r="Q261" s="177"/>
      <c r="R261" s="178"/>
      <c r="S261" s="175"/>
      <c r="T261" s="175"/>
      <c r="U261" s="175"/>
      <c r="V261" s="175"/>
      <c r="W261" s="176"/>
      <c r="X261" s="175"/>
      <c r="Y261" s="175"/>
      <c r="Z261" s="179"/>
      <c r="AA261" s="179"/>
      <c r="AB261" s="174"/>
      <c r="AC261" s="192"/>
      <c r="AD261" s="174"/>
      <c r="AE261" s="174"/>
      <c r="AF261" s="174"/>
      <c r="AG261" s="174"/>
      <c r="AH261" s="174"/>
      <c r="AI261" s="174"/>
      <c r="AJ261" s="174"/>
      <c r="AK261" s="174"/>
      <c r="AL261" s="174"/>
      <c r="AM261" s="174"/>
      <c r="AN261" s="174"/>
      <c r="AO261" s="174"/>
      <c r="AP261" s="174"/>
      <c r="AQ261" s="174"/>
      <c r="AR261" s="174"/>
      <c r="AS261" s="174"/>
      <c r="AT261" s="174"/>
      <c r="AU261" s="174"/>
      <c r="AV261" s="174"/>
      <c r="AW261" s="174"/>
      <c r="AX261" s="174"/>
      <c r="AY261" s="174"/>
    </row>
    <row r="262" spans="1:51">
      <c r="A262" s="174"/>
      <c r="B262" s="174"/>
      <c r="C262" s="175"/>
      <c r="D262" s="175"/>
      <c r="E262" s="175"/>
      <c r="F262" s="175"/>
      <c r="G262" s="176"/>
      <c r="H262" s="177"/>
      <c r="I262" s="177"/>
      <c r="J262" s="178"/>
      <c r="K262" s="175"/>
      <c r="L262" s="175"/>
      <c r="M262" s="175"/>
      <c r="N262" s="175"/>
      <c r="O262" s="176"/>
      <c r="P262" s="177"/>
      <c r="Q262" s="177"/>
      <c r="R262" s="178"/>
      <c r="S262" s="175"/>
      <c r="T262" s="175"/>
      <c r="U262" s="175"/>
      <c r="V262" s="175"/>
      <c r="W262" s="176"/>
      <c r="X262" s="175"/>
      <c r="Y262" s="175"/>
      <c r="Z262" s="179"/>
      <c r="AA262" s="179"/>
      <c r="AB262" s="174"/>
      <c r="AC262" s="192"/>
      <c r="AD262" s="174"/>
      <c r="AE262" s="174"/>
      <c r="AF262" s="174"/>
      <c r="AG262" s="174"/>
      <c r="AH262" s="174"/>
      <c r="AI262" s="174"/>
      <c r="AJ262" s="174"/>
      <c r="AK262" s="174"/>
      <c r="AL262" s="174"/>
      <c r="AM262" s="174"/>
      <c r="AN262" s="174"/>
      <c r="AO262" s="174"/>
      <c r="AP262" s="174"/>
      <c r="AQ262" s="174"/>
      <c r="AR262" s="174"/>
      <c r="AS262" s="174"/>
      <c r="AT262" s="174"/>
      <c r="AU262" s="174"/>
      <c r="AV262" s="174"/>
      <c r="AW262" s="174"/>
      <c r="AX262" s="174"/>
      <c r="AY262" s="174"/>
    </row>
    <row r="263" spans="1:51">
      <c r="A263" s="174"/>
      <c r="B263" s="174"/>
      <c r="C263" s="175"/>
      <c r="D263" s="175"/>
      <c r="E263" s="175"/>
      <c r="F263" s="175"/>
      <c r="G263" s="176"/>
      <c r="H263" s="177"/>
      <c r="I263" s="177"/>
      <c r="J263" s="178"/>
      <c r="K263" s="175"/>
      <c r="L263" s="175"/>
      <c r="M263" s="175"/>
      <c r="N263" s="175"/>
      <c r="O263" s="176"/>
      <c r="P263" s="177"/>
      <c r="Q263" s="177"/>
      <c r="R263" s="178"/>
      <c r="S263" s="175"/>
      <c r="T263" s="175"/>
      <c r="U263" s="175"/>
      <c r="V263" s="175"/>
      <c r="W263" s="176"/>
      <c r="X263" s="175"/>
      <c r="Y263" s="175"/>
      <c r="Z263" s="179"/>
      <c r="AA263" s="179"/>
      <c r="AB263" s="174"/>
      <c r="AC263" s="192"/>
      <c r="AD263" s="174"/>
      <c r="AE263" s="174"/>
      <c r="AF263" s="174"/>
      <c r="AG263" s="174"/>
      <c r="AH263" s="174"/>
      <c r="AI263" s="174"/>
      <c r="AJ263" s="174"/>
      <c r="AK263" s="174"/>
      <c r="AL263" s="174"/>
      <c r="AM263" s="174"/>
      <c r="AN263" s="174"/>
      <c r="AO263" s="174"/>
      <c r="AP263" s="174"/>
      <c r="AQ263" s="174"/>
      <c r="AR263" s="174"/>
      <c r="AS263" s="174"/>
      <c r="AT263" s="174"/>
      <c r="AU263" s="174"/>
      <c r="AV263" s="174"/>
      <c r="AW263" s="174"/>
      <c r="AX263" s="174"/>
      <c r="AY263" s="174"/>
    </row>
    <row r="264" spans="1:51">
      <c r="A264" s="174"/>
      <c r="B264" s="174"/>
      <c r="C264" s="175"/>
      <c r="D264" s="175"/>
      <c r="E264" s="175"/>
      <c r="F264" s="175"/>
      <c r="G264" s="176"/>
      <c r="H264" s="177"/>
      <c r="I264" s="177"/>
      <c r="J264" s="178"/>
      <c r="K264" s="175"/>
      <c r="L264" s="175"/>
      <c r="M264" s="175"/>
      <c r="N264" s="175"/>
      <c r="O264" s="176"/>
      <c r="P264" s="177"/>
      <c r="Q264" s="177"/>
      <c r="R264" s="178"/>
      <c r="S264" s="175"/>
      <c r="T264" s="175"/>
      <c r="U264" s="175"/>
      <c r="V264" s="175"/>
      <c r="W264" s="176"/>
      <c r="X264" s="175"/>
      <c r="Y264" s="175"/>
      <c r="Z264" s="179"/>
      <c r="AA264" s="179"/>
      <c r="AB264" s="174"/>
      <c r="AC264" s="192"/>
      <c r="AD264" s="174"/>
      <c r="AE264" s="174"/>
      <c r="AF264" s="174"/>
      <c r="AG264" s="174"/>
      <c r="AH264" s="174"/>
      <c r="AI264" s="174"/>
      <c r="AJ264" s="174"/>
      <c r="AK264" s="174"/>
      <c r="AL264" s="174"/>
      <c r="AM264" s="174"/>
      <c r="AN264" s="174"/>
      <c r="AO264" s="174"/>
      <c r="AP264" s="174"/>
      <c r="AQ264" s="174"/>
      <c r="AR264" s="174"/>
      <c r="AS264" s="174"/>
      <c r="AT264" s="174"/>
      <c r="AU264" s="174"/>
      <c r="AV264" s="174"/>
      <c r="AW264" s="174"/>
      <c r="AX264" s="174"/>
      <c r="AY264" s="174"/>
    </row>
    <row r="265" spans="1:51">
      <c r="A265" s="174"/>
      <c r="B265" s="174"/>
      <c r="C265" s="175"/>
      <c r="D265" s="175"/>
      <c r="E265" s="175"/>
      <c r="F265" s="175"/>
      <c r="G265" s="176"/>
      <c r="H265" s="177"/>
      <c r="I265" s="177"/>
      <c r="J265" s="178"/>
      <c r="K265" s="175"/>
      <c r="L265" s="175"/>
      <c r="M265" s="175"/>
      <c r="N265" s="175"/>
      <c r="O265" s="176"/>
      <c r="P265" s="177"/>
      <c r="Q265" s="177"/>
      <c r="R265" s="178"/>
      <c r="S265" s="175"/>
      <c r="T265" s="175"/>
      <c r="U265" s="175"/>
      <c r="V265" s="175"/>
      <c r="W265" s="176"/>
      <c r="X265" s="175"/>
      <c r="Y265" s="175"/>
      <c r="Z265" s="179"/>
      <c r="AA265" s="179"/>
      <c r="AB265" s="174"/>
      <c r="AC265" s="192"/>
      <c r="AD265" s="174"/>
      <c r="AE265" s="174"/>
      <c r="AF265" s="174"/>
      <c r="AG265" s="174"/>
      <c r="AH265" s="174"/>
      <c r="AI265" s="174"/>
      <c r="AJ265" s="174"/>
      <c r="AK265" s="174"/>
      <c r="AL265" s="174"/>
      <c r="AM265" s="174"/>
      <c r="AN265" s="174"/>
      <c r="AO265" s="174"/>
      <c r="AP265" s="174"/>
      <c r="AQ265" s="174"/>
      <c r="AR265" s="174"/>
      <c r="AS265" s="174"/>
      <c r="AT265" s="174"/>
      <c r="AU265" s="174"/>
      <c r="AV265" s="174"/>
      <c r="AW265" s="174"/>
      <c r="AX265" s="174"/>
      <c r="AY265" s="174"/>
    </row>
    <row r="266" spans="1:51">
      <c r="A266" s="174"/>
      <c r="B266" s="174"/>
      <c r="C266" s="175"/>
      <c r="D266" s="175"/>
      <c r="E266" s="175"/>
      <c r="F266" s="175"/>
      <c r="G266" s="176"/>
      <c r="H266" s="177"/>
      <c r="I266" s="177"/>
      <c r="J266" s="178"/>
      <c r="K266" s="175"/>
      <c r="L266" s="175"/>
      <c r="M266" s="175"/>
      <c r="N266" s="175"/>
      <c r="O266" s="176"/>
      <c r="P266" s="177"/>
      <c r="Q266" s="177"/>
      <c r="R266" s="178"/>
      <c r="S266" s="175"/>
      <c r="T266" s="175"/>
      <c r="U266" s="175"/>
      <c r="V266" s="175"/>
      <c r="W266" s="176"/>
      <c r="X266" s="175"/>
      <c r="Y266" s="175"/>
      <c r="Z266" s="179"/>
      <c r="AA266" s="179"/>
      <c r="AB266" s="174"/>
      <c r="AC266" s="192"/>
      <c r="AD266" s="174"/>
      <c r="AE266" s="174"/>
      <c r="AF266" s="174"/>
      <c r="AG266" s="174"/>
      <c r="AH266" s="174"/>
      <c r="AI266" s="174"/>
      <c r="AJ266" s="174"/>
      <c r="AK266" s="174"/>
      <c r="AL266" s="174"/>
      <c r="AM266" s="174"/>
      <c r="AN266" s="174"/>
      <c r="AO266" s="174"/>
      <c r="AP266" s="174"/>
      <c r="AQ266" s="174"/>
      <c r="AR266" s="174"/>
      <c r="AS266" s="174"/>
      <c r="AT266" s="174"/>
      <c r="AU266" s="174"/>
      <c r="AV266" s="174"/>
      <c r="AW266" s="174"/>
      <c r="AX266" s="174"/>
      <c r="AY266" s="174"/>
    </row>
    <row r="267" spans="1:51">
      <c r="A267" s="174"/>
      <c r="B267" s="174"/>
      <c r="C267" s="175"/>
      <c r="D267" s="175"/>
      <c r="E267" s="175"/>
      <c r="F267" s="175"/>
      <c r="G267" s="176"/>
      <c r="H267" s="177"/>
      <c r="I267" s="177"/>
      <c r="J267" s="178"/>
      <c r="K267" s="175"/>
      <c r="L267" s="175"/>
      <c r="M267" s="175"/>
      <c r="N267" s="175"/>
      <c r="O267" s="176"/>
      <c r="P267" s="177"/>
      <c r="Q267" s="177"/>
      <c r="R267" s="178"/>
      <c r="S267" s="175"/>
      <c r="T267" s="175"/>
      <c r="U267" s="175"/>
      <c r="V267" s="175"/>
      <c r="W267" s="176"/>
      <c r="X267" s="175"/>
      <c r="Y267" s="175"/>
      <c r="Z267" s="179"/>
      <c r="AA267" s="179"/>
      <c r="AB267" s="174"/>
      <c r="AC267" s="192"/>
      <c r="AD267" s="174"/>
      <c r="AE267" s="174"/>
      <c r="AF267" s="174"/>
      <c r="AG267" s="174"/>
      <c r="AH267" s="174"/>
      <c r="AI267" s="174"/>
      <c r="AJ267" s="174"/>
      <c r="AK267" s="174"/>
      <c r="AL267" s="174"/>
      <c r="AM267" s="174"/>
      <c r="AN267" s="174"/>
      <c r="AO267" s="174"/>
      <c r="AP267" s="174"/>
      <c r="AQ267" s="174"/>
      <c r="AR267" s="174"/>
      <c r="AS267" s="174"/>
      <c r="AT267" s="174"/>
      <c r="AU267" s="174"/>
      <c r="AV267" s="174"/>
      <c r="AW267" s="174"/>
      <c r="AX267" s="174"/>
      <c r="AY267" s="174"/>
    </row>
    <row r="268" spans="1:51">
      <c r="A268" s="174"/>
      <c r="B268" s="174"/>
      <c r="C268" s="175"/>
      <c r="D268" s="175"/>
      <c r="E268" s="175"/>
      <c r="F268" s="175"/>
      <c r="G268" s="176"/>
      <c r="H268" s="177"/>
      <c r="I268" s="177"/>
      <c r="J268" s="178"/>
      <c r="K268" s="175"/>
      <c r="L268" s="175"/>
      <c r="M268" s="175"/>
      <c r="N268" s="175"/>
      <c r="O268" s="176"/>
      <c r="P268" s="177"/>
      <c r="Q268" s="177"/>
      <c r="R268" s="178"/>
      <c r="S268" s="175"/>
      <c r="T268" s="175"/>
      <c r="U268" s="175"/>
      <c r="V268" s="175"/>
      <c r="W268" s="176"/>
      <c r="X268" s="175"/>
      <c r="Y268" s="175"/>
      <c r="Z268" s="179"/>
      <c r="AA268" s="179"/>
      <c r="AB268" s="174"/>
      <c r="AC268" s="192"/>
      <c r="AD268" s="174"/>
      <c r="AE268" s="174"/>
      <c r="AF268" s="174"/>
      <c r="AG268" s="174"/>
      <c r="AH268" s="174"/>
      <c r="AI268" s="174"/>
      <c r="AJ268" s="174"/>
      <c r="AK268" s="174"/>
      <c r="AL268" s="174"/>
      <c r="AM268" s="174"/>
      <c r="AN268" s="174"/>
      <c r="AO268" s="174"/>
      <c r="AP268" s="174"/>
      <c r="AQ268" s="174"/>
      <c r="AR268" s="174"/>
      <c r="AS268" s="174"/>
      <c r="AT268" s="174"/>
      <c r="AU268" s="174"/>
      <c r="AV268" s="174"/>
      <c r="AW268" s="174"/>
      <c r="AX268" s="174"/>
      <c r="AY268" s="174"/>
    </row>
    <row r="269" spans="1:51">
      <c r="A269" s="174"/>
      <c r="B269" s="174"/>
      <c r="C269" s="175"/>
      <c r="D269" s="175"/>
      <c r="E269" s="175"/>
      <c r="F269" s="175"/>
      <c r="G269" s="176"/>
      <c r="H269" s="177"/>
      <c r="I269" s="177"/>
      <c r="J269" s="178"/>
      <c r="K269" s="175"/>
      <c r="L269" s="175"/>
      <c r="M269" s="175"/>
      <c r="N269" s="175"/>
      <c r="O269" s="176"/>
      <c r="P269" s="177"/>
      <c r="Q269" s="177"/>
      <c r="R269" s="178"/>
      <c r="S269" s="175"/>
      <c r="T269" s="175"/>
      <c r="U269" s="175"/>
      <c r="V269" s="175"/>
      <c r="W269" s="176"/>
      <c r="X269" s="175"/>
      <c r="Y269" s="175"/>
      <c r="Z269" s="179"/>
      <c r="AA269" s="179"/>
      <c r="AB269" s="174"/>
      <c r="AC269" s="192"/>
      <c r="AD269" s="174"/>
      <c r="AE269" s="174"/>
      <c r="AF269" s="174"/>
      <c r="AG269" s="174"/>
      <c r="AH269" s="174"/>
      <c r="AI269" s="174"/>
      <c r="AJ269" s="174"/>
      <c r="AK269" s="174"/>
      <c r="AL269" s="174"/>
      <c r="AM269" s="174"/>
      <c r="AN269" s="174"/>
      <c r="AO269" s="174"/>
      <c r="AP269" s="174"/>
      <c r="AQ269" s="174"/>
      <c r="AR269" s="174"/>
      <c r="AS269" s="174"/>
      <c r="AT269" s="174"/>
      <c r="AU269" s="174"/>
      <c r="AV269" s="174"/>
      <c r="AW269" s="174"/>
      <c r="AX269" s="174"/>
      <c r="AY269" s="174"/>
    </row>
    <row r="270" spans="1:51">
      <c r="A270" s="174"/>
      <c r="B270" s="174"/>
      <c r="C270" s="175"/>
      <c r="D270" s="175"/>
      <c r="E270" s="175"/>
      <c r="F270" s="175"/>
      <c r="G270" s="176"/>
      <c r="H270" s="177"/>
      <c r="I270" s="177"/>
      <c r="J270" s="178"/>
      <c r="K270" s="175"/>
      <c r="L270" s="175"/>
      <c r="M270" s="175"/>
      <c r="N270" s="175"/>
      <c r="O270" s="176"/>
      <c r="P270" s="177"/>
      <c r="Q270" s="177"/>
      <c r="R270" s="178"/>
      <c r="S270" s="175"/>
      <c r="T270" s="175"/>
      <c r="U270" s="175"/>
      <c r="V270" s="175"/>
      <c r="W270" s="176"/>
      <c r="X270" s="175"/>
      <c r="Y270" s="175"/>
      <c r="Z270" s="179"/>
      <c r="AA270" s="179"/>
      <c r="AB270" s="174"/>
      <c r="AC270" s="192"/>
      <c r="AD270" s="174"/>
      <c r="AE270" s="174"/>
      <c r="AF270" s="174"/>
      <c r="AG270" s="174"/>
      <c r="AH270" s="174"/>
      <c r="AI270" s="174"/>
      <c r="AJ270" s="174"/>
      <c r="AK270" s="174"/>
      <c r="AL270" s="174"/>
      <c r="AM270" s="174"/>
      <c r="AN270" s="174"/>
      <c r="AO270" s="174"/>
      <c r="AP270" s="174"/>
      <c r="AQ270" s="174"/>
      <c r="AR270" s="174"/>
      <c r="AS270" s="174"/>
      <c r="AT270" s="174"/>
      <c r="AU270" s="174"/>
      <c r="AV270" s="174"/>
      <c r="AW270" s="174"/>
      <c r="AX270" s="174"/>
      <c r="AY270" s="174"/>
    </row>
    <row r="271" spans="1:51">
      <c r="A271" s="174"/>
      <c r="B271" s="174"/>
      <c r="C271" s="175"/>
      <c r="D271" s="175"/>
      <c r="E271" s="175"/>
      <c r="F271" s="175"/>
      <c r="G271" s="176"/>
      <c r="H271" s="177"/>
      <c r="I271" s="177"/>
      <c r="J271" s="178"/>
      <c r="K271" s="175"/>
      <c r="L271" s="175"/>
      <c r="M271" s="175"/>
      <c r="N271" s="175"/>
      <c r="O271" s="176"/>
      <c r="P271" s="177"/>
      <c r="Q271" s="177"/>
      <c r="R271" s="178"/>
      <c r="S271" s="175"/>
      <c r="T271" s="175"/>
      <c r="U271" s="175"/>
      <c r="V271" s="175"/>
      <c r="W271" s="176"/>
      <c r="X271" s="175"/>
      <c r="Y271" s="175"/>
      <c r="Z271" s="179"/>
      <c r="AA271" s="179"/>
      <c r="AB271" s="174"/>
      <c r="AC271" s="192"/>
      <c r="AD271" s="174"/>
      <c r="AE271" s="174"/>
      <c r="AF271" s="174"/>
      <c r="AG271" s="174"/>
      <c r="AH271" s="174"/>
      <c r="AI271" s="174"/>
      <c r="AJ271" s="174"/>
      <c r="AK271" s="174"/>
      <c r="AL271" s="174"/>
      <c r="AM271" s="174"/>
      <c r="AN271" s="174"/>
      <c r="AO271" s="174"/>
      <c r="AP271" s="174"/>
      <c r="AQ271" s="174"/>
      <c r="AR271" s="174"/>
      <c r="AS271" s="174"/>
      <c r="AT271" s="174"/>
      <c r="AU271" s="174"/>
      <c r="AV271" s="174"/>
      <c r="AW271" s="174"/>
      <c r="AX271" s="174"/>
      <c r="AY271" s="174"/>
    </row>
    <row r="272" spans="1:51">
      <c r="A272" s="174"/>
      <c r="B272" s="174"/>
      <c r="C272" s="175"/>
      <c r="D272" s="175"/>
      <c r="E272" s="175"/>
      <c r="F272" s="175"/>
      <c r="G272" s="176"/>
      <c r="H272" s="177"/>
      <c r="I272" s="177"/>
      <c r="J272" s="178"/>
      <c r="K272" s="175"/>
      <c r="L272" s="175"/>
      <c r="M272" s="175"/>
      <c r="N272" s="175"/>
      <c r="O272" s="176"/>
      <c r="P272" s="177"/>
      <c r="Q272" s="177"/>
      <c r="R272" s="178"/>
      <c r="S272" s="175"/>
      <c r="T272" s="175"/>
      <c r="U272" s="175"/>
      <c r="V272" s="175"/>
      <c r="W272" s="176"/>
      <c r="X272" s="175"/>
      <c r="Y272" s="175"/>
      <c r="Z272" s="179"/>
      <c r="AA272" s="179"/>
      <c r="AB272" s="174"/>
      <c r="AC272" s="192"/>
      <c r="AD272" s="174"/>
      <c r="AE272" s="174"/>
      <c r="AF272" s="174"/>
      <c r="AG272" s="174"/>
      <c r="AH272" s="174"/>
      <c r="AI272" s="174"/>
      <c r="AJ272" s="174"/>
      <c r="AK272" s="174"/>
      <c r="AL272" s="174"/>
      <c r="AM272" s="174"/>
      <c r="AN272" s="174"/>
      <c r="AO272" s="174"/>
      <c r="AP272" s="174"/>
      <c r="AQ272" s="174"/>
      <c r="AR272" s="174"/>
      <c r="AS272" s="174"/>
      <c r="AT272" s="174"/>
      <c r="AU272" s="174"/>
      <c r="AV272" s="174"/>
      <c r="AW272" s="174"/>
      <c r="AX272" s="174"/>
      <c r="AY272" s="174"/>
    </row>
    <row r="273" spans="1:51">
      <c r="A273" s="174"/>
      <c r="B273" s="174"/>
      <c r="C273" s="175"/>
      <c r="D273" s="175"/>
      <c r="E273" s="175"/>
      <c r="F273" s="175"/>
      <c r="G273" s="176"/>
      <c r="H273" s="177"/>
      <c r="I273" s="177"/>
      <c r="J273" s="178"/>
      <c r="K273" s="175"/>
      <c r="L273" s="175"/>
      <c r="M273" s="175"/>
      <c r="N273" s="175"/>
      <c r="O273" s="176"/>
      <c r="P273" s="177"/>
      <c r="Q273" s="177"/>
      <c r="R273" s="178"/>
      <c r="S273" s="175"/>
      <c r="T273" s="175"/>
      <c r="U273" s="175"/>
      <c r="V273" s="175"/>
      <c r="W273" s="176"/>
      <c r="X273" s="175"/>
      <c r="Y273" s="175"/>
      <c r="Z273" s="179"/>
      <c r="AA273" s="179"/>
      <c r="AB273" s="174"/>
      <c r="AC273" s="192"/>
      <c r="AD273" s="174"/>
      <c r="AE273" s="174"/>
      <c r="AF273" s="174"/>
      <c r="AG273" s="174"/>
      <c r="AH273" s="174"/>
      <c r="AI273" s="174"/>
      <c r="AJ273" s="174"/>
      <c r="AK273" s="174"/>
      <c r="AL273" s="174"/>
      <c r="AM273" s="174"/>
      <c r="AN273" s="174"/>
      <c r="AO273" s="174"/>
      <c r="AP273" s="174"/>
      <c r="AQ273" s="174"/>
      <c r="AR273" s="174"/>
      <c r="AS273" s="174"/>
      <c r="AT273" s="174"/>
      <c r="AU273" s="174"/>
      <c r="AV273" s="174"/>
      <c r="AW273" s="174"/>
      <c r="AX273" s="174"/>
      <c r="AY273" s="174"/>
    </row>
    <row r="274" spans="1:51">
      <c r="A274" s="174"/>
      <c r="B274" s="174"/>
      <c r="C274" s="175"/>
      <c r="D274" s="175"/>
      <c r="E274" s="175"/>
      <c r="F274" s="175"/>
      <c r="G274" s="176"/>
      <c r="H274" s="177"/>
      <c r="I274" s="177"/>
      <c r="J274" s="178"/>
      <c r="K274" s="175"/>
      <c r="L274" s="175"/>
      <c r="M274" s="175"/>
      <c r="N274" s="175"/>
      <c r="O274" s="176"/>
      <c r="P274" s="177"/>
      <c r="Q274" s="177"/>
      <c r="R274" s="178"/>
      <c r="S274" s="175"/>
      <c r="T274" s="175"/>
      <c r="U274" s="175"/>
      <c r="V274" s="175"/>
      <c r="W274" s="176"/>
      <c r="X274" s="175"/>
      <c r="Y274" s="175"/>
      <c r="Z274" s="179"/>
      <c r="AA274" s="179"/>
      <c r="AB274" s="174"/>
      <c r="AC274" s="192"/>
      <c r="AD274" s="174"/>
      <c r="AE274" s="174"/>
      <c r="AF274" s="174"/>
      <c r="AG274" s="174"/>
      <c r="AH274" s="174"/>
      <c r="AI274" s="174"/>
      <c r="AJ274" s="174"/>
      <c r="AK274" s="174"/>
      <c r="AL274" s="174"/>
      <c r="AM274" s="174"/>
      <c r="AN274" s="174"/>
      <c r="AO274" s="174"/>
      <c r="AP274" s="174"/>
      <c r="AQ274" s="174"/>
      <c r="AR274" s="174"/>
      <c r="AS274" s="174"/>
      <c r="AT274" s="174"/>
      <c r="AU274" s="174"/>
      <c r="AV274" s="174"/>
      <c r="AW274" s="174"/>
      <c r="AX274" s="174"/>
      <c r="AY274" s="174"/>
    </row>
    <row r="275" spans="1:51">
      <c r="A275" s="174"/>
      <c r="B275" s="174"/>
      <c r="C275" s="175"/>
      <c r="D275" s="175"/>
      <c r="E275" s="175"/>
      <c r="F275" s="175"/>
      <c r="G275" s="176"/>
      <c r="H275" s="177"/>
      <c r="I275" s="177"/>
      <c r="J275" s="178"/>
      <c r="K275" s="175"/>
      <c r="L275" s="175"/>
      <c r="M275" s="175"/>
      <c r="N275" s="175"/>
      <c r="O275" s="176"/>
      <c r="P275" s="177"/>
      <c r="Q275" s="177"/>
      <c r="R275" s="178"/>
      <c r="S275" s="175"/>
      <c r="T275" s="175"/>
      <c r="U275" s="175"/>
      <c r="V275" s="175"/>
      <c r="W275" s="176"/>
      <c r="X275" s="175"/>
      <c r="Y275" s="175"/>
      <c r="Z275" s="179"/>
      <c r="AA275" s="179"/>
      <c r="AB275" s="174"/>
      <c r="AC275" s="192"/>
      <c r="AD275" s="174"/>
      <c r="AE275" s="174"/>
      <c r="AF275" s="174"/>
      <c r="AG275" s="174"/>
      <c r="AH275" s="174"/>
      <c r="AI275" s="174"/>
      <c r="AJ275" s="174"/>
      <c r="AK275" s="174"/>
      <c r="AL275" s="174"/>
      <c r="AM275" s="174"/>
      <c r="AN275" s="174"/>
      <c r="AO275" s="174"/>
      <c r="AP275" s="174"/>
      <c r="AQ275" s="174"/>
      <c r="AR275" s="174"/>
      <c r="AS275" s="174"/>
      <c r="AT275" s="174"/>
      <c r="AU275" s="174"/>
      <c r="AV275" s="174"/>
      <c r="AW275" s="174"/>
      <c r="AX275" s="174"/>
      <c r="AY275" s="174"/>
    </row>
    <row r="276" spans="1:51">
      <c r="A276" s="174"/>
      <c r="B276" s="174"/>
      <c r="C276" s="175"/>
      <c r="D276" s="175"/>
      <c r="E276" s="175"/>
      <c r="F276" s="175"/>
      <c r="G276" s="176"/>
      <c r="H276" s="177"/>
      <c r="I276" s="177"/>
      <c r="J276" s="178"/>
      <c r="K276" s="175"/>
      <c r="L276" s="175"/>
      <c r="M276" s="175"/>
      <c r="N276" s="175"/>
      <c r="O276" s="176"/>
      <c r="P276" s="177"/>
      <c r="Q276" s="177"/>
      <c r="R276" s="178"/>
      <c r="S276" s="175"/>
      <c r="T276" s="175"/>
      <c r="U276" s="175"/>
      <c r="V276" s="175"/>
      <c r="W276" s="176"/>
      <c r="X276" s="175"/>
      <c r="Y276" s="175"/>
      <c r="Z276" s="179"/>
      <c r="AA276" s="179"/>
      <c r="AB276" s="174"/>
      <c r="AC276" s="192"/>
      <c r="AD276" s="174"/>
      <c r="AE276" s="174"/>
      <c r="AF276" s="174"/>
      <c r="AG276" s="174"/>
      <c r="AH276" s="174"/>
      <c r="AI276" s="174"/>
      <c r="AJ276" s="174"/>
      <c r="AK276" s="174"/>
      <c r="AL276" s="174"/>
      <c r="AM276" s="174"/>
      <c r="AN276" s="174"/>
      <c r="AO276" s="174"/>
      <c r="AP276" s="174"/>
      <c r="AQ276" s="174"/>
      <c r="AR276" s="174"/>
      <c r="AS276" s="174"/>
      <c r="AT276" s="174"/>
      <c r="AU276" s="174"/>
      <c r="AV276" s="174"/>
      <c r="AW276" s="174"/>
      <c r="AX276" s="174"/>
      <c r="AY276" s="174"/>
    </row>
    <row r="277" spans="1:51">
      <c r="A277" s="174"/>
      <c r="B277" s="174"/>
      <c r="C277" s="175"/>
      <c r="D277" s="175"/>
      <c r="E277" s="175"/>
      <c r="F277" s="175"/>
      <c r="G277" s="176"/>
      <c r="H277" s="177"/>
      <c r="I277" s="177"/>
      <c r="J277" s="178"/>
      <c r="K277" s="175"/>
      <c r="L277" s="175"/>
      <c r="M277" s="175"/>
      <c r="N277" s="175"/>
      <c r="O277" s="176"/>
      <c r="P277" s="177"/>
      <c r="Q277" s="177"/>
      <c r="R277" s="178"/>
      <c r="S277" s="175"/>
      <c r="T277" s="175"/>
      <c r="U277" s="175"/>
      <c r="V277" s="175"/>
      <c r="W277" s="176"/>
      <c r="X277" s="175"/>
      <c r="Y277" s="175"/>
      <c r="Z277" s="179"/>
      <c r="AA277" s="179"/>
      <c r="AB277" s="174"/>
      <c r="AC277" s="192"/>
      <c r="AD277" s="174"/>
      <c r="AE277" s="174"/>
      <c r="AF277" s="174"/>
      <c r="AG277" s="174"/>
      <c r="AH277" s="174"/>
      <c r="AI277" s="174"/>
      <c r="AJ277" s="174"/>
      <c r="AK277" s="174"/>
      <c r="AL277" s="174"/>
      <c r="AM277" s="174"/>
      <c r="AN277" s="174"/>
      <c r="AO277" s="174"/>
      <c r="AP277" s="174"/>
      <c r="AQ277" s="174"/>
      <c r="AR277" s="174"/>
      <c r="AS277" s="174"/>
      <c r="AT277" s="174"/>
      <c r="AU277" s="174"/>
      <c r="AV277" s="174"/>
      <c r="AW277" s="174"/>
      <c r="AX277" s="174"/>
      <c r="AY277" s="174"/>
    </row>
    <row r="278" spans="1:51">
      <c r="A278" s="174"/>
      <c r="B278" s="174"/>
      <c r="C278" s="175"/>
      <c r="D278" s="175"/>
      <c r="E278" s="175"/>
      <c r="F278" s="175"/>
      <c r="G278" s="176"/>
      <c r="H278" s="177"/>
      <c r="I278" s="177"/>
      <c r="J278" s="178"/>
      <c r="K278" s="175"/>
      <c r="L278" s="175"/>
      <c r="M278" s="175"/>
      <c r="N278" s="175"/>
      <c r="O278" s="176"/>
      <c r="P278" s="177"/>
      <c r="Q278" s="177"/>
      <c r="R278" s="178"/>
      <c r="S278" s="175"/>
      <c r="T278" s="175"/>
      <c r="U278" s="175"/>
      <c r="V278" s="175"/>
      <c r="W278" s="176"/>
      <c r="X278" s="175"/>
      <c r="Y278" s="175"/>
      <c r="Z278" s="179"/>
      <c r="AA278" s="179"/>
      <c r="AB278" s="174"/>
      <c r="AC278" s="192"/>
      <c r="AD278" s="174"/>
      <c r="AE278" s="174"/>
      <c r="AF278" s="174"/>
      <c r="AG278" s="174"/>
      <c r="AH278" s="174"/>
      <c r="AI278" s="174"/>
      <c r="AJ278" s="174"/>
      <c r="AK278" s="174"/>
      <c r="AL278" s="174"/>
      <c r="AM278" s="174"/>
      <c r="AN278" s="174"/>
      <c r="AO278" s="174"/>
      <c r="AP278" s="174"/>
      <c r="AQ278" s="174"/>
      <c r="AR278" s="174"/>
      <c r="AS278" s="174"/>
      <c r="AT278" s="174"/>
      <c r="AU278" s="174"/>
      <c r="AV278" s="174"/>
      <c r="AW278" s="174"/>
      <c r="AX278" s="174"/>
      <c r="AY278" s="174"/>
    </row>
    <row r="279" spans="1:51">
      <c r="A279" s="174"/>
      <c r="B279" s="174"/>
      <c r="C279" s="175"/>
      <c r="D279" s="175"/>
      <c r="E279" s="175"/>
      <c r="F279" s="175"/>
      <c r="G279" s="176"/>
      <c r="H279" s="177"/>
      <c r="I279" s="177"/>
      <c r="J279" s="178"/>
      <c r="K279" s="175"/>
      <c r="L279" s="175"/>
      <c r="M279" s="175"/>
      <c r="N279" s="175"/>
      <c r="O279" s="176"/>
      <c r="P279" s="177"/>
      <c r="Q279" s="177"/>
      <c r="R279" s="178"/>
      <c r="S279" s="175"/>
      <c r="T279" s="175"/>
      <c r="U279" s="175"/>
      <c r="V279" s="175"/>
      <c r="W279" s="176"/>
      <c r="X279" s="175"/>
      <c r="Y279" s="175"/>
      <c r="Z279" s="179"/>
      <c r="AA279" s="179"/>
      <c r="AB279" s="174"/>
      <c r="AC279" s="192"/>
      <c r="AD279" s="174"/>
      <c r="AE279" s="174"/>
      <c r="AF279" s="174"/>
      <c r="AG279" s="174"/>
      <c r="AH279" s="174"/>
      <c r="AI279" s="174"/>
      <c r="AJ279" s="174"/>
      <c r="AK279" s="174"/>
      <c r="AL279" s="174"/>
      <c r="AM279" s="174"/>
      <c r="AN279" s="174"/>
      <c r="AO279" s="174"/>
      <c r="AP279" s="174"/>
      <c r="AQ279" s="174"/>
      <c r="AR279" s="174"/>
      <c r="AS279" s="174"/>
      <c r="AT279" s="174"/>
      <c r="AU279" s="174"/>
      <c r="AV279" s="174"/>
      <c r="AW279" s="174"/>
      <c r="AX279" s="174"/>
      <c r="AY279" s="174"/>
    </row>
    <row r="280" spans="1:51">
      <c r="A280" s="174"/>
      <c r="B280" s="174"/>
      <c r="C280" s="175"/>
      <c r="D280" s="175"/>
      <c r="E280" s="175"/>
      <c r="F280" s="175"/>
      <c r="G280" s="176"/>
      <c r="H280" s="177"/>
      <c r="I280" s="177"/>
      <c r="J280" s="178"/>
      <c r="K280" s="175"/>
      <c r="L280" s="175"/>
      <c r="M280" s="175"/>
      <c r="N280" s="175"/>
      <c r="O280" s="176"/>
      <c r="P280" s="177"/>
      <c r="Q280" s="177"/>
      <c r="R280" s="178"/>
      <c r="S280" s="175"/>
      <c r="T280" s="175"/>
      <c r="U280" s="175"/>
      <c r="V280" s="175"/>
      <c r="W280" s="176"/>
      <c r="X280" s="175"/>
      <c r="Y280" s="175"/>
      <c r="Z280" s="179"/>
      <c r="AA280" s="179"/>
      <c r="AB280" s="174"/>
      <c r="AC280" s="192"/>
      <c r="AD280" s="174"/>
      <c r="AE280" s="174"/>
      <c r="AF280" s="174"/>
      <c r="AG280" s="174"/>
      <c r="AH280" s="174"/>
      <c r="AI280" s="174"/>
      <c r="AJ280" s="174"/>
      <c r="AK280" s="174"/>
      <c r="AL280" s="174"/>
      <c r="AM280" s="174"/>
      <c r="AN280" s="174"/>
      <c r="AO280" s="174"/>
      <c r="AP280" s="174"/>
      <c r="AQ280" s="174"/>
      <c r="AR280" s="174"/>
      <c r="AS280" s="174"/>
      <c r="AT280" s="174"/>
      <c r="AU280" s="174"/>
      <c r="AV280" s="174"/>
      <c r="AW280" s="174"/>
      <c r="AX280" s="174"/>
      <c r="AY280" s="174"/>
    </row>
    <row r="281" spans="1:51">
      <c r="A281" s="174"/>
      <c r="B281" s="174"/>
      <c r="C281" s="175"/>
      <c r="D281" s="175"/>
      <c r="E281" s="175"/>
      <c r="F281" s="175"/>
      <c r="G281" s="176"/>
      <c r="H281" s="177"/>
      <c r="I281" s="177"/>
      <c r="J281" s="178"/>
      <c r="K281" s="175"/>
      <c r="L281" s="175"/>
      <c r="M281" s="175"/>
      <c r="N281" s="175"/>
      <c r="O281" s="176"/>
      <c r="P281" s="177"/>
      <c r="Q281" s="177"/>
      <c r="R281" s="178"/>
      <c r="S281" s="175"/>
      <c r="T281" s="175"/>
      <c r="U281" s="175"/>
      <c r="V281" s="175"/>
      <c r="W281" s="176"/>
      <c r="X281" s="175"/>
      <c r="Y281" s="175"/>
      <c r="Z281" s="179"/>
      <c r="AA281" s="179"/>
      <c r="AB281" s="174"/>
      <c r="AC281" s="192"/>
      <c r="AD281" s="174"/>
      <c r="AE281" s="174"/>
      <c r="AF281" s="174"/>
      <c r="AG281" s="174"/>
      <c r="AH281" s="174"/>
      <c r="AI281" s="174"/>
      <c r="AJ281" s="174"/>
      <c r="AK281" s="174"/>
      <c r="AL281" s="174"/>
      <c r="AM281" s="174"/>
      <c r="AN281" s="174"/>
      <c r="AO281" s="174"/>
      <c r="AP281" s="174"/>
      <c r="AQ281" s="174"/>
      <c r="AR281" s="174"/>
      <c r="AS281" s="174"/>
      <c r="AT281" s="174"/>
      <c r="AU281" s="174"/>
      <c r="AV281" s="174"/>
      <c r="AW281" s="174"/>
      <c r="AX281" s="174"/>
      <c r="AY281" s="174"/>
    </row>
    <row r="282" spans="1:51">
      <c r="A282" s="174"/>
      <c r="B282" s="174"/>
      <c r="C282" s="175"/>
      <c r="D282" s="175"/>
      <c r="E282" s="175"/>
      <c r="F282" s="175"/>
      <c r="G282" s="176"/>
      <c r="H282" s="177"/>
      <c r="I282" s="177"/>
      <c r="J282" s="178"/>
      <c r="K282" s="175"/>
      <c r="L282" s="175"/>
      <c r="M282" s="175"/>
      <c r="N282" s="175"/>
      <c r="O282" s="176"/>
      <c r="P282" s="177"/>
      <c r="Q282" s="177"/>
      <c r="R282" s="178"/>
      <c r="S282" s="175"/>
      <c r="T282" s="175"/>
      <c r="U282" s="175"/>
      <c r="V282" s="175"/>
      <c r="W282" s="176"/>
      <c r="X282" s="175"/>
      <c r="Y282" s="175"/>
      <c r="Z282" s="179"/>
      <c r="AA282" s="179"/>
      <c r="AB282" s="174"/>
      <c r="AC282" s="192"/>
      <c r="AD282" s="174"/>
      <c r="AE282" s="174"/>
      <c r="AF282" s="174"/>
      <c r="AG282" s="174"/>
      <c r="AH282" s="174"/>
      <c r="AI282" s="174"/>
      <c r="AJ282" s="174"/>
      <c r="AK282" s="174"/>
      <c r="AL282" s="174"/>
      <c r="AM282" s="174"/>
      <c r="AN282" s="174"/>
      <c r="AO282" s="174"/>
      <c r="AP282" s="174"/>
      <c r="AQ282" s="174"/>
      <c r="AR282" s="174"/>
      <c r="AS282" s="174"/>
      <c r="AT282" s="174"/>
      <c r="AU282" s="174"/>
      <c r="AV282" s="174"/>
      <c r="AW282" s="174"/>
      <c r="AX282" s="174"/>
      <c r="AY282" s="174"/>
    </row>
    <row r="283" spans="1:51">
      <c r="A283" s="174"/>
      <c r="B283" s="174"/>
      <c r="C283" s="175"/>
      <c r="D283" s="175"/>
      <c r="E283" s="175"/>
      <c r="F283" s="175"/>
      <c r="G283" s="176"/>
      <c r="H283" s="177"/>
      <c r="I283" s="177"/>
      <c r="J283" s="178"/>
      <c r="K283" s="175"/>
      <c r="L283" s="175"/>
      <c r="M283" s="175"/>
      <c r="N283" s="175"/>
      <c r="O283" s="176"/>
      <c r="P283" s="177"/>
      <c r="Q283" s="177"/>
      <c r="R283" s="178"/>
      <c r="S283" s="175"/>
      <c r="T283" s="175"/>
      <c r="U283" s="175"/>
      <c r="V283" s="175"/>
      <c r="W283" s="176"/>
      <c r="X283" s="175"/>
      <c r="Y283" s="175"/>
      <c r="Z283" s="179"/>
      <c r="AA283" s="179"/>
      <c r="AB283" s="174"/>
      <c r="AC283" s="192"/>
      <c r="AD283" s="174"/>
      <c r="AE283" s="174"/>
      <c r="AF283" s="174"/>
      <c r="AG283" s="174"/>
      <c r="AH283" s="174"/>
      <c r="AI283" s="174"/>
      <c r="AJ283" s="174"/>
      <c r="AK283" s="174"/>
      <c r="AL283" s="174"/>
      <c r="AM283" s="174"/>
      <c r="AN283" s="174"/>
      <c r="AO283" s="174"/>
      <c r="AP283" s="174"/>
      <c r="AQ283" s="174"/>
      <c r="AR283" s="174"/>
      <c r="AS283" s="174"/>
      <c r="AT283" s="174"/>
      <c r="AU283" s="174"/>
      <c r="AV283" s="174"/>
      <c r="AW283" s="174"/>
      <c r="AX283" s="174"/>
      <c r="AY283" s="174"/>
    </row>
    <row r="284" spans="1:51">
      <c r="A284" s="174"/>
      <c r="B284" s="174"/>
      <c r="C284" s="175"/>
      <c r="D284" s="175"/>
      <c r="E284" s="175"/>
      <c r="F284" s="175"/>
      <c r="G284" s="176"/>
      <c r="H284" s="177"/>
      <c r="I284" s="177"/>
      <c r="J284" s="178"/>
      <c r="K284" s="175"/>
      <c r="L284" s="175"/>
      <c r="M284" s="175"/>
      <c r="N284" s="175"/>
      <c r="O284" s="176"/>
      <c r="P284" s="177"/>
      <c r="Q284" s="177"/>
      <c r="R284" s="178"/>
      <c r="S284" s="175"/>
      <c r="T284" s="175"/>
      <c r="U284" s="175"/>
      <c r="V284" s="175"/>
      <c r="W284" s="176"/>
      <c r="X284" s="175"/>
      <c r="Y284" s="175"/>
      <c r="Z284" s="179"/>
      <c r="AA284" s="179"/>
      <c r="AB284" s="174"/>
      <c r="AC284" s="192"/>
      <c r="AD284" s="174"/>
      <c r="AE284" s="174"/>
      <c r="AF284" s="174"/>
      <c r="AG284" s="174"/>
      <c r="AH284" s="174"/>
      <c r="AI284" s="174"/>
      <c r="AJ284" s="174"/>
      <c r="AK284" s="174"/>
      <c r="AL284" s="174"/>
      <c r="AM284" s="174"/>
      <c r="AN284" s="174"/>
      <c r="AO284" s="174"/>
      <c r="AP284" s="174"/>
      <c r="AQ284" s="174"/>
      <c r="AR284" s="174"/>
      <c r="AS284" s="174"/>
      <c r="AT284" s="174"/>
      <c r="AU284" s="174"/>
      <c r="AV284" s="174"/>
      <c r="AW284" s="174"/>
      <c r="AX284" s="174"/>
      <c r="AY284" s="174"/>
    </row>
    <row r="285" spans="1:51">
      <c r="A285" s="174"/>
      <c r="B285" s="174"/>
      <c r="C285" s="175"/>
      <c r="D285" s="175"/>
      <c r="E285" s="175"/>
      <c r="F285" s="175"/>
      <c r="G285" s="176"/>
      <c r="H285" s="177"/>
      <c r="I285" s="177"/>
      <c r="J285" s="178"/>
      <c r="K285" s="175"/>
      <c r="L285" s="175"/>
      <c r="M285" s="175"/>
      <c r="N285" s="175"/>
      <c r="O285" s="176"/>
      <c r="P285" s="177"/>
      <c r="Q285" s="177"/>
      <c r="R285" s="178"/>
      <c r="S285" s="175"/>
      <c r="T285" s="175"/>
      <c r="U285" s="175"/>
      <c r="V285" s="175"/>
      <c r="W285" s="176"/>
      <c r="X285" s="175"/>
      <c r="Y285" s="175"/>
      <c r="Z285" s="179"/>
      <c r="AA285" s="179"/>
      <c r="AB285" s="174"/>
      <c r="AC285" s="192"/>
      <c r="AD285" s="174"/>
      <c r="AE285" s="174"/>
      <c r="AF285" s="174"/>
      <c r="AG285" s="174"/>
      <c r="AH285" s="174"/>
      <c r="AI285" s="174"/>
      <c r="AJ285" s="174"/>
      <c r="AK285" s="174"/>
      <c r="AL285" s="174"/>
      <c r="AM285" s="174"/>
      <c r="AN285" s="174"/>
      <c r="AO285" s="174"/>
      <c r="AP285" s="174"/>
      <c r="AQ285" s="174"/>
      <c r="AR285" s="174"/>
      <c r="AS285" s="174"/>
      <c r="AT285" s="174"/>
      <c r="AU285" s="174"/>
      <c r="AV285" s="174"/>
      <c r="AW285" s="174"/>
      <c r="AX285" s="174"/>
      <c r="AY285" s="174"/>
    </row>
    <row r="286" spans="1:51">
      <c r="A286" s="174"/>
      <c r="B286" s="174"/>
      <c r="C286" s="175"/>
      <c r="D286" s="175"/>
      <c r="E286" s="175"/>
      <c r="F286" s="175"/>
      <c r="G286" s="176"/>
      <c r="H286" s="177"/>
      <c r="I286" s="177"/>
      <c r="J286" s="178"/>
      <c r="K286" s="175"/>
      <c r="L286" s="175"/>
      <c r="M286" s="175"/>
      <c r="N286" s="175"/>
      <c r="O286" s="176"/>
      <c r="P286" s="177"/>
      <c r="Q286" s="177"/>
      <c r="R286" s="178"/>
      <c r="S286" s="175"/>
      <c r="T286" s="175"/>
      <c r="U286" s="175"/>
      <c r="V286" s="175"/>
      <c r="W286" s="176"/>
      <c r="X286" s="175"/>
      <c r="Y286" s="175"/>
      <c r="Z286" s="179"/>
      <c r="AA286" s="179"/>
      <c r="AB286" s="174"/>
      <c r="AC286" s="192"/>
      <c r="AD286" s="174"/>
      <c r="AE286" s="174"/>
      <c r="AF286" s="174"/>
      <c r="AG286" s="174"/>
      <c r="AH286" s="174"/>
      <c r="AI286" s="174"/>
      <c r="AJ286" s="174"/>
      <c r="AK286" s="174"/>
      <c r="AL286" s="174"/>
      <c r="AM286" s="174"/>
      <c r="AN286" s="174"/>
      <c r="AO286" s="174"/>
      <c r="AP286" s="174"/>
      <c r="AQ286" s="174"/>
      <c r="AR286" s="174"/>
      <c r="AS286" s="174"/>
      <c r="AT286" s="174"/>
      <c r="AU286" s="174"/>
      <c r="AV286" s="174"/>
      <c r="AW286" s="174"/>
      <c r="AX286" s="174"/>
      <c r="AY286" s="174"/>
    </row>
    <row r="287" spans="1:51">
      <c r="A287" s="174"/>
      <c r="B287" s="174"/>
      <c r="C287" s="175"/>
      <c r="D287" s="175"/>
      <c r="E287" s="175"/>
      <c r="F287" s="175"/>
      <c r="G287" s="176"/>
      <c r="H287" s="177"/>
      <c r="I287" s="177"/>
      <c r="J287" s="178"/>
      <c r="K287" s="175"/>
      <c r="L287" s="175"/>
      <c r="M287" s="175"/>
      <c r="N287" s="175"/>
      <c r="O287" s="176"/>
      <c r="P287" s="177"/>
      <c r="Q287" s="177"/>
      <c r="R287" s="178"/>
      <c r="S287" s="175"/>
      <c r="T287" s="175"/>
      <c r="U287" s="175"/>
      <c r="V287" s="175"/>
      <c r="W287" s="176"/>
      <c r="X287" s="175"/>
      <c r="Y287" s="175"/>
      <c r="Z287" s="179"/>
      <c r="AA287" s="179"/>
      <c r="AB287" s="174"/>
      <c r="AC287" s="192"/>
      <c r="AD287" s="174"/>
      <c r="AE287" s="174"/>
      <c r="AF287" s="174"/>
      <c r="AG287" s="174"/>
      <c r="AH287" s="174"/>
      <c r="AI287" s="174"/>
      <c r="AJ287" s="174"/>
      <c r="AK287" s="174"/>
      <c r="AL287" s="174"/>
      <c r="AM287" s="174"/>
      <c r="AN287" s="174"/>
      <c r="AO287" s="174"/>
      <c r="AP287" s="174"/>
      <c r="AQ287" s="174"/>
      <c r="AR287" s="174"/>
      <c r="AS287" s="174"/>
      <c r="AT287" s="174"/>
      <c r="AU287" s="174"/>
      <c r="AV287" s="174"/>
      <c r="AW287" s="174"/>
      <c r="AX287" s="174"/>
      <c r="AY287" s="174"/>
    </row>
    <row r="288" spans="1:51">
      <c r="A288" s="174"/>
      <c r="B288" s="174"/>
      <c r="C288" s="175"/>
      <c r="D288" s="175"/>
      <c r="E288" s="175"/>
      <c r="F288" s="175"/>
      <c r="G288" s="176"/>
      <c r="H288" s="177"/>
      <c r="I288" s="177"/>
      <c r="J288" s="178"/>
      <c r="K288" s="175"/>
      <c r="L288" s="175"/>
      <c r="M288" s="175"/>
      <c r="N288" s="175"/>
      <c r="O288" s="176"/>
      <c r="P288" s="177"/>
      <c r="Q288" s="177"/>
      <c r="R288" s="178"/>
      <c r="S288" s="175"/>
      <c r="T288" s="175"/>
      <c r="U288" s="175"/>
      <c r="V288" s="175"/>
      <c r="W288" s="176"/>
      <c r="X288" s="175"/>
      <c r="Y288" s="175"/>
      <c r="Z288" s="179"/>
      <c r="AA288" s="179"/>
      <c r="AB288" s="174"/>
      <c r="AC288" s="192"/>
      <c r="AD288" s="174"/>
      <c r="AE288" s="174"/>
      <c r="AF288" s="174"/>
      <c r="AG288" s="174"/>
      <c r="AH288" s="174"/>
      <c r="AI288" s="174"/>
      <c r="AJ288" s="174"/>
      <c r="AK288" s="174"/>
      <c r="AL288" s="174"/>
      <c r="AM288" s="174"/>
      <c r="AN288" s="174"/>
      <c r="AO288" s="174"/>
      <c r="AP288" s="174"/>
      <c r="AQ288" s="174"/>
      <c r="AR288" s="174"/>
      <c r="AS288" s="174"/>
      <c r="AT288" s="174"/>
      <c r="AU288" s="174"/>
      <c r="AV288" s="174"/>
      <c r="AW288" s="174"/>
      <c r="AX288" s="174"/>
      <c r="AY288" s="174"/>
    </row>
    <row r="289" spans="1:51">
      <c r="A289" s="174"/>
      <c r="B289" s="174"/>
      <c r="C289" s="175"/>
      <c r="D289" s="175"/>
      <c r="E289" s="175"/>
      <c r="F289" s="175"/>
      <c r="G289" s="176"/>
      <c r="H289" s="177"/>
      <c r="I289" s="177"/>
      <c r="J289" s="178"/>
      <c r="K289" s="175"/>
      <c r="L289" s="175"/>
      <c r="M289" s="175"/>
      <c r="N289" s="175"/>
      <c r="O289" s="176"/>
      <c r="P289" s="177"/>
      <c r="Q289" s="177"/>
      <c r="R289" s="178"/>
      <c r="S289" s="175"/>
      <c r="T289" s="175"/>
      <c r="U289" s="175"/>
      <c r="V289" s="175"/>
      <c r="W289" s="176"/>
      <c r="X289" s="175"/>
      <c r="Y289" s="175"/>
      <c r="Z289" s="179"/>
      <c r="AA289" s="179"/>
      <c r="AB289" s="174"/>
      <c r="AC289" s="192"/>
      <c r="AD289" s="174"/>
      <c r="AE289" s="174"/>
      <c r="AF289" s="174"/>
      <c r="AG289" s="174"/>
      <c r="AH289" s="174"/>
      <c r="AI289" s="174"/>
      <c r="AJ289" s="174"/>
      <c r="AK289" s="174"/>
      <c r="AL289" s="174"/>
      <c r="AM289" s="174"/>
      <c r="AN289" s="174"/>
      <c r="AO289" s="174"/>
      <c r="AP289" s="174"/>
      <c r="AQ289" s="174"/>
      <c r="AR289" s="174"/>
      <c r="AS289" s="174"/>
      <c r="AT289" s="174"/>
      <c r="AU289" s="174"/>
      <c r="AV289" s="174"/>
      <c r="AW289" s="174"/>
      <c r="AX289" s="174"/>
      <c r="AY289" s="174"/>
    </row>
    <row r="290" spans="1:51">
      <c r="A290" s="174"/>
      <c r="B290" s="174"/>
      <c r="C290" s="175"/>
      <c r="D290" s="175"/>
      <c r="E290" s="175"/>
      <c r="F290" s="175"/>
      <c r="G290" s="176"/>
      <c r="H290" s="177"/>
      <c r="I290" s="177"/>
      <c r="J290" s="178"/>
      <c r="K290" s="175"/>
      <c r="L290" s="175"/>
      <c r="M290" s="175"/>
      <c r="N290" s="175"/>
      <c r="O290" s="176"/>
      <c r="P290" s="177"/>
      <c r="Q290" s="177"/>
      <c r="R290" s="178"/>
      <c r="S290" s="175"/>
      <c r="T290" s="175"/>
      <c r="U290" s="175"/>
      <c r="V290" s="175"/>
      <c r="W290" s="176"/>
      <c r="X290" s="175"/>
      <c r="Y290" s="175"/>
      <c r="Z290" s="179"/>
      <c r="AA290" s="179"/>
      <c r="AB290" s="174"/>
      <c r="AC290" s="192"/>
      <c r="AD290" s="174"/>
      <c r="AE290" s="174"/>
      <c r="AF290" s="174"/>
      <c r="AG290" s="174"/>
      <c r="AH290" s="174"/>
      <c r="AI290" s="174"/>
      <c r="AJ290" s="174"/>
      <c r="AK290" s="174"/>
      <c r="AL290" s="174"/>
      <c r="AM290" s="174"/>
      <c r="AN290" s="174"/>
      <c r="AO290" s="174"/>
      <c r="AP290" s="174"/>
      <c r="AQ290" s="174"/>
      <c r="AR290" s="174"/>
      <c r="AS290" s="174"/>
      <c r="AT290" s="174"/>
      <c r="AU290" s="174"/>
      <c r="AV290" s="174"/>
      <c r="AW290" s="174"/>
      <c r="AX290" s="174"/>
      <c r="AY290" s="174"/>
    </row>
    <row r="291" spans="1:51">
      <c r="A291" s="174"/>
      <c r="B291" s="174"/>
      <c r="C291" s="175"/>
      <c r="D291" s="175"/>
      <c r="E291" s="175"/>
      <c r="F291" s="175"/>
      <c r="G291" s="176"/>
      <c r="H291" s="177"/>
      <c r="I291" s="177"/>
      <c r="J291" s="178"/>
      <c r="K291" s="175"/>
      <c r="L291" s="175"/>
      <c r="M291" s="175"/>
      <c r="N291" s="175"/>
      <c r="O291" s="176"/>
      <c r="P291" s="177"/>
      <c r="Q291" s="177"/>
      <c r="R291" s="178"/>
      <c r="S291" s="175"/>
      <c r="T291" s="175"/>
      <c r="U291" s="175"/>
      <c r="V291" s="175"/>
      <c r="W291" s="176"/>
      <c r="X291" s="175"/>
      <c r="Y291" s="175"/>
      <c r="Z291" s="179"/>
      <c r="AA291" s="179"/>
      <c r="AB291" s="174"/>
      <c r="AC291" s="192"/>
      <c r="AD291" s="174"/>
      <c r="AE291" s="174"/>
      <c r="AF291" s="174"/>
      <c r="AG291" s="174"/>
      <c r="AH291" s="174"/>
      <c r="AI291" s="174"/>
      <c r="AJ291" s="174"/>
      <c r="AK291" s="174"/>
      <c r="AL291" s="174"/>
      <c r="AM291" s="174"/>
      <c r="AN291" s="174"/>
      <c r="AO291" s="174"/>
      <c r="AP291" s="174"/>
      <c r="AQ291" s="174"/>
      <c r="AR291" s="174"/>
      <c r="AS291" s="174"/>
      <c r="AT291" s="174"/>
      <c r="AU291" s="174"/>
      <c r="AV291" s="174"/>
      <c r="AW291" s="174"/>
      <c r="AX291" s="174"/>
      <c r="AY291" s="174"/>
    </row>
    <row r="292" spans="1:51">
      <c r="A292" s="174"/>
      <c r="B292" s="174"/>
      <c r="C292" s="175"/>
      <c r="D292" s="175"/>
      <c r="E292" s="175"/>
      <c r="F292" s="175"/>
      <c r="G292" s="176"/>
      <c r="H292" s="177"/>
      <c r="I292" s="177"/>
      <c r="J292" s="178"/>
      <c r="K292" s="175"/>
      <c r="L292" s="175"/>
      <c r="M292" s="175"/>
      <c r="N292" s="175"/>
      <c r="O292" s="176"/>
      <c r="P292" s="177"/>
      <c r="Q292" s="177"/>
      <c r="R292" s="178"/>
      <c r="S292" s="175"/>
      <c r="T292" s="175"/>
      <c r="U292" s="175"/>
      <c r="V292" s="175"/>
      <c r="W292" s="176"/>
      <c r="X292" s="175"/>
      <c r="Y292" s="175"/>
      <c r="Z292" s="179"/>
      <c r="AA292" s="179"/>
      <c r="AB292" s="174"/>
      <c r="AC292" s="192"/>
      <c r="AD292" s="174"/>
      <c r="AE292" s="174"/>
      <c r="AF292" s="174"/>
      <c r="AG292" s="174"/>
      <c r="AH292" s="174"/>
      <c r="AI292" s="174"/>
      <c r="AJ292" s="174"/>
      <c r="AK292" s="174"/>
      <c r="AL292" s="174"/>
      <c r="AM292" s="174"/>
      <c r="AN292" s="174"/>
      <c r="AO292" s="174"/>
      <c r="AP292" s="174"/>
      <c r="AQ292" s="174"/>
      <c r="AR292" s="174"/>
      <c r="AS292" s="174"/>
      <c r="AT292" s="174"/>
      <c r="AU292" s="174"/>
      <c r="AV292" s="174"/>
      <c r="AW292" s="174"/>
      <c r="AX292" s="174"/>
      <c r="AY292" s="174"/>
    </row>
    <row r="293" spans="1:51">
      <c r="A293" s="174"/>
      <c r="B293" s="174"/>
      <c r="C293" s="175"/>
      <c r="D293" s="175"/>
      <c r="E293" s="175"/>
      <c r="F293" s="175"/>
      <c r="G293" s="176"/>
      <c r="H293" s="177"/>
      <c r="I293" s="177"/>
      <c r="J293" s="178"/>
      <c r="K293" s="175"/>
      <c r="L293" s="175"/>
      <c r="M293" s="175"/>
      <c r="N293" s="175"/>
      <c r="O293" s="176"/>
      <c r="P293" s="177"/>
      <c r="Q293" s="177"/>
      <c r="R293" s="178"/>
      <c r="S293" s="175"/>
      <c r="T293" s="175"/>
      <c r="U293" s="175"/>
      <c r="V293" s="175"/>
      <c r="W293" s="176"/>
      <c r="X293" s="175"/>
      <c r="Y293" s="175"/>
      <c r="Z293" s="179"/>
      <c r="AA293" s="179"/>
      <c r="AB293" s="174"/>
      <c r="AC293" s="192"/>
      <c r="AD293" s="174"/>
      <c r="AE293" s="174"/>
      <c r="AF293" s="174"/>
      <c r="AG293" s="174"/>
      <c r="AH293" s="174"/>
      <c r="AI293" s="174"/>
      <c r="AJ293" s="174"/>
      <c r="AK293" s="174"/>
      <c r="AL293" s="174"/>
      <c r="AM293" s="174"/>
      <c r="AN293" s="174"/>
      <c r="AO293" s="174"/>
      <c r="AP293" s="174"/>
      <c r="AQ293" s="174"/>
      <c r="AR293" s="174"/>
      <c r="AS293" s="174"/>
      <c r="AT293" s="174"/>
      <c r="AU293" s="174"/>
      <c r="AV293" s="174"/>
      <c r="AW293" s="174"/>
      <c r="AX293" s="174"/>
      <c r="AY293" s="174"/>
    </row>
    <row r="294" spans="1:51">
      <c r="A294" s="174"/>
      <c r="B294" s="174"/>
      <c r="C294" s="175"/>
      <c r="D294" s="175"/>
      <c r="E294" s="175"/>
      <c r="F294" s="175"/>
      <c r="G294" s="176"/>
      <c r="H294" s="177"/>
      <c r="I294" s="177"/>
      <c r="J294" s="178"/>
      <c r="K294" s="175"/>
      <c r="L294" s="175"/>
      <c r="M294" s="175"/>
      <c r="N294" s="175"/>
      <c r="O294" s="176"/>
      <c r="P294" s="177"/>
      <c r="Q294" s="177"/>
      <c r="R294" s="178"/>
      <c r="S294" s="175"/>
      <c r="T294" s="175"/>
      <c r="U294" s="175"/>
      <c r="V294" s="175"/>
      <c r="W294" s="176"/>
      <c r="X294" s="175"/>
      <c r="Y294" s="175"/>
      <c r="Z294" s="179"/>
      <c r="AA294" s="179"/>
      <c r="AB294" s="174"/>
      <c r="AC294" s="192"/>
      <c r="AD294" s="174"/>
      <c r="AE294" s="174"/>
      <c r="AF294" s="174"/>
      <c r="AG294" s="174"/>
      <c r="AH294" s="174"/>
      <c r="AI294" s="174"/>
      <c r="AJ294" s="174"/>
      <c r="AK294" s="174"/>
      <c r="AL294" s="174"/>
      <c r="AM294" s="174"/>
      <c r="AN294" s="174"/>
      <c r="AO294" s="174"/>
      <c r="AP294" s="174"/>
      <c r="AQ294" s="174"/>
      <c r="AR294" s="174"/>
      <c r="AS294" s="174"/>
      <c r="AT294" s="174"/>
      <c r="AU294" s="174"/>
      <c r="AV294" s="174"/>
      <c r="AW294" s="174"/>
      <c r="AX294" s="174"/>
      <c r="AY294" s="174"/>
    </row>
    <row r="295" spans="1:51">
      <c r="A295" s="174"/>
      <c r="B295" s="174"/>
      <c r="C295" s="175"/>
      <c r="D295" s="175"/>
      <c r="E295" s="175"/>
      <c r="F295" s="175"/>
      <c r="G295" s="176"/>
      <c r="H295" s="177"/>
      <c r="I295" s="177"/>
      <c r="J295" s="178"/>
      <c r="K295" s="175"/>
      <c r="L295" s="175"/>
      <c r="M295" s="175"/>
      <c r="N295" s="175"/>
      <c r="O295" s="176"/>
      <c r="P295" s="177"/>
      <c r="Q295" s="177"/>
      <c r="R295" s="178"/>
      <c r="S295" s="175"/>
      <c r="T295" s="175"/>
      <c r="U295" s="175"/>
      <c r="V295" s="175"/>
      <c r="W295" s="176"/>
      <c r="X295" s="175"/>
      <c r="Y295" s="175"/>
      <c r="Z295" s="179"/>
      <c r="AA295" s="179"/>
      <c r="AB295" s="174"/>
      <c r="AC295" s="192"/>
      <c r="AD295" s="174"/>
      <c r="AE295" s="174"/>
      <c r="AF295" s="174"/>
      <c r="AG295" s="174"/>
      <c r="AH295" s="174"/>
      <c r="AI295" s="174"/>
      <c r="AJ295" s="174"/>
      <c r="AK295" s="174"/>
      <c r="AL295" s="174"/>
      <c r="AM295" s="174"/>
      <c r="AN295" s="174"/>
      <c r="AO295" s="174"/>
      <c r="AP295" s="174"/>
      <c r="AQ295" s="174"/>
      <c r="AR295" s="174"/>
      <c r="AS295" s="174"/>
      <c r="AT295" s="174"/>
      <c r="AU295" s="174"/>
      <c r="AV295" s="174"/>
      <c r="AW295" s="174"/>
      <c r="AX295" s="174"/>
      <c r="AY295" s="174"/>
    </row>
    <row r="296" spans="1:51">
      <c r="A296" s="174"/>
      <c r="B296" s="174"/>
      <c r="C296" s="175"/>
      <c r="D296" s="175"/>
      <c r="E296" s="175"/>
      <c r="F296" s="175"/>
      <c r="G296" s="176"/>
      <c r="H296" s="177"/>
      <c r="I296" s="177"/>
      <c r="J296" s="178"/>
      <c r="K296" s="175"/>
      <c r="L296" s="175"/>
      <c r="M296" s="175"/>
      <c r="N296" s="175"/>
      <c r="O296" s="176"/>
      <c r="P296" s="177"/>
      <c r="Q296" s="177"/>
      <c r="R296" s="178"/>
      <c r="S296" s="175"/>
      <c r="T296" s="175"/>
      <c r="U296" s="175"/>
      <c r="V296" s="175"/>
      <c r="W296" s="176"/>
      <c r="X296" s="175"/>
      <c r="Y296" s="175"/>
      <c r="Z296" s="179"/>
      <c r="AA296" s="179"/>
      <c r="AB296" s="174"/>
      <c r="AC296" s="192"/>
      <c r="AD296" s="174"/>
      <c r="AE296" s="174"/>
      <c r="AF296" s="174"/>
      <c r="AG296" s="174"/>
      <c r="AH296" s="174"/>
      <c r="AI296" s="174"/>
      <c r="AJ296" s="174"/>
      <c r="AK296" s="174"/>
      <c r="AL296" s="174"/>
      <c r="AM296" s="174"/>
      <c r="AN296" s="174"/>
      <c r="AO296" s="174"/>
      <c r="AP296" s="174"/>
      <c r="AQ296" s="174"/>
      <c r="AR296" s="174"/>
      <c r="AS296" s="174"/>
      <c r="AT296" s="174"/>
      <c r="AU296" s="174"/>
      <c r="AV296" s="174"/>
      <c r="AW296" s="174"/>
      <c r="AX296" s="174"/>
      <c r="AY296" s="174"/>
    </row>
    <row r="297" spans="1:51">
      <c r="A297" s="174"/>
      <c r="B297" s="174"/>
      <c r="C297" s="175"/>
      <c r="D297" s="175"/>
      <c r="E297" s="175"/>
      <c r="F297" s="175"/>
      <c r="G297" s="176"/>
      <c r="H297" s="177"/>
      <c r="I297" s="177"/>
      <c r="J297" s="178"/>
      <c r="K297" s="175"/>
      <c r="L297" s="175"/>
      <c r="M297" s="175"/>
      <c r="N297" s="175"/>
      <c r="O297" s="176"/>
      <c r="P297" s="177"/>
      <c r="Q297" s="177"/>
      <c r="R297" s="178"/>
      <c r="S297" s="175"/>
      <c r="T297" s="175"/>
      <c r="U297" s="175"/>
      <c r="V297" s="175"/>
      <c r="W297" s="176"/>
      <c r="X297" s="175"/>
      <c r="Y297" s="175"/>
      <c r="Z297" s="179"/>
      <c r="AA297" s="179"/>
      <c r="AB297" s="174"/>
      <c r="AC297" s="192"/>
      <c r="AD297" s="174"/>
      <c r="AE297" s="174"/>
      <c r="AF297" s="174"/>
      <c r="AG297" s="174"/>
      <c r="AH297" s="174"/>
      <c r="AI297" s="174"/>
      <c r="AJ297" s="174"/>
      <c r="AK297" s="174"/>
      <c r="AL297" s="174"/>
      <c r="AM297" s="174"/>
      <c r="AN297" s="174"/>
      <c r="AO297" s="174"/>
      <c r="AP297" s="174"/>
      <c r="AQ297" s="174"/>
      <c r="AR297" s="174"/>
      <c r="AS297" s="174"/>
      <c r="AT297" s="174"/>
      <c r="AU297" s="174"/>
      <c r="AV297" s="174"/>
      <c r="AW297" s="174"/>
      <c r="AX297" s="174"/>
      <c r="AY297" s="174"/>
    </row>
    <row r="298" spans="1:51">
      <c r="A298" s="174"/>
      <c r="B298" s="174"/>
      <c r="C298" s="175"/>
      <c r="D298" s="175"/>
      <c r="E298" s="175"/>
      <c r="F298" s="175"/>
      <c r="G298" s="176"/>
      <c r="H298" s="177"/>
      <c r="I298" s="177"/>
      <c r="J298" s="178"/>
      <c r="K298" s="175"/>
      <c r="L298" s="175"/>
      <c r="M298" s="175"/>
      <c r="N298" s="175"/>
      <c r="O298" s="176"/>
      <c r="P298" s="177"/>
      <c r="Q298" s="177"/>
      <c r="R298" s="178"/>
      <c r="S298" s="175"/>
      <c r="T298" s="175"/>
      <c r="U298" s="175"/>
      <c r="V298" s="175"/>
      <c r="W298" s="176"/>
      <c r="X298" s="175"/>
      <c r="Y298" s="175"/>
      <c r="Z298" s="179"/>
      <c r="AA298" s="179"/>
      <c r="AB298" s="174"/>
      <c r="AC298" s="192"/>
      <c r="AD298" s="174"/>
      <c r="AE298" s="174"/>
      <c r="AF298" s="174"/>
      <c r="AG298" s="174"/>
      <c r="AH298" s="174"/>
      <c r="AI298" s="174"/>
      <c r="AJ298" s="174"/>
      <c r="AK298" s="174"/>
      <c r="AL298" s="174"/>
      <c r="AM298" s="174"/>
      <c r="AN298" s="174"/>
      <c r="AO298" s="174"/>
      <c r="AP298" s="174"/>
      <c r="AQ298" s="174"/>
      <c r="AR298" s="174"/>
      <c r="AS298" s="174"/>
      <c r="AT298" s="174"/>
      <c r="AU298" s="174"/>
      <c r="AV298" s="174"/>
      <c r="AW298" s="174"/>
      <c r="AX298" s="174"/>
      <c r="AY298" s="174"/>
    </row>
    <row r="299" spans="1:51">
      <c r="A299" s="174"/>
      <c r="B299" s="174"/>
      <c r="C299" s="175"/>
      <c r="D299" s="175"/>
      <c r="E299" s="175"/>
      <c r="F299" s="175"/>
      <c r="G299" s="176"/>
      <c r="H299" s="177"/>
      <c r="I299" s="177"/>
      <c r="J299" s="178"/>
      <c r="K299" s="175"/>
      <c r="L299" s="175"/>
      <c r="M299" s="175"/>
      <c r="N299" s="175"/>
      <c r="O299" s="176"/>
      <c r="P299" s="177"/>
      <c r="Q299" s="177"/>
      <c r="R299" s="178"/>
      <c r="S299" s="175"/>
      <c r="T299" s="175"/>
      <c r="U299" s="175"/>
      <c r="V299" s="175"/>
      <c r="W299" s="176"/>
      <c r="X299" s="175"/>
      <c r="Y299" s="175"/>
      <c r="Z299" s="179"/>
      <c r="AA299" s="179"/>
      <c r="AB299" s="174"/>
      <c r="AC299" s="192"/>
      <c r="AD299" s="174"/>
      <c r="AE299" s="174"/>
      <c r="AF299" s="174"/>
      <c r="AG299" s="174"/>
      <c r="AH299" s="174"/>
      <c r="AI299" s="174"/>
      <c r="AJ299" s="174"/>
      <c r="AK299" s="174"/>
      <c r="AL299" s="174"/>
      <c r="AM299" s="174"/>
      <c r="AN299" s="174"/>
      <c r="AO299" s="174"/>
      <c r="AP299" s="174"/>
      <c r="AQ299" s="174"/>
      <c r="AR299" s="174"/>
      <c r="AS299" s="174"/>
      <c r="AT299" s="174"/>
      <c r="AU299" s="174"/>
      <c r="AV299" s="174"/>
      <c r="AW299" s="174"/>
      <c r="AX299" s="174"/>
      <c r="AY299" s="174"/>
    </row>
    <row r="300" spans="1:51">
      <c r="A300" s="174"/>
      <c r="B300" s="174"/>
      <c r="C300" s="175"/>
      <c r="D300" s="175"/>
      <c r="E300" s="175"/>
      <c r="F300" s="175"/>
      <c r="G300" s="176"/>
      <c r="H300" s="177"/>
      <c r="I300" s="177"/>
      <c r="J300" s="178"/>
      <c r="K300" s="175"/>
      <c r="L300" s="175"/>
      <c r="M300" s="175"/>
      <c r="N300" s="175"/>
      <c r="O300" s="176"/>
      <c r="P300" s="177"/>
      <c r="Q300" s="177"/>
      <c r="R300" s="178"/>
      <c r="S300" s="175"/>
      <c r="T300" s="175"/>
      <c r="U300" s="175"/>
      <c r="V300" s="175"/>
      <c r="W300" s="176"/>
      <c r="X300" s="175"/>
      <c r="Y300" s="175"/>
      <c r="Z300" s="179"/>
      <c r="AA300" s="179"/>
      <c r="AB300" s="174"/>
      <c r="AC300" s="192"/>
      <c r="AD300" s="174"/>
      <c r="AE300" s="174"/>
      <c r="AF300" s="174"/>
      <c r="AG300" s="174"/>
      <c r="AH300" s="174"/>
      <c r="AI300" s="174"/>
      <c r="AJ300" s="174"/>
      <c r="AK300" s="174"/>
      <c r="AL300" s="174"/>
      <c r="AM300" s="174"/>
      <c r="AN300" s="174"/>
      <c r="AO300" s="174"/>
      <c r="AP300" s="174"/>
      <c r="AQ300" s="174"/>
      <c r="AR300" s="174"/>
      <c r="AS300" s="174"/>
      <c r="AT300" s="174"/>
      <c r="AU300" s="174"/>
      <c r="AV300" s="174"/>
      <c r="AW300" s="174"/>
      <c r="AX300" s="174"/>
      <c r="AY300" s="174"/>
    </row>
    <row r="301" spans="1:51">
      <c r="A301" s="174"/>
      <c r="B301" s="174"/>
      <c r="C301" s="175"/>
      <c r="D301" s="175"/>
      <c r="E301" s="175"/>
      <c r="F301" s="175"/>
      <c r="G301" s="176"/>
      <c r="H301" s="177"/>
      <c r="I301" s="177"/>
      <c r="J301" s="178"/>
      <c r="K301" s="175"/>
      <c r="L301" s="175"/>
      <c r="M301" s="175"/>
      <c r="N301" s="175"/>
      <c r="O301" s="176"/>
      <c r="P301" s="177"/>
      <c r="Q301" s="177"/>
      <c r="R301" s="178"/>
      <c r="S301" s="175"/>
      <c r="T301" s="175"/>
      <c r="U301" s="175"/>
      <c r="V301" s="175"/>
      <c r="W301" s="176"/>
      <c r="X301" s="175"/>
      <c r="Y301" s="175"/>
      <c r="Z301" s="179"/>
      <c r="AA301" s="179"/>
      <c r="AB301" s="174"/>
      <c r="AC301" s="192"/>
      <c r="AD301" s="174"/>
      <c r="AE301" s="174"/>
      <c r="AF301" s="174"/>
      <c r="AG301" s="174"/>
      <c r="AH301" s="174"/>
      <c r="AI301" s="174"/>
      <c r="AJ301" s="174"/>
      <c r="AK301" s="174"/>
      <c r="AL301" s="174"/>
      <c r="AM301" s="174"/>
      <c r="AN301" s="174"/>
      <c r="AO301" s="174"/>
      <c r="AP301" s="174"/>
      <c r="AQ301" s="174"/>
      <c r="AR301" s="174"/>
      <c r="AS301" s="174"/>
      <c r="AT301" s="174"/>
      <c r="AU301" s="174"/>
      <c r="AV301" s="174"/>
      <c r="AW301" s="174"/>
      <c r="AX301" s="174"/>
      <c r="AY301" s="174"/>
    </row>
    <row r="302" spans="1:51">
      <c r="A302" s="174"/>
      <c r="B302" s="174"/>
      <c r="C302" s="175"/>
      <c r="D302" s="175"/>
      <c r="E302" s="175"/>
      <c r="F302" s="175"/>
      <c r="G302" s="176"/>
      <c r="H302" s="177"/>
      <c r="I302" s="177"/>
      <c r="J302" s="178"/>
      <c r="K302" s="175"/>
      <c r="L302" s="175"/>
      <c r="M302" s="175"/>
      <c r="N302" s="175"/>
      <c r="O302" s="176"/>
      <c r="P302" s="177"/>
      <c r="Q302" s="177"/>
      <c r="R302" s="178"/>
      <c r="S302" s="175"/>
      <c r="T302" s="175"/>
      <c r="U302" s="175"/>
      <c r="V302" s="175"/>
      <c r="W302" s="176"/>
      <c r="X302" s="175"/>
      <c r="Y302" s="175"/>
      <c r="Z302" s="179"/>
      <c r="AA302" s="179"/>
      <c r="AB302" s="174"/>
      <c r="AC302" s="192"/>
      <c r="AD302" s="174"/>
      <c r="AE302" s="174"/>
      <c r="AF302" s="174"/>
      <c r="AG302" s="174"/>
      <c r="AH302" s="174"/>
      <c r="AI302" s="174"/>
      <c r="AJ302" s="174"/>
      <c r="AK302" s="174"/>
      <c r="AL302" s="174"/>
      <c r="AM302" s="174"/>
      <c r="AN302" s="174"/>
      <c r="AO302" s="174"/>
      <c r="AP302" s="174"/>
      <c r="AQ302" s="174"/>
      <c r="AR302" s="174"/>
      <c r="AS302" s="174"/>
      <c r="AT302" s="174"/>
      <c r="AU302" s="174"/>
      <c r="AV302" s="174"/>
      <c r="AW302" s="174"/>
      <c r="AX302" s="174"/>
      <c r="AY302" s="174"/>
    </row>
    <row r="303" spans="1:51">
      <c r="A303" s="174"/>
      <c r="B303" s="174"/>
      <c r="C303" s="175"/>
      <c r="D303" s="175"/>
      <c r="E303" s="175"/>
      <c r="F303" s="175"/>
      <c r="G303" s="176"/>
      <c r="H303" s="177"/>
      <c r="I303" s="177"/>
      <c r="J303" s="178"/>
      <c r="K303" s="175"/>
      <c r="L303" s="175"/>
      <c r="M303" s="175"/>
      <c r="N303" s="175"/>
      <c r="O303" s="176"/>
      <c r="P303" s="177"/>
      <c r="Q303" s="177"/>
      <c r="R303" s="178"/>
      <c r="S303" s="175"/>
      <c r="T303" s="175"/>
      <c r="U303" s="175"/>
      <c r="V303" s="175"/>
      <c r="W303" s="176"/>
      <c r="X303" s="175"/>
      <c r="Y303" s="175"/>
      <c r="Z303" s="179"/>
      <c r="AA303" s="179"/>
      <c r="AB303" s="174"/>
      <c r="AC303" s="192"/>
      <c r="AD303" s="174"/>
      <c r="AE303" s="174"/>
      <c r="AF303" s="174"/>
      <c r="AG303" s="174"/>
      <c r="AH303" s="174"/>
      <c r="AI303" s="174"/>
      <c r="AJ303" s="174"/>
      <c r="AK303" s="174"/>
      <c r="AL303" s="174"/>
      <c r="AM303" s="174"/>
      <c r="AN303" s="174"/>
      <c r="AO303" s="174"/>
      <c r="AP303" s="174"/>
      <c r="AQ303" s="174"/>
      <c r="AR303" s="174"/>
      <c r="AS303" s="174"/>
      <c r="AT303" s="174"/>
      <c r="AU303" s="174"/>
      <c r="AV303" s="174"/>
      <c r="AW303" s="174"/>
      <c r="AX303" s="174"/>
      <c r="AY303" s="174"/>
    </row>
    <row r="304" spans="1:51">
      <c r="A304" s="174"/>
      <c r="B304" s="174"/>
      <c r="C304" s="175"/>
      <c r="D304" s="175"/>
      <c r="E304" s="175"/>
      <c r="F304" s="175"/>
      <c r="G304" s="176"/>
      <c r="H304" s="177"/>
      <c r="I304" s="177"/>
      <c r="J304" s="178"/>
      <c r="K304" s="175"/>
      <c r="L304" s="175"/>
      <c r="M304" s="175"/>
      <c r="N304" s="175"/>
      <c r="O304" s="176"/>
      <c r="P304" s="177"/>
      <c r="Q304" s="177"/>
      <c r="R304" s="178"/>
      <c r="S304" s="175"/>
      <c r="T304" s="175"/>
      <c r="U304" s="175"/>
      <c r="V304" s="175"/>
      <c r="W304" s="176"/>
      <c r="X304" s="175"/>
      <c r="Y304" s="175"/>
      <c r="Z304" s="179"/>
      <c r="AA304" s="179"/>
      <c r="AB304" s="174"/>
      <c r="AC304" s="192"/>
      <c r="AD304" s="174"/>
      <c r="AE304" s="174"/>
      <c r="AF304" s="174"/>
      <c r="AG304" s="174"/>
      <c r="AH304" s="174"/>
      <c r="AI304" s="174"/>
      <c r="AJ304" s="174"/>
      <c r="AK304" s="174"/>
      <c r="AL304" s="174"/>
      <c r="AM304" s="174"/>
      <c r="AN304" s="174"/>
      <c r="AO304" s="174"/>
      <c r="AP304" s="174"/>
      <c r="AQ304" s="174"/>
      <c r="AR304" s="174"/>
      <c r="AS304" s="174"/>
      <c r="AT304" s="174"/>
      <c r="AU304" s="174"/>
      <c r="AV304" s="174"/>
      <c r="AW304" s="174"/>
      <c r="AX304" s="174"/>
      <c r="AY304" s="174"/>
    </row>
    <row r="305" spans="1:51">
      <c r="A305" s="174"/>
      <c r="B305" s="174"/>
      <c r="C305" s="175"/>
      <c r="D305" s="175"/>
      <c r="E305" s="175"/>
      <c r="F305" s="175"/>
      <c r="G305" s="176"/>
      <c r="H305" s="177"/>
      <c r="I305" s="177"/>
      <c r="J305" s="178"/>
      <c r="K305" s="175"/>
      <c r="L305" s="175"/>
      <c r="M305" s="175"/>
      <c r="N305" s="175"/>
      <c r="O305" s="176"/>
      <c r="P305" s="177"/>
      <c r="Q305" s="177"/>
      <c r="R305" s="178"/>
      <c r="S305" s="175"/>
      <c r="T305" s="175"/>
      <c r="U305" s="175"/>
      <c r="V305" s="175"/>
      <c r="W305" s="176"/>
      <c r="X305" s="175"/>
      <c r="Y305" s="175"/>
      <c r="Z305" s="179"/>
      <c r="AA305" s="179"/>
      <c r="AB305" s="174"/>
      <c r="AC305" s="192"/>
      <c r="AD305" s="174"/>
      <c r="AE305" s="174"/>
      <c r="AF305" s="174"/>
      <c r="AG305" s="174"/>
      <c r="AH305" s="174"/>
      <c r="AI305" s="174"/>
      <c r="AJ305" s="174"/>
      <c r="AK305" s="174"/>
      <c r="AL305" s="174"/>
      <c r="AM305" s="174"/>
      <c r="AN305" s="174"/>
      <c r="AO305" s="174"/>
      <c r="AP305" s="174"/>
      <c r="AQ305" s="174"/>
      <c r="AR305" s="174"/>
      <c r="AS305" s="174"/>
      <c r="AT305" s="174"/>
      <c r="AU305" s="174"/>
      <c r="AV305" s="174"/>
      <c r="AW305" s="174"/>
      <c r="AX305" s="174"/>
      <c r="AY305" s="174"/>
    </row>
    <row r="306" spans="1:51">
      <c r="A306" s="174"/>
      <c r="B306" s="174"/>
      <c r="C306" s="175"/>
      <c r="D306" s="175"/>
      <c r="E306" s="175"/>
      <c r="F306" s="175"/>
      <c r="G306" s="176"/>
      <c r="H306" s="177"/>
      <c r="I306" s="177"/>
      <c r="J306" s="178"/>
      <c r="K306" s="175"/>
      <c r="L306" s="175"/>
      <c r="M306" s="175"/>
      <c r="N306" s="175"/>
      <c r="O306" s="176"/>
      <c r="P306" s="177"/>
      <c r="Q306" s="177"/>
      <c r="R306" s="178"/>
      <c r="S306" s="175"/>
      <c r="T306" s="175"/>
      <c r="U306" s="175"/>
      <c r="V306" s="175"/>
      <c r="W306" s="176"/>
      <c r="X306" s="175"/>
      <c r="Y306" s="175"/>
      <c r="Z306" s="179"/>
      <c r="AA306" s="179"/>
      <c r="AB306" s="174"/>
      <c r="AC306" s="192"/>
      <c r="AD306" s="174"/>
      <c r="AE306" s="174"/>
      <c r="AF306" s="174"/>
      <c r="AG306" s="174"/>
      <c r="AH306" s="174"/>
      <c r="AI306" s="174"/>
      <c r="AJ306" s="174"/>
      <c r="AK306" s="174"/>
      <c r="AL306" s="174"/>
      <c r="AM306" s="174"/>
      <c r="AN306" s="174"/>
      <c r="AO306" s="174"/>
      <c r="AP306" s="174"/>
      <c r="AQ306" s="174"/>
      <c r="AR306" s="174"/>
      <c r="AS306" s="174"/>
      <c r="AT306" s="174"/>
      <c r="AU306" s="174"/>
      <c r="AV306" s="174"/>
      <c r="AW306" s="174"/>
      <c r="AX306" s="174"/>
      <c r="AY306" s="174"/>
    </row>
    <row r="307" spans="1:51">
      <c r="A307" s="174"/>
      <c r="B307" s="174"/>
      <c r="C307" s="175"/>
      <c r="D307" s="175"/>
      <c r="E307" s="175"/>
      <c r="F307" s="175"/>
      <c r="G307" s="176"/>
      <c r="H307" s="177"/>
      <c r="I307" s="177"/>
      <c r="J307" s="178"/>
      <c r="K307" s="175"/>
      <c r="L307" s="175"/>
      <c r="M307" s="175"/>
      <c r="N307" s="175"/>
      <c r="O307" s="176"/>
      <c r="P307" s="177"/>
      <c r="Q307" s="177"/>
      <c r="R307" s="178"/>
      <c r="S307" s="175"/>
      <c r="T307" s="175"/>
      <c r="U307" s="175"/>
      <c r="V307" s="175"/>
      <c r="W307" s="176"/>
      <c r="X307" s="175"/>
      <c r="Y307" s="175"/>
      <c r="Z307" s="179"/>
      <c r="AA307" s="179"/>
      <c r="AB307" s="174"/>
      <c r="AC307" s="192"/>
      <c r="AD307" s="174"/>
      <c r="AE307" s="174"/>
      <c r="AF307" s="174"/>
      <c r="AG307" s="174"/>
      <c r="AH307" s="174"/>
      <c r="AI307" s="174"/>
      <c r="AJ307" s="174"/>
      <c r="AK307" s="174"/>
      <c r="AL307" s="174"/>
      <c r="AM307" s="174"/>
      <c r="AN307" s="174"/>
      <c r="AO307" s="174"/>
      <c r="AP307" s="174"/>
      <c r="AQ307" s="174"/>
      <c r="AR307" s="174"/>
      <c r="AS307" s="174"/>
      <c r="AT307" s="174"/>
      <c r="AU307" s="174"/>
      <c r="AV307" s="174"/>
      <c r="AW307" s="174"/>
      <c r="AX307" s="174"/>
      <c r="AY307" s="174"/>
    </row>
    <row r="308" spans="1:51">
      <c r="A308" s="174"/>
      <c r="B308" s="174"/>
      <c r="C308" s="175"/>
      <c r="D308" s="175"/>
      <c r="E308" s="175"/>
      <c r="F308" s="175"/>
      <c r="G308" s="176"/>
      <c r="H308" s="177"/>
      <c r="I308" s="177"/>
      <c r="J308" s="178"/>
      <c r="K308" s="175"/>
      <c r="L308" s="175"/>
      <c r="M308" s="175"/>
      <c r="N308" s="175"/>
      <c r="O308" s="176"/>
      <c r="P308" s="177"/>
      <c r="Q308" s="177"/>
      <c r="R308" s="178"/>
      <c r="S308" s="175"/>
      <c r="T308" s="175"/>
      <c r="U308" s="175"/>
      <c r="V308" s="175"/>
      <c r="W308" s="176"/>
      <c r="X308" s="175"/>
      <c r="Y308" s="175"/>
      <c r="Z308" s="179"/>
      <c r="AA308" s="179"/>
      <c r="AB308" s="174"/>
      <c r="AC308" s="192"/>
      <c r="AD308" s="174"/>
      <c r="AE308" s="174"/>
      <c r="AF308" s="174"/>
      <c r="AG308" s="174"/>
      <c r="AH308" s="174"/>
      <c r="AI308" s="174"/>
      <c r="AJ308" s="174"/>
      <c r="AK308" s="174"/>
      <c r="AL308" s="174"/>
      <c r="AM308" s="174"/>
      <c r="AN308" s="174"/>
      <c r="AO308" s="174"/>
      <c r="AP308" s="174"/>
      <c r="AQ308" s="174"/>
      <c r="AR308" s="174"/>
      <c r="AS308" s="174"/>
      <c r="AT308" s="174"/>
      <c r="AU308" s="174"/>
      <c r="AV308" s="174"/>
      <c r="AW308" s="174"/>
      <c r="AX308" s="174"/>
      <c r="AY308" s="174"/>
    </row>
    <row r="309" spans="1:51">
      <c r="A309" s="174"/>
      <c r="B309" s="174"/>
      <c r="C309" s="175"/>
      <c r="D309" s="175"/>
      <c r="E309" s="175"/>
      <c r="F309" s="175"/>
      <c r="G309" s="176"/>
      <c r="H309" s="177"/>
      <c r="I309" s="177"/>
      <c r="J309" s="178"/>
      <c r="K309" s="175"/>
      <c r="L309" s="175"/>
      <c r="M309" s="175"/>
      <c r="N309" s="175"/>
      <c r="O309" s="176"/>
      <c r="P309" s="177"/>
      <c r="Q309" s="177"/>
      <c r="R309" s="178"/>
      <c r="S309" s="175"/>
      <c r="T309" s="175"/>
      <c r="U309" s="175"/>
      <c r="V309" s="175"/>
      <c r="W309" s="176"/>
      <c r="X309" s="175"/>
      <c r="Y309" s="175"/>
      <c r="Z309" s="179"/>
      <c r="AA309" s="179"/>
      <c r="AB309" s="174"/>
      <c r="AC309" s="192"/>
      <c r="AD309" s="174"/>
      <c r="AE309" s="174"/>
      <c r="AF309" s="174"/>
      <c r="AG309" s="174"/>
      <c r="AH309" s="174"/>
      <c r="AI309" s="174"/>
      <c r="AJ309" s="174"/>
      <c r="AK309" s="174"/>
      <c r="AL309" s="174"/>
      <c r="AM309" s="174"/>
      <c r="AN309" s="174"/>
      <c r="AO309" s="174"/>
      <c r="AP309" s="174"/>
      <c r="AQ309" s="174"/>
      <c r="AR309" s="174"/>
      <c r="AS309" s="174"/>
      <c r="AT309" s="174"/>
      <c r="AU309" s="174"/>
      <c r="AV309" s="174"/>
      <c r="AW309" s="174"/>
      <c r="AX309" s="174"/>
      <c r="AY309" s="174"/>
    </row>
    <row r="310" spans="1:51">
      <c r="A310" s="174"/>
      <c r="B310" s="174"/>
      <c r="C310" s="175"/>
      <c r="D310" s="175"/>
      <c r="E310" s="175"/>
      <c r="F310" s="175"/>
      <c r="G310" s="176"/>
      <c r="H310" s="177"/>
      <c r="I310" s="177"/>
      <c r="J310" s="178"/>
      <c r="K310" s="175"/>
      <c r="L310" s="175"/>
      <c r="M310" s="175"/>
      <c r="N310" s="175"/>
      <c r="O310" s="176"/>
      <c r="P310" s="177"/>
      <c r="Q310" s="177"/>
      <c r="R310" s="178"/>
      <c r="S310" s="175"/>
      <c r="T310" s="175"/>
      <c r="U310" s="175"/>
      <c r="V310" s="175"/>
      <c r="W310" s="176"/>
      <c r="X310" s="175"/>
      <c r="Y310" s="175"/>
      <c r="Z310" s="179"/>
      <c r="AA310" s="179"/>
      <c r="AB310" s="174"/>
      <c r="AC310" s="192"/>
      <c r="AD310" s="174"/>
      <c r="AE310" s="174"/>
      <c r="AF310" s="174"/>
      <c r="AG310" s="174"/>
      <c r="AH310" s="174"/>
      <c r="AI310" s="174"/>
      <c r="AJ310" s="174"/>
      <c r="AK310" s="174"/>
      <c r="AL310" s="174"/>
      <c r="AM310" s="174"/>
      <c r="AN310" s="174"/>
      <c r="AO310" s="174"/>
      <c r="AP310" s="174"/>
      <c r="AQ310" s="174"/>
      <c r="AR310" s="174"/>
      <c r="AS310" s="174"/>
      <c r="AT310" s="174"/>
      <c r="AU310" s="174"/>
      <c r="AV310" s="174"/>
      <c r="AW310" s="174"/>
      <c r="AX310" s="174"/>
      <c r="AY310" s="174"/>
    </row>
    <row r="311" spans="1:51">
      <c r="A311" s="174"/>
      <c r="B311" s="174"/>
      <c r="C311" s="175"/>
      <c r="D311" s="175"/>
      <c r="E311" s="175"/>
      <c r="F311" s="175"/>
      <c r="G311" s="176"/>
      <c r="H311" s="177"/>
      <c r="I311" s="177"/>
      <c r="J311" s="178"/>
      <c r="K311" s="175"/>
      <c r="L311" s="175"/>
      <c r="M311" s="175"/>
      <c r="N311" s="175"/>
      <c r="O311" s="176"/>
      <c r="P311" s="177"/>
      <c r="Q311" s="177"/>
      <c r="R311" s="178"/>
      <c r="S311" s="175"/>
      <c r="T311" s="175"/>
      <c r="U311" s="175"/>
      <c r="V311" s="175"/>
      <c r="W311" s="176"/>
      <c r="X311" s="175"/>
      <c r="Y311" s="175"/>
      <c r="Z311" s="179"/>
      <c r="AA311" s="179"/>
      <c r="AB311" s="174"/>
      <c r="AC311" s="192"/>
      <c r="AD311" s="174"/>
      <c r="AE311" s="174"/>
      <c r="AF311" s="174"/>
      <c r="AG311" s="174"/>
      <c r="AH311" s="174"/>
      <c r="AI311" s="174"/>
      <c r="AJ311" s="174"/>
      <c r="AK311" s="174"/>
      <c r="AL311" s="174"/>
      <c r="AM311" s="174"/>
      <c r="AN311" s="174"/>
      <c r="AO311" s="174"/>
      <c r="AP311" s="174"/>
      <c r="AQ311" s="174"/>
      <c r="AR311" s="174"/>
      <c r="AS311" s="174"/>
      <c r="AT311" s="174"/>
      <c r="AU311" s="174"/>
      <c r="AV311" s="174"/>
      <c r="AW311" s="174"/>
      <c r="AX311" s="174"/>
      <c r="AY311" s="174"/>
    </row>
    <row r="312" spans="1:51">
      <c r="A312" s="174"/>
      <c r="B312" s="174"/>
      <c r="C312" s="175"/>
      <c r="D312" s="175"/>
      <c r="E312" s="175"/>
      <c r="F312" s="175"/>
      <c r="G312" s="176"/>
      <c r="H312" s="177"/>
      <c r="I312" s="177"/>
      <c r="J312" s="178"/>
      <c r="K312" s="175"/>
      <c r="L312" s="175"/>
      <c r="M312" s="175"/>
      <c r="N312" s="175"/>
      <c r="O312" s="176"/>
      <c r="P312" s="177"/>
      <c r="Q312" s="177"/>
      <c r="R312" s="178"/>
      <c r="S312" s="175"/>
      <c r="T312" s="175"/>
      <c r="U312" s="175"/>
      <c r="V312" s="175"/>
      <c r="W312" s="176"/>
      <c r="X312" s="175"/>
      <c r="Y312" s="175"/>
      <c r="Z312" s="179"/>
      <c r="AA312" s="179"/>
      <c r="AB312" s="174"/>
      <c r="AC312" s="192"/>
      <c r="AD312" s="174"/>
      <c r="AE312" s="174"/>
      <c r="AF312" s="174"/>
      <c r="AG312" s="174"/>
      <c r="AH312" s="174"/>
      <c r="AI312" s="174"/>
      <c r="AJ312" s="174"/>
      <c r="AK312" s="174"/>
      <c r="AL312" s="174"/>
      <c r="AM312" s="174"/>
      <c r="AN312" s="174"/>
      <c r="AO312" s="174"/>
      <c r="AP312" s="174"/>
      <c r="AQ312" s="174"/>
      <c r="AR312" s="174"/>
      <c r="AS312" s="174"/>
      <c r="AT312" s="174"/>
      <c r="AU312" s="174"/>
      <c r="AV312" s="174"/>
      <c r="AW312" s="174"/>
      <c r="AX312" s="174"/>
      <c r="AY312" s="174"/>
    </row>
    <row r="313" spans="1:51">
      <c r="A313" s="174"/>
      <c r="B313" s="174"/>
      <c r="C313" s="175"/>
      <c r="D313" s="175"/>
      <c r="E313" s="175"/>
      <c r="F313" s="175"/>
      <c r="G313" s="176"/>
      <c r="H313" s="177"/>
      <c r="I313" s="177"/>
      <c r="J313" s="178"/>
      <c r="K313" s="175"/>
      <c r="L313" s="175"/>
      <c r="M313" s="175"/>
      <c r="N313" s="175"/>
      <c r="O313" s="176"/>
      <c r="P313" s="177"/>
      <c r="Q313" s="177"/>
      <c r="R313" s="178"/>
      <c r="S313" s="175"/>
      <c r="T313" s="175"/>
      <c r="U313" s="175"/>
      <c r="V313" s="175"/>
      <c r="W313" s="176"/>
      <c r="X313" s="175"/>
      <c r="Y313" s="175"/>
      <c r="Z313" s="179"/>
      <c r="AA313" s="179"/>
      <c r="AB313" s="174"/>
      <c r="AC313" s="192"/>
      <c r="AD313" s="174"/>
      <c r="AE313" s="174"/>
      <c r="AF313" s="174"/>
      <c r="AG313" s="174"/>
      <c r="AH313" s="174"/>
      <c r="AI313" s="174"/>
      <c r="AJ313" s="174"/>
      <c r="AK313" s="174"/>
      <c r="AL313" s="174"/>
      <c r="AM313" s="174"/>
      <c r="AN313" s="174"/>
      <c r="AO313" s="174"/>
      <c r="AP313" s="174"/>
      <c r="AQ313" s="174"/>
      <c r="AR313" s="174"/>
      <c r="AS313" s="174"/>
      <c r="AT313" s="174"/>
      <c r="AU313" s="174"/>
      <c r="AV313" s="174"/>
      <c r="AW313" s="174"/>
      <c r="AX313" s="174"/>
      <c r="AY313" s="174"/>
    </row>
    <row r="314" spans="1:51">
      <c r="A314" s="174"/>
      <c r="B314" s="174"/>
      <c r="C314" s="175"/>
      <c r="D314" s="175"/>
      <c r="E314" s="175"/>
      <c r="F314" s="175"/>
      <c r="G314" s="176"/>
      <c r="H314" s="177"/>
      <c r="I314" s="177"/>
      <c r="J314" s="178"/>
      <c r="K314" s="175"/>
      <c r="L314" s="175"/>
      <c r="M314" s="175"/>
      <c r="N314" s="175"/>
      <c r="O314" s="176"/>
      <c r="P314" s="177"/>
      <c r="Q314" s="177"/>
      <c r="R314" s="178"/>
      <c r="S314" s="175"/>
      <c r="T314" s="175"/>
      <c r="U314" s="175"/>
      <c r="V314" s="175"/>
      <c r="W314" s="176"/>
      <c r="X314" s="175"/>
      <c r="Y314" s="175"/>
      <c r="Z314" s="179"/>
      <c r="AA314" s="179"/>
      <c r="AB314" s="174"/>
      <c r="AC314" s="192"/>
      <c r="AD314" s="174"/>
      <c r="AE314" s="174"/>
      <c r="AF314" s="174"/>
      <c r="AG314" s="174"/>
      <c r="AH314" s="174"/>
      <c r="AI314" s="174"/>
      <c r="AJ314" s="174"/>
      <c r="AK314" s="174"/>
      <c r="AL314" s="174"/>
      <c r="AM314" s="174"/>
      <c r="AN314" s="174"/>
      <c r="AO314" s="174"/>
      <c r="AP314" s="174"/>
      <c r="AQ314" s="174"/>
      <c r="AR314" s="174"/>
      <c r="AS314" s="174"/>
      <c r="AT314" s="174"/>
      <c r="AU314" s="174"/>
      <c r="AV314" s="174"/>
      <c r="AW314" s="174"/>
      <c r="AX314" s="174"/>
      <c r="AY314" s="174"/>
    </row>
    <row r="315" spans="1:51">
      <c r="A315" s="174"/>
      <c r="B315" s="174"/>
      <c r="C315" s="175"/>
      <c r="D315" s="175"/>
      <c r="E315" s="175"/>
      <c r="F315" s="175"/>
      <c r="G315" s="176"/>
      <c r="H315" s="177"/>
      <c r="I315" s="177"/>
      <c r="J315" s="178"/>
      <c r="K315" s="175"/>
      <c r="L315" s="175"/>
      <c r="M315" s="175"/>
      <c r="N315" s="175"/>
      <c r="O315" s="176"/>
      <c r="P315" s="177"/>
      <c r="Q315" s="177"/>
      <c r="R315" s="178"/>
      <c r="S315" s="175"/>
      <c r="T315" s="175"/>
      <c r="U315" s="175"/>
      <c r="V315" s="175"/>
      <c r="W315" s="176"/>
      <c r="X315" s="175"/>
      <c r="Y315" s="175"/>
      <c r="Z315" s="179"/>
      <c r="AA315" s="179"/>
      <c r="AB315" s="174"/>
      <c r="AC315" s="192"/>
      <c r="AD315" s="174"/>
      <c r="AE315" s="174"/>
      <c r="AF315" s="174"/>
      <c r="AG315" s="174"/>
      <c r="AH315" s="174"/>
      <c r="AI315" s="174"/>
      <c r="AJ315" s="174"/>
      <c r="AK315" s="174"/>
      <c r="AL315" s="174"/>
      <c r="AM315" s="174"/>
      <c r="AN315" s="174"/>
      <c r="AO315" s="174"/>
      <c r="AP315" s="174"/>
      <c r="AQ315" s="174"/>
      <c r="AR315" s="174"/>
      <c r="AS315" s="174"/>
      <c r="AT315" s="174"/>
      <c r="AU315" s="174"/>
      <c r="AV315" s="174"/>
      <c r="AW315" s="174"/>
      <c r="AX315" s="174"/>
      <c r="AY315" s="174"/>
    </row>
    <row r="316" spans="1:51">
      <c r="A316" s="174"/>
      <c r="B316" s="174"/>
      <c r="C316" s="175"/>
      <c r="D316" s="175"/>
      <c r="E316" s="175"/>
      <c r="F316" s="175"/>
      <c r="G316" s="176"/>
      <c r="H316" s="177"/>
      <c r="I316" s="177"/>
      <c r="J316" s="178"/>
      <c r="K316" s="175"/>
      <c r="L316" s="175"/>
      <c r="M316" s="175"/>
      <c r="N316" s="175"/>
      <c r="O316" s="176"/>
      <c r="P316" s="177"/>
      <c r="Q316" s="177"/>
      <c r="R316" s="178"/>
      <c r="S316" s="175"/>
      <c r="T316" s="175"/>
      <c r="U316" s="175"/>
      <c r="V316" s="175"/>
      <c r="W316" s="176"/>
      <c r="X316" s="175"/>
      <c r="Y316" s="175"/>
      <c r="Z316" s="179"/>
      <c r="AA316" s="179"/>
      <c r="AB316" s="174"/>
      <c r="AC316" s="192"/>
      <c r="AD316" s="174"/>
      <c r="AE316" s="174"/>
      <c r="AF316" s="174"/>
      <c r="AG316" s="174"/>
      <c r="AH316" s="174"/>
      <c r="AI316" s="174"/>
      <c r="AJ316" s="174"/>
      <c r="AK316" s="174"/>
      <c r="AL316" s="174"/>
      <c r="AM316" s="174"/>
      <c r="AN316" s="174"/>
      <c r="AO316" s="174"/>
      <c r="AP316" s="174"/>
      <c r="AQ316" s="174"/>
      <c r="AR316" s="174"/>
      <c r="AS316" s="174"/>
      <c r="AT316" s="174"/>
      <c r="AU316" s="174"/>
      <c r="AV316" s="174"/>
      <c r="AW316" s="174"/>
      <c r="AX316" s="174"/>
      <c r="AY316" s="174"/>
    </row>
    <row r="317" spans="1:51">
      <c r="A317" s="174"/>
      <c r="B317" s="174"/>
      <c r="C317" s="175"/>
      <c r="D317" s="175"/>
      <c r="E317" s="175"/>
      <c r="F317" s="175"/>
      <c r="G317" s="176"/>
      <c r="H317" s="177"/>
      <c r="I317" s="177"/>
      <c r="J317" s="178"/>
      <c r="K317" s="175"/>
      <c r="L317" s="175"/>
      <c r="M317" s="175"/>
      <c r="N317" s="175"/>
      <c r="O317" s="176"/>
      <c r="P317" s="177"/>
      <c r="Q317" s="177"/>
      <c r="R317" s="178"/>
      <c r="S317" s="175"/>
      <c r="T317" s="175"/>
      <c r="U317" s="175"/>
      <c r="V317" s="175"/>
      <c r="W317" s="176"/>
      <c r="X317" s="175"/>
      <c r="Y317" s="175"/>
      <c r="Z317" s="179"/>
      <c r="AA317" s="179"/>
      <c r="AB317" s="174"/>
      <c r="AC317" s="192"/>
      <c r="AD317" s="174"/>
      <c r="AE317" s="174"/>
      <c r="AF317" s="174"/>
      <c r="AG317" s="174"/>
      <c r="AH317" s="174"/>
      <c r="AI317" s="174"/>
      <c r="AJ317" s="174"/>
      <c r="AK317" s="174"/>
      <c r="AL317" s="174"/>
      <c r="AM317" s="174"/>
      <c r="AN317" s="174"/>
      <c r="AO317" s="174"/>
      <c r="AP317" s="174"/>
      <c r="AQ317" s="174"/>
      <c r="AR317" s="174"/>
      <c r="AS317" s="174"/>
      <c r="AT317" s="174"/>
      <c r="AU317" s="174"/>
      <c r="AV317" s="174"/>
      <c r="AW317" s="174"/>
      <c r="AX317" s="174"/>
      <c r="AY317" s="174"/>
    </row>
    <row r="318" spans="1:51">
      <c r="A318" s="174"/>
      <c r="B318" s="174"/>
      <c r="C318" s="175"/>
      <c r="D318" s="175"/>
      <c r="E318" s="175"/>
      <c r="F318" s="175"/>
      <c r="G318" s="176"/>
      <c r="H318" s="177"/>
      <c r="I318" s="177"/>
      <c r="J318" s="178"/>
      <c r="K318" s="175"/>
      <c r="L318" s="175"/>
      <c r="M318" s="175"/>
      <c r="N318" s="175"/>
      <c r="O318" s="176"/>
      <c r="P318" s="177"/>
      <c r="Q318" s="177"/>
      <c r="R318" s="178"/>
      <c r="S318" s="175"/>
      <c r="T318" s="175"/>
      <c r="U318" s="175"/>
      <c r="V318" s="175"/>
      <c r="W318" s="176"/>
      <c r="X318" s="175"/>
      <c r="Y318" s="175"/>
      <c r="Z318" s="179"/>
      <c r="AA318" s="179"/>
      <c r="AB318" s="174"/>
      <c r="AC318" s="192"/>
      <c r="AD318" s="174"/>
      <c r="AE318" s="174"/>
      <c r="AF318" s="174"/>
      <c r="AG318" s="174"/>
      <c r="AH318" s="174"/>
      <c r="AI318" s="174"/>
      <c r="AJ318" s="174"/>
      <c r="AK318" s="174"/>
      <c r="AL318" s="174"/>
      <c r="AM318" s="174"/>
      <c r="AN318" s="174"/>
      <c r="AO318" s="174"/>
      <c r="AP318" s="174"/>
      <c r="AQ318" s="174"/>
      <c r="AR318" s="174"/>
      <c r="AS318" s="174"/>
      <c r="AT318" s="174"/>
      <c r="AU318" s="174"/>
      <c r="AV318" s="174"/>
      <c r="AW318" s="174"/>
      <c r="AX318" s="174"/>
      <c r="AY318" s="174"/>
    </row>
    <row r="319" spans="1:51">
      <c r="A319" s="174"/>
      <c r="B319" s="174"/>
      <c r="C319" s="175"/>
      <c r="D319" s="175"/>
      <c r="E319" s="175"/>
      <c r="F319" s="175"/>
      <c r="G319" s="176"/>
      <c r="H319" s="177"/>
      <c r="I319" s="177"/>
      <c r="J319" s="178"/>
      <c r="K319" s="175"/>
      <c r="L319" s="175"/>
      <c r="M319" s="175"/>
      <c r="N319" s="175"/>
      <c r="O319" s="176"/>
      <c r="P319" s="177"/>
      <c r="Q319" s="177"/>
      <c r="R319" s="178"/>
      <c r="S319" s="175"/>
      <c r="T319" s="175"/>
      <c r="U319" s="175"/>
      <c r="V319" s="175"/>
      <c r="W319" s="176"/>
      <c r="X319" s="175"/>
      <c r="Y319" s="175"/>
      <c r="Z319" s="179"/>
      <c r="AA319" s="179"/>
      <c r="AB319" s="174"/>
      <c r="AC319" s="192"/>
      <c r="AD319" s="174"/>
      <c r="AE319" s="174"/>
      <c r="AF319" s="174"/>
      <c r="AG319" s="174"/>
      <c r="AH319" s="174"/>
      <c r="AI319" s="174"/>
      <c r="AJ319" s="174"/>
      <c r="AK319" s="174"/>
      <c r="AL319" s="174"/>
      <c r="AM319" s="174"/>
      <c r="AN319" s="174"/>
      <c r="AO319" s="174"/>
      <c r="AP319" s="174"/>
      <c r="AQ319" s="174"/>
      <c r="AR319" s="174"/>
      <c r="AS319" s="174"/>
      <c r="AT319" s="174"/>
      <c r="AU319" s="174"/>
      <c r="AV319" s="174"/>
      <c r="AW319" s="174"/>
      <c r="AX319" s="174"/>
      <c r="AY319" s="174"/>
    </row>
    <row r="320" spans="1:51">
      <c r="A320" s="174"/>
      <c r="B320" s="174"/>
      <c r="C320" s="175"/>
      <c r="D320" s="175"/>
      <c r="E320" s="175"/>
      <c r="F320" s="175"/>
      <c r="G320" s="176"/>
      <c r="H320" s="177"/>
      <c r="I320" s="177"/>
      <c r="J320" s="178"/>
      <c r="K320" s="175"/>
      <c r="L320" s="175"/>
      <c r="M320" s="175"/>
      <c r="N320" s="175"/>
      <c r="O320" s="176"/>
      <c r="P320" s="177"/>
      <c r="Q320" s="177"/>
      <c r="R320" s="178"/>
      <c r="S320" s="175"/>
      <c r="T320" s="175"/>
      <c r="U320" s="175"/>
      <c r="V320" s="175"/>
      <c r="W320" s="176"/>
      <c r="X320" s="175"/>
      <c r="Y320" s="175"/>
      <c r="Z320" s="179"/>
      <c r="AA320" s="179"/>
      <c r="AB320" s="174"/>
      <c r="AC320" s="192"/>
      <c r="AD320" s="174"/>
      <c r="AE320" s="174"/>
      <c r="AF320" s="174"/>
      <c r="AG320" s="174"/>
      <c r="AH320" s="174"/>
      <c r="AI320" s="174"/>
      <c r="AJ320" s="174"/>
      <c r="AK320" s="174"/>
      <c r="AL320" s="174"/>
      <c r="AM320" s="174"/>
      <c r="AN320" s="174"/>
      <c r="AO320" s="174"/>
      <c r="AP320" s="174"/>
      <c r="AQ320" s="174"/>
      <c r="AR320" s="174"/>
      <c r="AS320" s="174"/>
      <c r="AT320" s="174"/>
      <c r="AU320" s="174"/>
      <c r="AV320" s="174"/>
      <c r="AW320" s="174"/>
      <c r="AX320" s="174"/>
      <c r="AY320" s="174"/>
    </row>
    <row r="321" spans="1:51">
      <c r="A321" s="174"/>
      <c r="B321" s="174"/>
      <c r="C321" s="175"/>
      <c r="D321" s="175"/>
      <c r="E321" s="175"/>
      <c r="F321" s="175"/>
      <c r="G321" s="176"/>
      <c r="H321" s="177"/>
      <c r="I321" s="177"/>
      <c r="J321" s="178"/>
      <c r="K321" s="175"/>
      <c r="L321" s="175"/>
      <c r="M321" s="175"/>
      <c r="N321" s="175"/>
      <c r="O321" s="176"/>
      <c r="P321" s="177"/>
      <c r="Q321" s="177"/>
      <c r="R321" s="178"/>
      <c r="S321" s="175"/>
      <c r="T321" s="175"/>
      <c r="U321" s="175"/>
      <c r="V321" s="175"/>
      <c r="W321" s="176"/>
      <c r="X321" s="175"/>
      <c r="Y321" s="175"/>
      <c r="Z321" s="179"/>
      <c r="AA321" s="179"/>
      <c r="AB321" s="174"/>
      <c r="AC321" s="192"/>
      <c r="AD321" s="174"/>
      <c r="AE321" s="174"/>
      <c r="AF321" s="174"/>
      <c r="AG321" s="174"/>
      <c r="AH321" s="174"/>
      <c r="AI321" s="174"/>
      <c r="AJ321" s="174"/>
      <c r="AK321" s="174"/>
      <c r="AL321" s="174"/>
      <c r="AM321" s="174"/>
      <c r="AN321" s="174"/>
      <c r="AO321" s="174"/>
      <c r="AP321" s="174"/>
      <c r="AQ321" s="174"/>
      <c r="AR321" s="174"/>
      <c r="AS321" s="174"/>
      <c r="AT321" s="174"/>
      <c r="AU321" s="174"/>
      <c r="AV321" s="174"/>
      <c r="AW321" s="174"/>
      <c r="AX321" s="174"/>
      <c r="AY321" s="174"/>
    </row>
    <row r="322" spans="1:51">
      <c r="A322" s="174"/>
      <c r="B322" s="174"/>
      <c r="C322" s="175"/>
      <c r="D322" s="175"/>
      <c r="E322" s="175"/>
      <c r="F322" s="175"/>
      <c r="G322" s="176"/>
      <c r="H322" s="177"/>
      <c r="I322" s="177"/>
      <c r="J322" s="178"/>
      <c r="K322" s="175"/>
      <c r="L322" s="175"/>
      <c r="M322" s="175"/>
      <c r="N322" s="175"/>
      <c r="O322" s="176"/>
      <c r="P322" s="177"/>
      <c r="Q322" s="177"/>
      <c r="R322" s="178"/>
      <c r="S322" s="175"/>
      <c r="T322" s="175"/>
      <c r="U322" s="175"/>
      <c r="V322" s="175"/>
      <c r="W322" s="176"/>
      <c r="X322" s="175"/>
      <c r="Y322" s="175"/>
      <c r="Z322" s="179"/>
      <c r="AA322" s="179"/>
      <c r="AB322" s="174"/>
      <c r="AC322" s="192"/>
      <c r="AD322" s="174"/>
      <c r="AE322" s="174"/>
      <c r="AF322" s="174"/>
      <c r="AG322" s="174"/>
      <c r="AH322" s="174"/>
      <c r="AI322" s="174"/>
      <c r="AJ322" s="174"/>
      <c r="AK322" s="174"/>
      <c r="AL322" s="174"/>
      <c r="AM322" s="174"/>
      <c r="AN322" s="174"/>
      <c r="AO322" s="174"/>
      <c r="AP322" s="174"/>
      <c r="AQ322" s="174"/>
      <c r="AR322" s="174"/>
      <c r="AS322" s="174"/>
      <c r="AT322" s="174"/>
      <c r="AU322" s="174"/>
      <c r="AV322" s="174"/>
      <c r="AW322" s="174"/>
      <c r="AX322" s="174"/>
      <c r="AY322" s="174"/>
    </row>
    <row r="323" spans="1:51">
      <c r="A323" s="174"/>
      <c r="B323" s="174"/>
      <c r="C323" s="175"/>
      <c r="D323" s="175"/>
      <c r="E323" s="175"/>
      <c r="F323" s="175"/>
      <c r="G323" s="176"/>
      <c r="H323" s="177"/>
      <c r="I323" s="177"/>
      <c r="J323" s="178"/>
      <c r="K323" s="175"/>
      <c r="L323" s="175"/>
      <c r="M323" s="175"/>
      <c r="N323" s="175"/>
      <c r="O323" s="176"/>
      <c r="P323" s="177"/>
      <c r="Q323" s="177"/>
      <c r="R323" s="178"/>
      <c r="S323" s="175"/>
      <c r="T323" s="175"/>
      <c r="U323" s="175"/>
      <c r="V323" s="175"/>
      <c r="W323" s="176"/>
      <c r="X323" s="175"/>
      <c r="Y323" s="175"/>
      <c r="Z323" s="179"/>
      <c r="AA323" s="179"/>
      <c r="AB323" s="174"/>
      <c r="AC323" s="192"/>
      <c r="AD323" s="174"/>
      <c r="AE323" s="174"/>
      <c r="AF323" s="174"/>
      <c r="AG323" s="174"/>
      <c r="AH323" s="174"/>
      <c r="AI323" s="174"/>
      <c r="AJ323" s="174"/>
      <c r="AK323" s="174"/>
      <c r="AL323" s="174"/>
      <c r="AM323" s="174"/>
      <c r="AN323" s="174"/>
      <c r="AO323" s="174"/>
      <c r="AP323" s="174"/>
      <c r="AQ323" s="174"/>
      <c r="AR323" s="174"/>
      <c r="AS323" s="174"/>
      <c r="AT323" s="174"/>
      <c r="AU323" s="174"/>
      <c r="AV323" s="174"/>
      <c r="AW323" s="174"/>
      <c r="AX323" s="174"/>
      <c r="AY323" s="174"/>
    </row>
    <row r="324" spans="1:51">
      <c r="A324" s="174"/>
      <c r="B324" s="174"/>
      <c r="C324" s="175"/>
      <c r="D324" s="175"/>
      <c r="E324" s="175"/>
      <c r="F324" s="175"/>
      <c r="G324" s="176"/>
      <c r="H324" s="177"/>
      <c r="I324" s="177"/>
      <c r="J324" s="178"/>
      <c r="K324" s="175"/>
      <c r="L324" s="175"/>
      <c r="M324" s="175"/>
      <c r="N324" s="175"/>
      <c r="O324" s="176"/>
      <c r="P324" s="177"/>
      <c r="Q324" s="177"/>
      <c r="R324" s="178"/>
      <c r="S324" s="175"/>
      <c r="T324" s="175"/>
      <c r="U324" s="175"/>
      <c r="V324" s="175"/>
      <c r="W324" s="176"/>
      <c r="X324" s="175"/>
      <c r="Y324" s="175"/>
      <c r="Z324" s="179"/>
      <c r="AA324" s="179"/>
      <c r="AB324" s="174"/>
      <c r="AC324" s="192"/>
      <c r="AD324" s="174"/>
      <c r="AE324" s="174"/>
      <c r="AF324" s="174"/>
      <c r="AG324" s="174"/>
      <c r="AH324" s="174"/>
      <c r="AI324" s="174"/>
      <c r="AJ324" s="174"/>
      <c r="AK324" s="174"/>
      <c r="AL324" s="174"/>
      <c r="AM324" s="174"/>
      <c r="AN324" s="174"/>
      <c r="AO324" s="174"/>
      <c r="AP324" s="174"/>
      <c r="AQ324" s="174"/>
      <c r="AR324" s="174"/>
      <c r="AS324" s="174"/>
      <c r="AT324" s="174"/>
      <c r="AU324" s="174"/>
      <c r="AV324" s="174"/>
      <c r="AW324" s="174"/>
      <c r="AX324" s="174"/>
      <c r="AY324" s="174"/>
    </row>
    <row r="325" spans="1:51">
      <c r="A325" s="174"/>
      <c r="B325" s="174"/>
      <c r="C325" s="175"/>
      <c r="D325" s="175"/>
      <c r="E325" s="175"/>
      <c r="F325" s="175"/>
      <c r="G325" s="176"/>
      <c r="H325" s="177"/>
      <c r="I325" s="177"/>
      <c r="J325" s="178"/>
      <c r="K325" s="175"/>
      <c r="L325" s="175"/>
      <c r="M325" s="175"/>
      <c r="N325" s="175"/>
      <c r="O325" s="176"/>
      <c r="P325" s="177"/>
      <c r="Q325" s="177"/>
      <c r="R325" s="178"/>
      <c r="S325" s="175"/>
      <c r="T325" s="175"/>
      <c r="U325" s="175"/>
      <c r="V325" s="175"/>
      <c r="W325" s="176"/>
      <c r="X325" s="175"/>
      <c r="Y325" s="175"/>
      <c r="Z325" s="179"/>
      <c r="AA325" s="179"/>
      <c r="AB325" s="174"/>
      <c r="AC325" s="192"/>
      <c r="AD325" s="174"/>
      <c r="AE325" s="174"/>
      <c r="AF325" s="174"/>
      <c r="AG325" s="174"/>
      <c r="AH325" s="174"/>
      <c r="AI325" s="174"/>
      <c r="AJ325" s="174"/>
      <c r="AK325" s="174"/>
      <c r="AL325" s="174"/>
      <c r="AM325" s="174"/>
      <c r="AN325" s="174"/>
      <c r="AO325" s="174"/>
      <c r="AP325" s="174"/>
      <c r="AQ325" s="174"/>
      <c r="AR325" s="174"/>
      <c r="AS325" s="174"/>
      <c r="AT325" s="174"/>
      <c r="AU325" s="174"/>
      <c r="AV325" s="174"/>
      <c r="AW325" s="174"/>
      <c r="AX325" s="174"/>
      <c r="AY325" s="174"/>
    </row>
    <row r="326" spans="1:51">
      <c r="A326" s="174"/>
      <c r="B326" s="174"/>
      <c r="C326" s="175"/>
      <c r="D326" s="175"/>
      <c r="E326" s="175"/>
      <c r="F326" s="175"/>
      <c r="G326" s="176"/>
      <c r="H326" s="177"/>
      <c r="I326" s="177"/>
      <c r="J326" s="178"/>
      <c r="K326" s="175"/>
      <c r="L326" s="175"/>
      <c r="M326" s="175"/>
      <c r="N326" s="175"/>
      <c r="O326" s="176"/>
      <c r="P326" s="177"/>
      <c r="Q326" s="177"/>
      <c r="R326" s="178"/>
      <c r="S326" s="175"/>
      <c r="T326" s="175"/>
      <c r="U326" s="175"/>
      <c r="V326" s="175"/>
      <c r="W326" s="176"/>
      <c r="X326" s="175"/>
      <c r="Y326" s="175"/>
      <c r="Z326" s="179"/>
      <c r="AA326" s="179"/>
      <c r="AB326" s="174"/>
      <c r="AC326" s="192"/>
      <c r="AD326" s="174"/>
      <c r="AE326" s="174"/>
      <c r="AF326" s="174"/>
      <c r="AG326" s="174"/>
      <c r="AH326" s="174"/>
      <c r="AI326" s="174"/>
      <c r="AJ326" s="174"/>
      <c r="AK326" s="174"/>
      <c r="AL326" s="174"/>
      <c r="AM326" s="174"/>
      <c r="AN326" s="174"/>
      <c r="AO326" s="174"/>
      <c r="AP326" s="174"/>
      <c r="AQ326" s="174"/>
      <c r="AR326" s="174"/>
      <c r="AS326" s="174"/>
      <c r="AT326" s="174"/>
      <c r="AU326" s="174"/>
      <c r="AV326" s="174"/>
      <c r="AW326" s="174"/>
      <c r="AX326" s="174"/>
      <c r="AY326" s="174"/>
    </row>
    <row r="327" spans="1:51">
      <c r="A327" s="174"/>
      <c r="B327" s="174"/>
      <c r="C327" s="175"/>
      <c r="D327" s="175"/>
      <c r="E327" s="175"/>
      <c r="F327" s="175"/>
      <c r="G327" s="176"/>
      <c r="H327" s="177"/>
      <c r="I327" s="177"/>
      <c r="J327" s="178"/>
      <c r="K327" s="175"/>
      <c r="L327" s="175"/>
      <c r="M327" s="175"/>
      <c r="N327" s="175"/>
      <c r="O327" s="176"/>
      <c r="P327" s="177"/>
      <c r="Q327" s="177"/>
      <c r="R327" s="178"/>
      <c r="S327" s="175"/>
      <c r="T327" s="175"/>
      <c r="U327" s="175"/>
      <c r="V327" s="175"/>
      <c r="W327" s="176"/>
      <c r="X327" s="175"/>
      <c r="Y327" s="175"/>
      <c r="Z327" s="179"/>
      <c r="AA327" s="179"/>
      <c r="AB327" s="174"/>
      <c r="AC327" s="192"/>
      <c r="AD327" s="174"/>
      <c r="AE327" s="174"/>
      <c r="AF327" s="174"/>
      <c r="AG327" s="174"/>
      <c r="AH327" s="174"/>
      <c r="AI327" s="174"/>
      <c r="AJ327" s="174"/>
      <c r="AK327" s="174"/>
      <c r="AL327" s="174"/>
      <c r="AM327" s="174"/>
      <c r="AN327" s="174"/>
      <c r="AO327" s="174"/>
      <c r="AP327" s="174"/>
      <c r="AQ327" s="174"/>
      <c r="AR327" s="174"/>
      <c r="AS327" s="174"/>
      <c r="AT327" s="174"/>
      <c r="AU327" s="174"/>
      <c r="AV327" s="174"/>
      <c r="AW327" s="174"/>
      <c r="AX327" s="174"/>
      <c r="AY327" s="174"/>
    </row>
    <row r="328" spans="1:51">
      <c r="A328" s="174"/>
      <c r="B328" s="174"/>
      <c r="C328" s="175"/>
      <c r="D328" s="175"/>
      <c r="E328" s="175"/>
      <c r="F328" s="175"/>
      <c r="G328" s="176"/>
      <c r="H328" s="177"/>
      <c r="I328" s="177"/>
      <c r="J328" s="178"/>
      <c r="K328" s="175"/>
      <c r="L328" s="175"/>
      <c r="M328" s="175"/>
      <c r="N328" s="175"/>
      <c r="O328" s="176"/>
      <c r="P328" s="177"/>
      <c r="Q328" s="177"/>
      <c r="R328" s="178"/>
      <c r="S328" s="175"/>
      <c r="T328" s="175"/>
      <c r="U328" s="175"/>
      <c r="V328" s="175"/>
      <c r="W328" s="176"/>
      <c r="X328" s="175"/>
      <c r="Y328" s="175"/>
      <c r="Z328" s="179"/>
      <c r="AA328" s="179"/>
      <c r="AB328" s="174"/>
      <c r="AC328" s="192"/>
      <c r="AD328" s="174"/>
      <c r="AE328" s="174"/>
      <c r="AF328" s="174"/>
      <c r="AG328" s="174"/>
      <c r="AH328" s="174"/>
      <c r="AI328" s="174"/>
      <c r="AJ328" s="174"/>
      <c r="AK328" s="174"/>
      <c r="AL328" s="174"/>
      <c r="AM328" s="174"/>
      <c r="AN328" s="174"/>
      <c r="AO328" s="174"/>
      <c r="AP328" s="174"/>
      <c r="AQ328" s="174"/>
      <c r="AR328" s="174"/>
      <c r="AS328" s="174"/>
      <c r="AT328" s="174"/>
      <c r="AU328" s="174"/>
      <c r="AV328" s="174"/>
      <c r="AW328" s="174"/>
      <c r="AX328" s="174"/>
      <c r="AY328" s="174"/>
    </row>
    <row r="329" spans="1:51">
      <c r="A329" s="174"/>
      <c r="B329" s="174"/>
      <c r="C329" s="175"/>
      <c r="D329" s="175"/>
      <c r="E329" s="175"/>
      <c r="F329" s="175"/>
      <c r="G329" s="176"/>
      <c r="H329" s="177"/>
      <c r="I329" s="177"/>
      <c r="J329" s="178"/>
      <c r="K329" s="175"/>
      <c r="L329" s="175"/>
      <c r="M329" s="175"/>
      <c r="N329" s="175"/>
      <c r="O329" s="176"/>
      <c r="P329" s="177"/>
      <c r="Q329" s="177"/>
      <c r="R329" s="178"/>
      <c r="S329" s="175"/>
      <c r="T329" s="175"/>
      <c r="U329" s="175"/>
      <c r="V329" s="175"/>
      <c r="W329" s="176"/>
      <c r="X329" s="175"/>
      <c r="Y329" s="175"/>
      <c r="Z329" s="179"/>
      <c r="AA329" s="179"/>
      <c r="AB329" s="174"/>
      <c r="AC329" s="192"/>
      <c r="AD329" s="174"/>
      <c r="AE329" s="174"/>
      <c r="AF329" s="174"/>
      <c r="AG329" s="174"/>
      <c r="AH329" s="174"/>
      <c r="AI329" s="174"/>
      <c r="AJ329" s="174"/>
      <c r="AK329" s="174"/>
      <c r="AL329" s="174"/>
      <c r="AM329" s="174"/>
      <c r="AN329" s="174"/>
      <c r="AO329" s="174"/>
      <c r="AP329" s="174"/>
      <c r="AQ329" s="174"/>
      <c r="AR329" s="174"/>
      <c r="AS329" s="174"/>
      <c r="AT329" s="174"/>
      <c r="AU329" s="174"/>
      <c r="AV329" s="174"/>
      <c r="AW329" s="174"/>
      <c r="AX329" s="174"/>
      <c r="AY329" s="174"/>
    </row>
    <row r="330" spans="1:51">
      <c r="A330" s="174"/>
      <c r="B330" s="174"/>
      <c r="C330" s="175"/>
      <c r="D330" s="175"/>
      <c r="E330" s="175"/>
      <c r="F330" s="175"/>
      <c r="G330" s="176"/>
      <c r="H330" s="177"/>
      <c r="I330" s="177"/>
      <c r="J330" s="178"/>
      <c r="K330" s="175"/>
      <c r="L330" s="175"/>
      <c r="M330" s="175"/>
      <c r="N330" s="175"/>
      <c r="O330" s="176"/>
      <c r="P330" s="177"/>
      <c r="Q330" s="177"/>
      <c r="R330" s="178"/>
      <c r="S330" s="175"/>
      <c r="T330" s="175"/>
      <c r="U330" s="175"/>
      <c r="V330" s="175"/>
      <c r="W330" s="176"/>
      <c r="X330" s="175"/>
      <c r="Y330" s="175"/>
      <c r="Z330" s="179"/>
      <c r="AA330" s="179"/>
      <c r="AB330" s="174"/>
      <c r="AC330" s="192"/>
      <c r="AD330" s="174"/>
      <c r="AE330" s="174"/>
      <c r="AF330" s="174"/>
      <c r="AG330" s="174"/>
      <c r="AH330" s="174"/>
      <c r="AI330" s="174"/>
      <c r="AJ330" s="174"/>
      <c r="AK330" s="174"/>
      <c r="AL330" s="174"/>
      <c r="AM330" s="174"/>
      <c r="AN330" s="174"/>
      <c r="AO330" s="174"/>
      <c r="AP330" s="174"/>
      <c r="AQ330" s="174"/>
      <c r="AR330" s="174"/>
      <c r="AS330" s="174"/>
      <c r="AT330" s="174"/>
      <c r="AU330" s="174"/>
      <c r="AV330" s="174"/>
      <c r="AW330" s="174"/>
      <c r="AX330" s="174"/>
      <c r="AY330" s="174"/>
    </row>
    <row r="331" spans="1:51">
      <c r="A331" s="174"/>
      <c r="B331" s="174"/>
      <c r="C331" s="175"/>
      <c r="D331" s="175"/>
      <c r="E331" s="175"/>
      <c r="F331" s="175"/>
      <c r="G331" s="176"/>
      <c r="H331" s="177"/>
      <c r="I331" s="177"/>
      <c r="J331" s="178"/>
      <c r="K331" s="175"/>
      <c r="L331" s="175"/>
      <c r="M331" s="175"/>
      <c r="N331" s="175"/>
      <c r="O331" s="176"/>
      <c r="P331" s="177"/>
      <c r="Q331" s="177"/>
      <c r="R331" s="178"/>
      <c r="S331" s="175"/>
      <c r="T331" s="175"/>
      <c r="U331" s="175"/>
      <c r="V331" s="175"/>
      <c r="W331" s="176"/>
      <c r="X331" s="175"/>
      <c r="Y331" s="175"/>
      <c r="Z331" s="179"/>
      <c r="AA331" s="179"/>
      <c r="AB331" s="174"/>
      <c r="AC331" s="192"/>
      <c r="AD331" s="174"/>
      <c r="AE331" s="174"/>
      <c r="AF331" s="174"/>
      <c r="AG331" s="174"/>
      <c r="AH331" s="174"/>
      <c r="AI331" s="174"/>
      <c r="AJ331" s="174"/>
      <c r="AK331" s="174"/>
      <c r="AL331" s="174"/>
      <c r="AM331" s="174"/>
      <c r="AN331" s="174"/>
      <c r="AO331" s="174"/>
      <c r="AP331" s="174"/>
      <c r="AQ331" s="174"/>
      <c r="AR331" s="174"/>
      <c r="AS331" s="174"/>
      <c r="AT331" s="174"/>
      <c r="AU331" s="174"/>
      <c r="AV331" s="174"/>
      <c r="AW331" s="174"/>
      <c r="AX331" s="174"/>
      <c r="AY331" s="174"/>
    </row>
    <row r="332" spans="1:51">
      <c r="A332" s="174"/>
      <c r="B332" s="174"/>
      <c r="C332" s="175"/>
      <c r="D332" s="175"/>
      <c r="E332" s="175"/>
      <c r="F332" s="175"/>
      <c r="G332" s="176"/>
      <c r="H332" s="177"/>
      <c r="I332" s="177"/>
      <c r="J332" s="178"/>
      <c r="K332" s="175"/>
      <c r="L332" s="175"/>
      <c r="M332" s="175"/>
      <c r="N332" s="175"/>
      <c r="O332" s="176"/>
      <c r="P332" s="177"/>
      <c r="Q332" s="177"/>
      <c r="R332" s="178"/>
      <c r="S332" s="175"/>
      <c r="T332" s="175"/>
      <c r="U332" s="175"/>
      <c r="V332" s="175"/>
      <c r="W332" s="176"/>
      <c r="X332" s="175"/>
      <c r="Y332" s="175"/>
      <c r="Z332" s="179"/>
      <c r="AA332" s="179"/>
      <c r="AB332" s="174"/>
      <c r="AC332" s="192"/>
      <c r="AD332" s="174"/>
      <c r="AE332" s="174"/>
      <c r="AF332" s="174"/>
      <c r="AG332" s="174"/>
      <c r="AH332" s="174"/>
      <c r="AI332" s="174"/>
      <c r="AJ332" s="174"/>
      <c r="AK332" s="174"/>
      <c r="AL332" s="174"/>
      <c r="AM332" s="174"/>
      <c r="AN332" s="174"/>
      <c r="AO332" s="174"/>
      <c r="AP332" s="174"/>
      <c r="AQ332" s="174"/>
      <c r="AR332" s="174"/>
      <c r="AS332" s="174"/>
      <c r="AT332" s="174"/>
      <c r="AU332" s="174"/>
      <c r="AV332" s="174"/>
      <c r="AW332" s="174"/>
      <c r="AX332" s="174"/>
      <c r="AY332" s="174"/>
    </row>
    <row r="333" spans="1:51">
      <c r="A333" s="174"/>
      <c r="B333" s="174"/>
      <c r="C333" s="175"/>
      <c r="D333" s="175"/>
      <c r="E333" s="175"/>
      <c r="F333" s="175"/>
      <c r="G333" s="176"/>
      <c r="H333" s="177"/>
      <c r="I333" s="177"/>
      <c r="J333" s="178"/>
      <c r="K333" s="175"/>
      <c r="L333" s="175"/>
      <c r="M333" s="175"/>
      <c r="N333" s="175"/>
      <c r="O333" s="176"/>
      <c r="P333" s="177"/>
      <c r="Q333" s="177"/>
      <c r="R333" s="178"/>
      <c r="S333" s="175"/>
      <c r="T333" s="175"/>
      <c r="U333" s="175"/>
      <c r="V333" s="175"/>
      <c r="W333" s="176"/>
      <c r="X333" s="175"/>
      <c r="Y333" s="175"/>
      <c r="Z333" s="179"/>
      <c r="AA333" s="179"/>
      <c r="AB333" s="174"/>
      <c r="AC333" s="192"/>
      <c r="AD333" s="174"/>
      <c r="AE333" s="174"/>
      <c r="AF333" s="174"/>
      <c r="AG333" s="174"/>
      <c r="AH333" s="174"/>
      <c r="AI333" s="174"/>
      <c r="AJ333" s="174"/>
      <c r="AK333" s="174"/>
      <c r="AL333" s="174"/>
      <c r="AM333" s="174"/>
      <c r="AN333" s="174"/>
      <c r="AO333" s="174"/>
      <c r="AP333" s="174"/>
      <c r="AQ333" s="174"/>
      <c r="AR333" s="174"/>
      <c r="AS333" s="174"/>
      <c r="AT333" s="174"/>
      <c r="AU333" s="174"/>
      <c r="AV333" s="174"/>
      <c r="AW333" s="174"/>
      <c r="AX333" s="174"/>
      <c r="AY333" s="174"/>
    </row>
    <row r="334" spans="1:51">
      <c r="A334" s="174"/>
      <c r="B334" s="174"/>
      <c r="C334" s="175"/>
      <c r="D334" s="175"/>
      <c r="E334" s="175"/>
      <c r="F334" s="175"/>
      <c r="G334" s="176"/>
      <c r="H334" s="177"/>
      <c r="I334" s="177"/>
      <c r="J334" s="178"/>
      <c r="K334" s="175"/>
      <c r="L334" s="175"/>
      <c r="M334" s="175"/>
      <c r="N334" s="175"/>
      <c r="O334" s="176"/>
      <c r="P334" s="177"/>
      <c r="Q334" s="177"/>
      <c r="R334" s="178"/>
      <c r="S334" s="175"/>
      <c r="T334" s="175"/>
      <c r="U334" s="175"/>
      <c r="V334" s="175"/>
      <c r="W334" s="176"/>
      <c r="X334" s="175"/>
      <c r="Y334" s="175"/>
      <c r="Z334" s="179"/>
      <c r="AA334" s="179"/>
      <c r="AB334" s="174"/>
      <c r="AC334" s="192"/>
      <c r="AD334" s="174"/>
      <c r="AE334" s="174"/>
      <c r="AF334" s="174"/>
      <c r="AG334" s="174"/>
      <c r="AH334" s="174"/>
      <c r="AI334" s="174"/>
      <c r="AJ334" s="174"/>
      <c r="AK334" s="174"/>
      <c r="AL334" s="174"/>
      <c r="AM334" s="174"/>
      <c r="AN334" s="174"/>
      <c r="AO334" s="174"/>
      <c r="AP334" s="174"/>
      <c r="AQ334" s="174"/>
      <c r="AR334" s="174"/>
      <c r="AS334" s="174"/>
      <c r="AT334" s="174"/>
      <c r="AU334" s="174"/>
      <c r="AV334" s="174"/>
      <c r="AW334" s="174"/>
      <c r="AX334" s="174"/>
      <c r="AY334" s="174"/>
    </row>
    <row r="335" spans="1:51">
      <c r="A335" s="174"/>
      <c r="B335" s="174"/>
      <c r="C335" s="175"/>
      <c r="D335" s="175"/>
      <c r="E335" s="175"/>
      <c r="F335" s="175"/>
      <c r="G335" s="176"/>
      <c r="H335" s="177"/>
      <c r="I335" s="177"/>
      <c r="J335" s="178"/>
      <c r="K335" s="175"/>
      <c r="L335" s="175"/>
      <c r="M335" s="175"/>
      <c r="N335" s="175"/>
      <c r="O335" s="176"/>
      <c r="P335" s="177"/>
      <c r="Q335" s="177"/>
      <c r="R335" s="178"/>
      <c r="S335" s="175"/>
      <c r="T335" s="175"/>
      <c r="U335" s="175"/>
      <c r="V335" s="175"/>
      <c r="W335" s="176"/>
      <c r="X335" s="175"/>
      <c r="Y335" s="175"/>
      <c r="Z335" s="179"/>
      <c r="AA335" s="179"/>
      <c r="AB335" s="174"/>
      <c r="AC335" s="192"/>
      <c r="AD335" s="174"/>
      <c r="AE335" s="174"/>
      <c r="AF335" s="174"/>
      <c r="AG335" s="174"/>
      <c r="AH335" s="174"/>
      <c r="AI335" s="174"/>
      <c r="AJ335" s="174"/>
      <c r="AK335" s="174"/>
      <c r="AL335" s="174"/>
      <c r="AM335" s="174"/>
      <c r="AN335" s="174"/>
      <c r="AO335" s="174"/>
      <c r="AP335" s="174"/>
      <c r="AQ335" s="174"/>
      <c r="AR335" s="174"/>
      <c r="AS335" s="174"/>
      <c r="AT335" s="174"/>
      <c r="AU335" s="174"/>
      <c r="AV335" s="174"/>
      <c r="AW335" s="174"/>
      <c r="AX335" s="174"/>
      <c r="AY335" s="174"/>
    </row>
    <row r="336" spans="1:51">
      <c r="A336" s="174"/>
      <c r="B336" s="174"/>
      <c r="C336" s="175"/>
      <c r="D336" s="175"/>
      <c r="E336" s="175"/>
      <c r="F336" s="175"/>
      <c r="G336" s="176"/>
      <c r="H336" s="177"/>
      <c r="I336" s="177"/>
      <c r="J336" s="178"/>
      <c r="K336" s="175"/>
      <c r="L336" s="175"/>
      <c r="M336" s="175"/>
      <c r="N336" s="175"/>
      <c r="O336" s="176"/>
      <c r="P336" s="177"/>
      <c r="Q336" s="177"/>
      <c r="R336" s="178"/>
      <c r="S336" s="175"/>
      <c r="T336" s="175"/>
      <c r="U336" s="175"/>
      <c r="V336" s="175"/>
      <c r="W336" s="176"/>
      <c r="X336" s="175"/>
      <c r="Y336" s="175"/>
      <c r="Z336" s="179"/>
      <c r="AA336" s="179"/>
      <c r="AB336" s="174"/>
      <c r="AC336" s="192"/>
      <c r="AD336" s="174"/>
      <c r="AE336" s="174"/>
      <c r="AF336" s="174"/>
      <c r="AG336" s="174"/>
      <c r="AH336" s="174"/>
      <c r="AI336" s="174"/>
      <c r="AJ336" s="174"/>
      <c r="AK336" s="174"/>
      <c r="AL336" s="174"/>
      <c r="AM336" s="174"/>
      <c r="AN336" s="174"/>
      <c r="AO336" s="174"/>
      <c r="AP336" s="174"/>
      <c r="AQ336" s="174"/>
      <c r="AR336" s="174"/>
      <c r="AS336" s="174"/>
      <c r="AT336" s="174"/>
      <c r="AU336" s="174"/>
      <c r="AV336" s="174"/>
      <c r="AW336" s="174"/>
      <c r="AX336" s="174"/>
      <c r="AY336" s="174"/>
    </row>
    <row r="337" spans="1:51">
      <c r="A337" s="174"/>
      <c r="B337" s="174"/>
      <c r="C337" s="175"/>
      <c r="D337" s="175"/>
      <c r="E337" s="175"/>
      <c r="F337" s="175"/>
      <c r="G337" s="176"/>
      <c r="H337" s="177"/>
      <c r="I337" s="177"/>
      <c r="J337" s="178"/>
      <c r="K337" s="175"/>
      <c r="L337" s="175"/>
      <c r="M337" s="175"/>
      <c r="N337" s="175"/>
      <c r="O337" s="176"/>
      <c r="P337" s="177"/>
      <c r="Q337" s="177"/>
      <c r="R337" s="178"/>
      <c r="S337" s="175"/>
      <c r="T337" s="175"/>
      <c r="U337" s="175"/>
      <c r="V337" s="175"/>
      <c r="W337" s="176"/>
      <c r="X337" s="175"/>
      <c r="Y337" s="175"/>
      <c r="Z337" s="179"/>
      <c r="AA337" s="179"/>
      <c r="AB337" s="174"/>
      <c r="AC337" s="192"/>
      <c r="AD337" s="174"/>
      <c r="AE337" s="174"/>
      <c r="AF337" s="174"/>
      <c r="AG337" s="174"/>
      <c r="AH337" s="174"/>
      <c r="AI337" s="174"/>
      <c r="AJ337" s="174"/>
      <c r="AK337" s="174"/>
      <c r="AL337" s="174"/>
      <c r="AM337" s="174"/>
      <c r="AN337" s="174"/>
      <c r="AO337" s="174"/>
      <c r="AP337" s="174"/>
      <c r="AQ337" s="174"/>
      <c r="AR337" s="174"/>
      <c r="AS337" s="174"/>
      <c r="AT337" s="174"/>
      <c r="AU337" s="174"/>
      <c r="AV337" s="174"/>
      <c r="AW337" s="174"/>
      <c r="AX337" s="174"/>
      <c r="AY337" s="174"/>
    </row>
    <row r="338" spans="1:51">
      <c r="A338" s="174"/>
      <c r="B338" s="174"/>
      <c r="C338" s="175"/>
      <c r="D338" s="175"/>
      <c r="E338" s="175"/>
      <c r="F338" s="175"/>
      <c r="G338" s="176"/>
      <c r="H338" s="177"/>
      <c r="I338" s="177"/>
      <c r="J338" s="178"/>
      <c r="K338" s="175"/>
      <c r="L338" s="175"/>
      <c r="M338" s="175"/>
      <c r="N338" s="175"/>
      <c r="O338" s="176"/>
      <c r="P338" s="177"/>
      <c r="Q338" s="177"/>
      <c r="R338" s="178"/>
      <c r="S338" s="175"/>
      <c r="T338" s="175"/>
      <c r="U338" s="175"/>
      <c r="V338" s="175"/>
      <c r="W338" s="176"/>
      <c r="X338" s="175"/>
      <c r="Y338" s="175"/>
      <c r="Z338" s="179"/>
      <c r="AA338" s="179"/>
      <c r="AB338" s="174"/>
      <c r="AC338" s="192"/>
      <c r="AD338" s="174"/>
      <c r="AE338" s="174"/>
      <c r="AF338" s="174"/>
      <c r="AG338" s="174"/>
      <c r="AH338" s="174"/>
      <c r="AI338" s="174"/>
      <c r="AJ338" s="174"/>
      <c r="AK338" s="174"/>
      <c r="AL338" s="174"/>
      <c r="AM338" s="174"/>
      <c r="AN338" s="174"/>
      <c r="AO338" s="174"/>
      <c r="AP338" s="174"/>
      <c r="AQ338" s="174"/>
      <c r="AR338" s="174"/>
      <c r="AS338" s="174"/>
      <c r="AT338" s="174"/>
      <c r="AU338" s="174"/>
      <c r="AV338" s="174"/>
      <c r="AW338" s="174"/>
      <c r="AX338" s="174"/>
      <c r="AY338" s="174"/>
    </row>
    <row r="339" spans="1:51">
      <c r="A339" s="174"/>
      <c r="B339" s="174"/>
      <c r="C339" s="175"/>
      <c r="D339" s="175"/>
      <c r="E339" s="175"/>
      <c r="F339" s="175"/>
      <c r="G339" s="176"/>
      <c r="H339" s="177"/>
      <c r="I339" s="177"/>
      <c r="J339" s="178"/>
      <c r="K339" s="175"/>
      <c r="L339" s="175"/>
      <c r="M339" s="175"/>
      <c r="N339" s="175"/>
      <c r="O339" s="176"/>
      <c r="P339" s="177"/>
      <c r="Q339" s="177"/>
      <c r="R339" s="178"/>
      <c r="S339" s="175"/>
      <c r="T339" s="175"/>
      <c r="U339" s="175"/>
      <c r="V339" s="175"/>
      <c r="W339" s="176"/>
      <c r="X339" s="175"/>
      <c r="Y339" s="175"/>
      <c r="Z339" s="179"/>
      <c r="AA339" s="179"/>
      <c r="AB339" s="174"/>
      <c r="AC339" s="192"/>
      <c r="AD339" s="174"/>
      <c r="AE339" s="174"/>
      <c r="AF339" s="174"/>
      <c r="AG339" s="174"/>
      <c r="AH339" s="174"/>
      <c r="AI339" s="174"/>
      <c r="AJ339" s="174"/>
      <c r="AK339" s="174"/>
      <c r="AL339" s="174"/>
      <c r="AM339" s="174"/>
      <c r="AN339" s="174"/>
      <c r="AO339" s="174"/>
      <c r="AP339" s="174"/>
      <c r="AQ339" s="174"/>
      <c r="AR339" s="174"/>
      <c r="AS339" s="174"/>
      <c r="AT339" s="174"/>
      <c r="AU339" s="174"/>
      <c r="AV339" s="174"/>
      <c r="AW339" s="174"/>
      <c r="AX339" s="174"/>
      <c r="AY339" s="174"/>
    </row>
    <row r="340" spans="1:51">
      <c r="A340" s="174"/>
      <c r="B340" s="174"/>
      <c r="C340" s="175"/>
      <c r="D340" s="175"/>
      <c r="E340" s="175"/>
      <c r="F340" s="175"/>
      <c r="G340" s="176"/>
      <c r="H340" s="177"/>
      <c r="I340" s="177"/>
      <c r="J340" s="178"/>
      <c r="K340" s="175"/>
      <c r="L340" s="175"/>
      <c r="M340" s="175"/>
      <c r="N340" s="175"/>
      <c r="O340" s="176"/>
      <c r="P340" s="177"/>
      <c r="Q340" s="177"/>
      <c r="R340" s="178"/>
      <c r="S340" s="175"/>
      <c r="T340" s="175"/>
      <c r="U340" s="175"/>
      <c r="V340" s="175"/>
      <c r="W340" s="176"/>
      <c r="X340" s="175"/>
      <c r="Y340" s="175"/>
      <c r="Z340" s="179"/>
      <c r="AA340" s="179"/>
      <c r="AB340" s="174"/>
      <c r="AC340" s="192"/>
      <c r="AD340" s="174"/>
      <c r="AE340" s="174"/>
      <c r="AF340" s="174"/>
      <c r="AG340" s="174"/>
      <c r="AH340" s="174"/>
      <c r="AI340" s="174"/>
      <c r="AJ340" s="174"/>
      <c r="AK340" s="174"/>
      <c r="AL340" s="174"/>
      <c r="AM340" s="174"/>
      <c r="AN340" s="174"/>
      <c r="AO340" s="174"/>
      <c r="AP340" s="174"/>
      <c r="AQ340" s="174"/>
      <c r="AR340" s="174"/>
      <c r="AS340" s="174"/>
      <c r="AT340" s="174"/>
      <c r="AU340" s="174"/>
      <c r="AV340" s="174"/>
      <c r="AW340" s="174"/>
      <c r="AX340" s="174"/>
      <c r="AY340" s="174"/>
    </row>
    <row r="341" spans="1:51">
      <c r="A341" s="174"/>
      <c r="B341" s="174"/>
      <c r="C341" s="175"/>
      <c r="D341" s="175"/>
      <c r="E341" s="175"/>
      <c r="F341" s="175"/>
      <c r="G341" s="176"/>
      <c r="H341" s="177"/>
      <c r="I341" s="177"/>
      <c r="J341" s="178"/>
      <c r="K341" s="175"/>
      <c r="L341" s="175"/>
      <c r="M341" s="175"/>
      <c r="N341" s="175"/>
      <c r="O341" s="176"/>
      <c r="P341" s="177"/>
      <c r="Q341" s="177"/>
      <c r="R341" s="178"/>
      <c r="S341" s="175"/>
      <c r="T341" s="175"/>
      <c r="U341" s="175"/>
      <c r="V341" s="175"/>
      <c r="W341" s="176"/>
      <c r="X341" s="175"/>
      <c r="Y341" s="175"/>
      <c r="Z341" s="179"/>
      <c r="AA341" s="179"/>
      <c r="AB341" s="174"/>
      <c r="AC341" s="192"/>
      <c r="AD341" s="174"/>
      <c r="AE341" s="174"/>
      <c r="AF341" s="174"/>
      <c r="AG341" s="174"/>
      <c r="AH341" s="174"/>
      <c r="AI341" s="174"/>
      <c r="AJ341" s="174"/>
      <c r="AK341" s="174"/>
      <c r="AL341" s="174"/>
      <c r="AM341" s="174"/>
      <c r="AN341" s="174"/>
      <c r="AO341" s="174"/>
      <c r="AP341" s="174"/>
      <c r="AQ341" s="174"/>
      <c r="AR341" s="174"/>
      <c r="AS341" s="174"/>
      <c r="AT341" s="174"/>
      <c r="AU341" s="174"/>
      <c r="AV341" s="174"/>
      <c r="AW341" s="174"/>
      <c r="AX341" s="174"/>
      <c r="AY341" s="174"/>
    </row>
    <row r="342" spans="1:51">
      <c r="A342" s="174"/>
      <c r="B342" s="174"/>
      <c r="C342" s="175"/>
      <c r="D342" s="175"/>
      <c r="E342" s="175"/>
      <c r="F342" s="175"/>
      <c r="G342" s="176"/>
      <c r="H342" s="177"/>
      <c r="I342" s="177"/>
      <c r="J342" s="178"/>
      <c r="K342" s="175"/>
      <c r="L342" s="175"/>
      <c r="M342" s="175"/>
      <c r="N342" s="175"/>
      <c r="O342" s="176"/>
      <c r="P342" s="177"/>
      <c r="Q342" s="177"/>
      <c r="R342" s="178"/>
      <c r="S342" s="175"/>
      <c r="T342" s="175"/>
      <c r="U342" s="175"/>
      <c r="V342" s="175"/>
      <c r="W342" s="176"/>
      <c r="X342" s="175"/>
      <c r="Y342" s="175"/>
      <c r="Z342" s="179"/>
      <c r="AA342" s="179"/>
      <c r="AB342" s="174"/>
      <c r="AC342" s="192"/>
      <c r="AD342" s="174"/>
      <c r="AE342" s="174"/>
      <c r="AF342" s="174"/>
      <c r="AG342" s="174"/>
      <c r="AH342" s="174"/>
      <c r="AI342" s="174"/>
      <c r="AJ342" s="174"/>
      <c r="AK342" s="174"/>
      <c r="AL342" s="174"/>
      <c r="AM342" s="174"/>
      <c r="AN342" s="174"/>
      <c r="AO342" s="174"/>
      <c r="AP342" s="174"/>
      <c r="AQ342" s="174"/>
      <c r="AR342" s="174"/>
      <c r="AS342" s="174"/>
      <c r="AT342" s="174"/>
      <c r="AU342" s="174"/>
      <c r="AV342" s="174"/>
      <c r="AW342" s="174"/>
      <c r="AX342" s="174"/>
      <c r="AY342" s="174"/>
    </row>
    <row r="343" spans="1:51">
      <c r="A343" s="174"/>
      <c r="B343" s="174"/>
      <c r="C343" s="175"/>
      <c r="D343" s="175"/>
      <c r="E343" s="175"/>
      <c r="F343" s="175"/>
      <c r="G343" s="176"/>
      <c r="H343" s="177"/>
      <c r="I343" s="177"/>
      <c r="J343" s="178"/>
      <c r="K343" s="175"/>
      <c r="L343" s="175"/>
      <c r="M343" s="175"/>
      <c r="N343" s="175"/>
      <c r="O343" s="176"/>
      <c r="P343" s="177"/>
      <c r="Q343" s="177"/>
      <c r="R343" s="178"/>
      <c r="S343" s="175"/>
      <c r="T343" s="175"/>
      <c r="U343" s="175"/>
      <c r="V343" s="175"/>
      <c r="W343" s="176"/>
      <c r="X343" s="175"/>
      <c r="Y343" s="175"/>
      <c r="Z343" s="179"/>
      <c r="AA343" s="179"/>
      <c r="AB343" s="174"/>
      <c r="AC343" s="192"/>
      <c r="AD343" s="174"/>
      <c r="AE343" s="174"/>
      <c r="AF343" s="174"/>
      <c r="AG343" s="174"/>
      <c r="AH343" s="174"/>
      <c r="AI343" s="174"/>
      <c r="AJ343" s="174"/>
      <c r="AK343" s="174"/>
      <c r="AL343" s="174"/>
      <c r="AM343" s="174"/>
      <c r="AN343" s="174"/>
      <c r="AO343" s="174"/>
      <c r="AP343" s="174"/>
      <c r="AQ343" s="174"/>
      <c r="AR343" s="174"/>
      <c r="AS343" s="174"/>
      <c r="AT343" s="174"/>
      <c r="AU343" s="174"/>
      <c r="AV343" s="174"/>
      <c r="AW343" s="174"/>
      <c r="AX343" s="174"/>
      <c r="AY343" s="174"/>
    </row>
    <row r="344" spans="1:51">
      <c r="A344" s="174"/>
      <c r="B344" s="174"/>
      <c r="C344" s="175"/>
      <c r="D344" s="175"/>
      <c r="E344" s="175"/>
      <c r="F344" s="175"/>
      <c r="G344" s="176"/>
      <c r="H344" s="177"/>
      <c r="I344" s="177"/>
      <c r="J344" s="178"/>
      <c r="K344" s="175"/>
      <c r="L344" s="175"/>
      <c r="M344" s="175"/>
      <c r="N344" s="175"/>
      <c r="O344" s="176"/>
      <c r="P344" s="177"/>
      <c r="Q344" s="177"/>
      <c r="R344" s="178"/>
      <c r="S344" s="175"/>
      <c r="T344" s="175"/>
      <c r="U344" s="175"/>
      <c r="V344" s="175"/>
      <c r="W344" s="176"/>
      <c r="X344" s="175"/>
      <c r="Y344" s="175"/>
      <c r="Z344" s="179"/>
      <c r="AA344" s="179"/>
      <c r="AB344" s="174"/>
      <c r="AC344" s="192"/>
      <c r="AD344" s="174"/>
      <c r="AE344" s="174"/>
      <c r="AF344" s="174"/>
      <c r="AG344" s="174"/>
      <c r="AH344" s="174"/>
      <c r="AI344" s="174"/>
      <c r="AJ344" s="174"/>
      <c r="AK344" s="174"/>
      <c r="AL344" s="174"/>
      <c r="AM344" s="174"/>
      <c r="AN344" s="174"/>
      <c r="AO344" s="174"/>
      <c r="AP344" s="174"/>
      <c r="AQ344" s="174"/>
      <c r="AR344" s="174"/>
      <c r="AS344" s="174"/>
      <c r="AT344" s="174"/>
      <c r="AU344" s="174"/>
      <c r="AV344" s="174"/>
      <c r="AW344" s="174"/>
      <c r="AX344" s="174"/>
      <c r="AY344" s="174"/>
    </row>
    <row r="345" spans="1:51">
      <c r="A345" s="174"/>
      <c r="B345" s="174"/>
      <c r="C345" s="175"/>
      <c r="D345" s="175"/>
      <c r="E345" s="175"/>
      <c r="F345" s="175"/>
      <c r="G345" s="176"/>
      <c r="H345" s="177"/>
      <c r="I345" s="177"/>
      <c r="J345" s="178"/>
      <c r="K345" s="175"/>
      <c r="L345" s="175"/>
      <c r="M345" s="175"/>
      <c r="N345" s="175"/>
      <c r="O345" s="176"/>
      <c r="P345" s="177"/>
      <c r="Q345" s="177"/>
      <c r="R345" s="178"/>
      <c r="S345" s="175"/>
      <c r="T345" s="175"/>
      <c r="U345" s="175"/>
      <c r="V345" s="175"/>
      <c r="W345" s="176"/>
      <c r="X345" s="175"/>
      <c r="Y345" s="175"/>
      <c r="Z345" s="179"/>
      <c r="AA345" s="179"/>
      <c r="AB345" s="174"/>
      <c r="AC345" s="192"/>
      <c r="AD345" s="174"/>
      <c r="AE345" s="174"/>
      <c r="AF345" s="174"/>
      <c r="AG345" s="174"/>
      <c r="AH345" s="174"/>
      <c r="AI345" s="174"/>
      <c r="AJ345" s="174"/>
      <c r="AK345" s="174"/>
      <c r="AL345" s="174"/>
      <c r="AM345" s="174"/>
      <c r="AN345" s="174"/>
      <c r="AO345" s="174"/>
      <c r="AP345" s="174"/>
      <c r="AQ345" s="174"/>
      <c r="AR345" s="174"/>
      <c r="AS345" s="174"/>
      <c r="AT345" s="174"/>
      <c r="AU345" s="174"/>
      <c r="AV345" s="174"/>
      <c r="AW345" s="174"/>
      <c r="AX345" s="174"/>
      <c r="AY345" s="174"/>
    </row>
    <row r="346" spans="1:51">
      <c r="A346" s="174"/>
      <c r="B346" s="174"/>
      <c r="C346" s="175"/>
      <c r="D346" s="175"/>
      <c r="E346" s="175"/>
      <c r="F346" s="175"/>
      <c r="G346" s="176"/>
      <c r="H346" s="177"/>
      <c r="I346" s="177"/>
      <c r="J346" s="178"/>
      <c r="K346" s="175"/>
      <c r="L346" s="175"/>
      <c r="M346" s="175"/>
      <c r="N346" s="175"/>
      <c r="O346" s="176"/>
      <c r="P346" s="177"/>
      <c r="Q346" s="177"/>
      <c r="R346" s="178"/>
      <c r="S346" s="175"/>
      <c r="T346" s="175"/>
      <c r="U346" s="175"/>
      <c r="V346" s="175"/>
      <c r="W346" s="176"/>
      <c r="X346" s="175"/>
      <c r="Y346" s="175"/>
      <c r="Z346" s="179"/>
      <c r="AA346" s="179"/>
      <c r="AB346" s="174"/>
      <c r="AC346" s="192"/>
      <c r="AD346" s="174"/>
      <c r="AE346" s="174"/>
      <c r="AF346" s="174"/>
      <c r="AG346" s="174"/>
      <c r="AH346" s="174"/>
      <c r="AI346" s="174"/>
      <c r="AJ346" s="174"/>
      <c r="AK346" s="174"/>
      <c r="AL346" s="174"/>
      <c r="AM346" s="174"/>
      <c r="AN346" s="174"/>
      <c r="AO346" s="174"/>
      <c r="AP346" s="174"/>
      <c r="AQ346" s="174"/>
      <c r="AR346" s="174"/>
      <c r="AS346" s="174"/>
      <c r="AT346" s="174"/>
      <c r="AU346" s="174"/>
      <c r="AV346" s="174"/>
      <c r="AW346" s="174"/>
      <c r="AX346" s="174"/>
      <c r="AY346" s="174"/>
    </row>
    <row r="347" spans="1:51">
      <c r="A347" s="174"/>
      <c r="B347" s="174"/>
      <c r="C347" s="175"/>
      <c r="D347" s="175"/>
      <c r="E347" s="175"/>
      <c r="F347" s="175"/>
      <c r="G347" s="176"/>
      <c r="H347" s="177"/>
      <c r="I347" s="177"/>
      <c r="J347" s="178"/>
      <c r="K347" s="175"/>
      <c r="L347" s="175"/>
      <c r="M347" s="175"/>
      <c r="N347" s="175"/>
      <c r="O347" s="176"/>
      <c r="P347" s="177"/>
      <c r="Q347" s="177"/>
      <c r="R347" s="178"/>
      <c r="S347" s="175"/>
      <c r="T347" s="175"/>
      <c r="U347" s="175"/>
      <c r="V347" s="175"/>
      <c r="W347" s="176"/>
      <c r="X347" s="175"/>
      <c r="Y347" s="175"/>
      <c r="Z347" s="179"/>
      <c r="AA347" s="179"/>
      <c r="AB347" s="174"/>
      <c r="AC347" s="192"/>
      <c r="AD347" s="174"/>
      <c r="AE347" s="174"/>
      <c r="AF347" s="174"/>
      <c r="AG347" s="174"/>
      <c r="AH347" s="174"/>
      <c r="AI347" s="174"/>
      <c r="AJ347" s="174"/>
      <c r="AK347" s="174"/>
      <c r="AL347" s="174"/>
      <c r="AM347" s="174"/>
      <c r="AN347" s="174"/>
      <c r="AO347" s="174"/>
      <c r="AP347" s="174"/>
      <c r="AQ347" s="174"/>
      <c r="AR347" s="174"/>
      <c r="AS347" s="174"/>
      <c r="AT347" s="174"/>
      <c r="AU347" s="174"/>
      <c r="AV347" s="174"/>
      <c r="AW347" s="174"/>
      <c r="AX347" s="174"/>
      <c r="AY347" s="174"/>
    </row>
    <row r="348" spans="1:51">
      <c r="A348" s="174"/>
      <c r="B348" s="174"/>
      <c r="C348" s="175"/>
      <c r="D348" s="175"/>
      <c r="E348" s="175"/>
      <c r="F348" s="175"/>
      <c r="G348" s="176"/>
      <c r="H348" s="177"/>
      <c r="I348" s="177"/>
      <c r="J348" s="178"/>
      <c r="K348" s="175"/>
      <c r="L348" s="175"/>
      <c r="M348" s="175"/>
      <c r="N348" s="175"/>
      <c r="O348" s="176"/>
      <c r="P348" s="177"/>
      <c r="Q348" s="177"/>
      <c r="R348" s="178"/>
      <c r="S348" s="175"/>
      <c r="T348" s="175"/>
      <c r="U348" s="175"/>
      <c r="V348" s="175"/>
      <c r="W348" s="176"/>
      <c r="X348" s="175"/>
      <c r="Y348" s="175"/>
      <c r="Z348" s="179"/>
      <c r="AA348" s="179"/>
      <c r="AB348" s="174"/>
      <c r="AC348" s="192"/>
      <c r="AD348" s="174"/>
      <c r="AE348" s="174"/>
      <c r="AF348" s="174"/>
      <c r="AG348" s="174"/>
      <c r="AH348" s="174"/>
      <c r="AI348" s="174"/>
      <c r="AJ348" s="174"/>
      <c r="AK348" s="174"/>
      <c r="AL348" s="174"/>
      <c r="AM348" s="174"/>
      <c r="AN348" s="174"/>
      <c r="AO348" s="174"/>
      <c r="AP348" s="174"/>
      <c r="AQ348" s="174"/>
      <c r="AR348" s="174"/>
      <c r="AS348" s="174"/>
      <c r="AT348" s="174"/>
      <c r="AU348" s="174"/>
      <c r="AV348" s="174"/>
      <c r="AW348" s="174"/>
      <c r="AX348" s="174"/>
      <c r="AY348" s="174"/>
    </row>
    <row r="349" spans="1:51">
      <c r="A349" s="174"/>
      <c r="B349" s="174"/>
      <c r="C349" s="175"/>
      <c r="D349" s="175"/>
      <c r="E349" s="175"/>
      <c r="F349" s="175"/>
      <c r="G349" s="176"/>
      <c r="H349" s="177"/>
      <c r="I349" s="177"/>
      <c r="J349" s="178"/>
      <c r="K349" s="175"/>
      <c r="L349" s="175"/>
      <c r="M349" s="175"/>
      <c r="N349" s="175"/>
      <c r="O349" s="176"/>
      <c r="P349" s="177"/>
      <c r="Q349" s="177"/>
      <c r="R349" s="178"/>
      <c r="S349" s="175"/>
      <c r="T349" s="175"/>
      <c r="U349" s="175"/>
      <c r="V349" s="175"/>
      <c r="W349" s="176"/>
      <c r="X349" s="175"/>
      <c r="Y349" s="175"/>
      <c r="Z349" s="179"/>
      <c r="AA349" s="179"/>
      <c r="AB349" s="174"/>
      <c r="AC349" s="192"/>
      <c r="AD349" s="174"/>
      <c r="AE349" s="174"/>
      <c r="AF349" s="174"/>
      <c r="AG349" s="174"/>
      <c r="AH349" s="174"/>
      <c r="AI349" s="174"/>
      <c r="AJ349" s="174"/>
      <c r="AK349" s="174"/>
      <c r="AL349" s="174"/>
      <c r="AM349" s="174"/>
      <c r="AN349" s="174"/>
      <c r="AO349" s="174"/>
      <c r="AP349" s="174"/>
      <c r="AQ349" s="174"/>
      <c r="AR349" s="174"/>
      <c r="AS349" s="174"/>
      <c r="AT349" s="174"/>
      <c r="AU349" s="174"/>
      <c r="AV349" s="174"/>
      <c r="AW349" s="174"/>
      <c r="AX349" s="174"/>
      <c r="AY349" s="174"/>
    </row>
    <row r="350" spans="1:51">
      <c r="A350" s="174"/>
      <c r="B350" s="174"/>
      <c r="C350" s="175"/>
      <c r="D350" s="175"/>
      <c r="E350" s="175"/>
      <c r="F350" s="175"/>
      <c r="G350" s="176"/>
      <c r="H350" s="177"/>
      <c r="I350" s="177"/>
      <c r="J350" s="178"/>
      <c r="K350" s="175"/>
      <c r="L350" s="175"/>
      <c r="M350" s="175"/>
      <c r="N350" s="175"/>
      <c r="O350" s="176"/>
      <c r="P350" s="177"/>
      <c r="Q350" s="177"/>
      <c r="R350" s="178"/>
      <c r="S350" s="175"/>
      <c r="T350" s="175"/>
      <c r="U350" s="175"/>
      <c r="V350" s="175"/>
      <c r="W350" s="176"/>
      <c r="X350" s="175"/>
      <c r="Y350" s="175"/>
      <c r="Z350" s="179"/>
      <c r="AA350" s="179"/>
      <c r="AB350" s="174"/>
      <c r="AC350" s="192"/>
      <c r="AD350" s="174"/>
      <c r="AE350" s="174"/>
      <c r="AF350" s="174"/>
      <c r="AG350" s="174"/>
      <c r="AH350" s="174"/>
      <c r="AI350" s="174"/>
      <c r="AJ350" s="174"/>
      <c r="AK350" s="174"/>
      <c r="AL350" s="174"/>
      <c r="AM350" s="174"/>
      <c r="AN350" s="174"/>
      <c r="AO350" s="174"/>
      <c r="AP350" s="174"/>
      <c r="AQ350" s="174"/>
      <c r="AR350" s="174"/>
      <c r="AS350" s="174"/>
      <c r="AT350" s="174"/>
      <c r="AU350" s="174"/>
      <c r="AV350" s="174"/>
      <c r="AW350" s="174"/>
      <c r="AX350" s="174"/>
      <c r="AY350" s="174"/>
    </row>
    <row r="351" spans="1:51">
      <c r="A351" s="174"/>
      <c r="B351" s="174"/>
      <c r="C351" s="175"/>
      <c r="D351" s="175"/>
      <c r="E351" s="175"/>
      <c r="F351" s="175"/>
      <c r="G351" s="176"/>
      <c r="H351" s="177"/>
      <c r="I351" s="177"/>
      <c r="J351" s="178"/>
      <c r="K351" s="175"/>
      <c r="L351" s="175"/>
      <c r="M351" s="175"/>
      <c r="N351" s="175"/>
      <c r="O351" s="176"/>
      <c r="P351" s="177"/>
      <c r="Q351" s="177"/>
      <c r="R351" s="178"/>
      <c r="S351" s="175"/>
      <c r="T351" s="175"/>
      <c r="U351" s="175"/>
      <c r="V351" s="175"/>
      <c r="W351" s="176"/>
      <c r="X351" s="175"/>
      <c r="Y351" s="175"/>
      <c r="Z351" s="179"/>
      <c r="AA351" s="179"/>
      <c r="AB351" s="174"/>
      <c r="AC351" s="192"/>
      <c r="AD351" s="174"/>
      <c r="AE351" s="174"/>
      <c r="AF351" s="174"/>
      <c r="AG351" s="174"/>
      <c r="AH351" s="174"/>
      <c r="AI351" s="174"/>
      <c r="AJ351" s="174"/>
      <c r="AK351" s="174"/>
      <c r="AL351" s="174"/>
      <c r="AM351" s="174"/>
      <c r="AN351" s="174"/>
      <c r="AO351" s="174"/>
      <c r="AP351" s="174"/>
      <c r="AQ351" s="174"/>
      <c r="AR351" s="174"/>
      <c r="AS351" s="174"/>
      <c r="AT351" s="174"/>
      <c r="AU351" s="174"/>
      <c r="AV351" s="174"/>
      <c r="AW351" s="174"/>
      <c r="AX351" s="174"/>
      <c r="AY351" s="174"/>
    </row>
    <row r="352" spans="1:51">
      <c r="A352" s="174"/>
      <c r="B352" s="174"/>
      <c r="C352" s="175"/>
      <c r="D352" s="175"/>
      <c r="E352" s="175"/>
      <c r="F352" s="175"/>
      <c r="G352" s="176"/>
      <c r="H352" s="177"/>
      <c r="I352" s="177"/>
      <c r="J352" s="178"/>
      <c r="K352" s="175"/>
      <c r="L352" s="175"/>
      <c r="M352" s="175"/>
      <c r="N352" s="175"/>
      <c r="O352" s="176"/>
      <c r="P352" s="177"/>
      <c r="Q352" s="177"/>
      <c r="R352" s="178"/>
      <c r="S352" s="175"/>
      <c r="T352" s="175"/>
      <c r="U352" s="175"/>
      <c r="V352" s="175"/>
      <c r="W352" s="176"/>
      <c r="X352" s="175"/>
      <c r="Y352" s="175"/>
      <c r="Z352" s="179"/>
      <c r="AA352" s="179"/>
      <c r="AB352" s="174"/>
      <c r="AC352" s="192"/>
      <c r="AD352" s="174"/>
      <c r="AE352" s="174"/>
      <c r="AF352" s="174"/>
      <c r="AG352" s="174"/>
      <c r="AH352" s="174"/>
      <c r="AI352" s="174"/>
      <c r="AJ352" s="174"/>
      <c r="AK352" s="174"/>
      <c r="AL352" s="174"/>
      <c r="AM352" s="174"/>
      <c r="AN352" s="174"/>
      <c r="AO352" s="174"/>
      <c r="AP352" s="174"/>
      <c r="AQ352" s="174"/>
      <c r="AR352" s="174"/>
      <c r="AS352" s="174"/>
      <c r="AT352" s="174"/>
      <c r="AU352" s="174"/>
      <c r="AV352" s="174"/>
      <c r="AW352" s="174"/>
      <c r="AX352" s="174"/>
      <c r="AY352" s="174"/>
    </row>
    <row r="353" spans="1:51">
      <c r="A353" s="174"/>
      <c r="B353" s="174"/>
      <c r="C353" s="175"/>
      <c r="D353" s="175"/>
      <c r="E353" s="175"/>
      <c r="F353" s="175"/>
      <c r="G353" s="176"/>
      <c r="H353" s="177"/>
      <c r="I353" s="177"/>
      <c r="J353" s="178"/>
      <c r="K353" s="175"/>
      <c r="L353" s="175"/>
      <c r="M353" s="175"/>
      <c r="N353" s="175"/>
      <c r="O353" s="176"/>
      <c r="P353" s="177"/>
      <c r="Q353" s="177"/>
      <c r="R353" s="178"/>
      <c r="S353" s="175"/>
      <c r="T353" s="175"/>
      <c r="U353" s="175"/>
      <c r="V353" s="175"/>
      <c r="W353" s="176"/>
      <c r="X353" s="175"/>
      <c r="Y353" s="175"/>
      <c r="Z353" s="179"/>
      <c r="AA353" s="179"/>
      <c r="AB353" s="174"/>
      <c r="AC353" s="192"/>
      <c r="AD353" s="174"/>
      <c r="AE353" s="174"/>
      <c r="AF353" s="174"/>
      <c r="AG353" s="174"/>
      <c r="AH353" s="174"/>
      <c r="AI353" s="174"/>
      <c r="AJ353" s="174"/>
      <c r="AK353" s="174"/>
      <c r="AL353" s="174"/>
      <c r="AM353" s="174"/>
      <c r="AN353" s="174"/>
      <c r="AO353" s="174"/>
      <c r="AP353" s="174"/>
      <c r="AQ353" s="174"/>
      <c r="AR353" s="174"/>
      <c r="AS353" s="174"/>
      <c r="AT353" s="174"/>
      <c r="AU353" s="174"/>
      <c r="AV353" s="174"/>
      <c r="AW353" s="174"/>
      <c r="AX353" s="174"/>
      <c r="AY353" s="174"/>
    </row>
    <row r="354" spans="1:51">
      <c r="A354" s="174"/>
      <c r="B354" s="174"/>
      <c r="C354" s="175"/>
      <c r="D354" s="175"/>
      <c r="E354" s="175"/>
      <c r="F354" s="175"/>
      <c r="G354" s="176"/>
      <c r="H354" s="177"/>
      <c r="I354" s="177"/>
      <c r="J354" s="178"/>
      <c r="K354" s="175"/>
      <c r="L354" s="175"/>
      <c r="M354" s="175"/>
      <c r="N354" s="175"/>
      <c r="O354" s="176"/>
      <c r="P354" s="177"/>
      <c r="Q354" s="177"/>
      <c r="R354" s="178"/>
      <c r="S354" s="175"/>
      <c r="T354" s="175"/>
      <c r="U354" s="175"/>
      <c r="V354" s="175"/>
      <c r="W354" s="176"/>
      <c r="X354" s="175"/>
      <c r="Y354" s="175"/>
      <c r="Z354" s="179"/>
      <c r="AA354" s="179"/>
      <c r="AB354" s="174"/>
      <c r="AC354" s="192"/>
      <c r="AD354" s="174"/>
      <c r="AE354" s="174"/>
      <c r="AF354" s="174"/>
      <c r="AG354" s="174"/>
      <c r="AH354" s="174"/>
      <c r="AI354" s="174"/>
      <c r="AJ354" s="174"/>
      <c r="AK354" s="174"/>
      <c r="AL354" s="174"/>
      <c r="AM354" s="174"/>
      <c r="AN354" s="174"/>
      <c r="AO354" s="174"/>
      <c r="AP354" s="174"/>
      <c r="AQ354" s="174"/>
      <c r="AR354" s="174"/>
      <c r="AS354" s="174"/>
      <c r="AT354" s="174"/>
      <c r="AU354" s="174"/>
      <c r="AV354" s="174"/>
      <c r="AW354" s="174"/>
      <c r="AX354" s="174"/>
      <c r="AY354" s="174"/>
    </row>
    <row r="355" spans="1:51">
      <c r="A355" s="174"/>
      <c r="B355" s="174"/>
      <c r="C355" s="175"/>
      <c r="D355" s="175"/>
      <c r="E355" s="175"/>
      <c r="F355" s="175"/>
      <c r="G355" s="176"/>
      <c r="H355" s="177"/>
      <c r="I355" s="177"/>
      <c r="J355" s="178"/>
      <c r="K355" s="175"/>
      <c r="L355" s="175"/>
      <c r="M355" s="175"/>
      <c r="N355" s="175"/>
      <c r="O355" s="176"/>
      <c r="P355" s="177"/>
      <c r="Q355" s="177"/>
      <c r="R355" s="178"/>
      <c r="S355" s="175"/>
      <c r="T355" s="175"/>
      <c r="U355" s="175"/>
      <c r="V355" s="175"/>
      <c r="W355" s="176"/>
      <c r="X355" s="175"/>
      <c r="Y355" s="175"/>
      <c r="Z355" s="179"/>
      <c r="AA355" s="179"/>
      <c r="AB355" s="174"/>
      <c r="AC355" s="192"/>
      <c r="AD355" s="174"/>
      <c r="AE355" s="174"/>
      <c r="AF355" s="174"/>
      <c r="AG355" s="174"/>
      <c r="AH355" s="174"/>
      <c r="AI355" s="174"/>
      <c r="AJ355" s="174"/>
      <c r="AK355" s="174"/>
      <c r="AL355" s="174"/>
      <c r="AM355" s="174"/>
      <c r="AN355" s="174"/>
      <c r="AO355" s="174"/>
      <c r="AP355" s="174"/>
      <c r="AQ355" s="174"/>
      <c r="AR355" s="174"/>
      <c r="AS355" s="174"/>
      <c r="AT355" s="174"/>
      <c r="AU355" s="174"/>
      <c r="AV355" s="174"/>
      <c r="AW355" s="174"/>
      <c r="AX355" s="174"/>
      <c r="AY355" s="174"/>
    </row>
    <row r="356" spans="1:51">
      <c r="A356" s="174"/>
      <c r="B356" s="174"/>
      <c r="C356" s="175"/>
      <c r="D356" s="175"/>
      <c r="E356" s="175"/>
      <c r="F356" s="175"/>
      <c r="G356" s="176"/>
      <c r="H356" s="177"/>
      <c r="I356" s="177"/>
      <c r="J356" s="178"/>
      <c r="K356" s="175"/>
      <c r="L356" s="175"/>
      <c r="M356" s="175"/>
      <c r="N356" s="175"/>
      <c r="O356" s="176"/>
      <c r="P356" s="177"/>
      <c r="Q356" s="177"/>
      <c r="R356" s="178"/>
      <c r="S356" s="175"/>
      <c r="T356" s="175"/>
      <c r="U356" s="175"/>
      <c r="V356" s="175"/>
      <c r="W356" s="176"/>
      <c r="X356" s="175"/>
      <c r="Y356" s="175"/>
      <c r="Z356" s="179"/>
      <c r="AA356" s="179"/>
      <c r="AB356" s="174"/>
      <c r="AC356" s="192"/>
      <c r="AD356" s="174"/>
      <c r="AE356" s="174"/>
      <c r="AF356" s="174"/>
      <c r="AG356" s="174"/>
      <c r="AH356" s="174"/>
      <c r="AI356" s="174"/>
      <c r="AJ356" s="174"/>
      <c r="AK356" s="174"/>
      <c r="AL356" s="174"/>
      <c r="AM356" s="174"/>
      <c r="AN356" s="174"/>
      <c r="AO356" s="174"/>
      <c r="AP356" s="174"/>
      <c r="AQ356" s="174"/>
      <c r="AR356" s="174"/>
      <c r="AS356" s="174"/>
      <c r="AT356" s="174"/>
      <c r="AU356" s="174"/>
      <c r="AV356" s="174"/>
      <c r="AW356" s="174"/>
      <c r="AX356" s="174"/>
      <c r="AY356" s="174"/>
    </row>
    <row r="357" spans="1:51">
      <c r="A357" s="174"/>
      <c r="B357" s="174"/>
      <c r="C357" s="175"/>
      <c r="D357" s="175"/>
      <c r="E357" s="175"/>
      <c r="F357" s="175"/>
      <c r="G357" s="176"/>
      <c r="H357" s="177"/>
      <c r="I357" s="177"/>
      <c r="J357" s="178"/>
      <c r="K357" s="175"/>
      <c r="L357" s="175"/>
      <c r="M357" s="175"/>
      <c r="N357" s="175"/>
      <c r="O357" s="176"/>
      <c r="P357" s="177"/>
      <c r="Q357" s="177"/>
      <c r="R357" s="178"/>
      <c r="S357" s="175"/>
      <c r="T357" s="175"/>
      <c r="U357" s="175"/>
      <c r="V357" s="175"/>
      <c r="W357" s="176"/>
      <c r="X357" s="175"/>
      <c r="Y357" s="175"/>
      <c r="Z357" s="179"/>
      <c r="AA357" s="179"/>
      <c r="AB357" s="174"/>
      <c r="AC357" s="192"/>
      <c r="AD357" s="174"/>
      <c r="AE357" s="174"/>
      <c r="AF357" s="174"/>
      <c r="AG357" s="174"/>
      <c r="AH357" s="174"/>
      <c r="AI357" s="174"/>
      <c r="AJ357" s="174"/>
      <c r="AK357" s="174"/>
      <c r="AL357" s="174"/>
      <c r="AM357" s="174"/>
      <c r="AN357" s="174"/>
      <c r="AO357" s="174"/>
      <c r="AP357" s="174"/>
      <c r="AQ357" s="174"/>
      <c r="AR357" s="174"/>
      <c r="AS357" s="174"/>
      <c r="AT357" s="174"/>
      <c r="AU357" s="174"/>
      <c r="AV357" s="174"/>
      <c r="AW357" s="174"/>
      <c r="AX357" s="174"/>
      <c r="AY357" s="174"/>
    </row>
    <row r="358" spans="1:51">
      <c r="A358" s="174"/>
      <c r="B358" s="174"/>
      <c r="C358" s="175"/>
      <c r="D358" s="175"/>
      <c r="E358" s="175"/>
      <c r="F358" s="175"/>
      <c r="G358" s="176"/>
      <c r="H358" s="177"/>
      <c r="I358" s="177"/>
      <c r="J358" s="178"/>
      <c r="K358" s="175"/>
      <c r="L358" s="175"/>
      <c r="M358" s="175"/>
      <c r="N358" s="175"/>
      <c r="O358" s="176"/>
      <c r="P358" s="177"/>
      <c r="Q358" s="177"/>
      <c r="R358" s="178"/>
      <c r="S358" s="175"/>
      <c r="T358" s="175"/>
      <c r="U358" s="175"/>
      <c r="V358" s="175"/>
      <c r="W358" s="176"/>
      <c r="X358" s="175"/>
      <c r="Y358" s="175"/>
      <c r="Z358" s="179"/>
      <c r="AA358" s="179"/>
      <c r="AB358" s="174"/>
      <c r="AC358" s="192"/>
      <c r="AD358" s="174"/>
      <c r="AE358" s="174"/>
      <c r="AF358" s="174"/>
      <c r="AG358" s="174"/>
      <c r="AH358" s="174"/>
      <c r="AI358" s="174"/>
      <c r="AJ358" s="174"/>
      <c r="AK358" s="174"/>
      <c r="AL358" s="174"/>
      <c r="AM358" s="174"/>
      <c r="AN358" s="174"/>
      <c r="AO358" s="174"/>
      <c r="AP358" s="174"/>
      <c r="AQ358" s="174"/>
      <c r="AR358" s="174"/>
      <c r="AS358" s="174"/>
      <c r="AT358" s="174"/>
      <c r="AU358" s="174"/>
      <c r="AV358" s="174"/>
      <c r="AW358" s="174"/>
      <c r="AX358" s="174"/>
      <c r="AY358" s="174"/>
    </row>
    <row r="359" spans="1:51">
      <c r="A359" s="174"/>
      <c r="B359" s="174"/>
      <c r="C359" s="175"/>
      <c r="D359" s="175"/>
      <c r="E359" s="175"/>
      <c r="F359" s="175"/>
      <c r="G359" s="176"/>
      <c r="H359" s="177"/>
      <c r="I359" s="177"/>
      <c r="J359" s="178"/>
      <c r="K359" s="175"/>
      <c r="L359" s="175"/>
      <c r="M359" s="175"/>
      <c r="N359" s="175"/>
      <c r="O359" s="176"/>
      <c r="P359" s="177"/>
      <c r="Q359" s="177"/>
      <c r="R359" s="178"/>
      <c r="S359" s="175"/>
      <c r="T359" s="175"/>
      <c r="U359" s="175"/>
      <c r="V359" s="175"/>
      <c r="W359" s="176"/>
      <c r="X359" s="175"/>
      <c r="Y359" s="175"/>
      <c r="Z359" s="179"/>
      <c r="AA359" s="179"/>
      <c r="AB359" s="174"/>
      <c r="AC359" s="192"/>
      <c r="AD359" s="174"/>
      <c r="AE359" s="174"/>
      <c r="AF359" s="174"/>
      <c r="AG359" s="174"/>
      <c r="AH359" s="174"/>
      <c r="AI359" s="174"/>
      <c r="AJ359" s="174"/>
      <c r="AK359" s="174"/>
      <c r="AL359" s="174"/>
      <c r="AM359" s="174"/>
      <c r="AN359" s="174"/>
      <c r="AO359" s="174"/>
      <c r="AP359" s="174"/>
      <c r="AQ359" s="174"/>
      <c r="AR359" s="174"/>
      <c r="AS359" s="174"/>
      <c r="AT359" s="174"/>
      <c r="AU359" s="174"/>
      <c r="AV359" s="174"/>
      <c r="AW359" s="174"/>
      <c r="AX359" s="174"/>
      <c r="AY359" s="174"/>
    </row>
    <row r="360" spans="1:51">
      <c r="A360" s="174"/>
      <c r="B360" s="174"/>
      <c r="C360" s="175"/>
      <c r="D360" s="175"/>
      <c r="E360" s="175"/>
      <c r="F360" s="175"/>
      <c r="G360" s="176"/>
      <c r="H360" s="177"/>
      <c r="I360" s="177"/>
      <c r="J360" s="178"/>
      <c r="K360" s="175"/>
      <c r="L360" s="175"/>
      <c r="M360" s="175"/>
      <c r="N360" s="175"/>
      <c r="O360" s="176"/>
      <c r="P360" s="177"/>
      <c r="Q360" s="177"/>
      <c r="R360" s="178"/>
      <c r="S360" s="175"/>
      <c r="T360" s="175"/>
      <c r="U360" s="175"/>
      <c r="V360" s="175"/>
      <c r="W360" s="176"/>
      <c r="X360" s="175"/>
      <c r="Y360" s="175"/>
      <c r="Z360" s="179"/>
      <c r="AA360" s="179"/>
      <c r="AB360" s="174"/>
      <c r="AC360" s="192"/>
      <c r="AD360" s="174"/>
      <c r="AE360" s="174"/>
      <c r="AF360" s="174"/>
      <c r="AG360" s="174"/>
      <c r="AH360" s="174"/>
      <c r="AI360" s="174"/>
      <c r="AJ360" s="174"/>
      <c r="AK360" s="174"/>
      <c r="AL360" s="174"/>
      <c r="AM360" s="174"/>
      <c r="AN360" s="174"/>
      <c r="AO360" s="174"/>
      <c r="AP360" s="174"/>
      <c r="AQ360" s="174"/>
      <c r="AR360" s="174"/>
      <c r="AS360" s="174"/>
      <c r="AT360" s="174"/>
      <c r="AU360" s="174"/>
      <c r="AV360" s="174"/>
      <c r="AW360" s="174"/>
      <c r="AX360" s="174"/>
      <c r="AY360" s="174"/>
    </row>
    <row r="361" spans="1:51">
      <c r="A361" s="174"/>
      <c r="B361" s="174"/>
      <c r="C361" s="175"/>
      <c r="D361" s="175"/>
      <c r="E361" s="175"/>
      <c r="F361" s="175"/>
      <c r="G361" s="176"/>
      <c r="H361" s="177"/>
      <c r="I361" s="177"/>
      <c r="J361" s="178"/>
      <c r="K361" s="175"/>
      <c r="L361" s="175"/>
      <c r="M361" s="175"/>
      <c r="N361" s="175"/>
      <c r="O361" s="176"/>
      <c r="P361" s="177"/>
      <c r="Q361" s="177"/>
      <c r="R361" s="178"/>
      <c r="S361" s="175"/>
      <c r="T361" s="175"/>
      <c r="U361" s="175"/>
      <c r="V361" s="175"/>
      <c r="W361" s="176"/>
      <c r="X361" s="175"/>
      <c r="Y361" s="175"/>
      <c r="Z361" s="179"/>
      <c r="AA361" s="179"/>
      <c r="AB361" s="174"/>
      <c r="AC361" s="192"/>
      <c r="AD361" s="174"/>
      <c r="AE361" s="174"/>
      <c r="AF361" s="174"/>
      <c r="AG361" s="174"/>
      <c r="AH361" s="174"/>
      <c r="AI361" s="174"/>
      <c r="AJ361" s="174"/>
      <c r="AK361" s="174"/>
      <c r="AL361" s="174"/>
      <c r="AM361" s="174"/>
      <c r="AN361" s="174"/>
      <c r="AO361" s="174"/>
      <c r="AP361" s="174"/>
      <c r="AQ361" s="174"/>
      <c r="AR361" s="174"/>
      <c r="AS361" s="174"/>
      <c r="AT361" s="174"/>
      <c r="AU361" s="174"/>
      <c r="AV361" s="174"/>
      <c r="AW361" s="174"/>
      <c r="AX361" s="174"/>
      <c r="AY361" s="174"/>
    </row>
    <row r="362" spans="1:51">
      <c r="A362" s="174"/>
      <c r="B362" s="174"/>
      <c r="C362" s="175"/>
      <c r="D362" s="175"/>
      <c r="E362" s="175"/>
      <c r="F362" s="175"/>
      <c r="G362" s="176"/>
      <c r="H362" s="177"/>
      <c r="I362" s="177"/>
      <c r="J362" s="178"/>
      <c r="K362" s="175"/>
      <c r="L362" s="175"/>
      <c r="M362" s="175"/>
      <c r="N362" s="175"/>
      <c r="O362" s="176"/>
      <c r="P362" s="177"/>
      <c r="Q362" s="177"/>
      <c r="R362" s="178"/>
      <c r="S362" s="175"/>
      <c r="T362" s="175"/>
      <c r="U362" s="175"/>
      <c r="V362" s="175"/>
      <c r="W362" s="176"/>
      <c r="X362" s="175"/>
      <c r="Y362" s="175"/>
      <c r="Z362" s="179"/>
      <c r="AA362" s="179"/>
      <c r="AB362" s="174"/>
      <c r="AC362" s="192"/>
      <c r="AD362" s="174"/>
      <c r="AE362" s="174"/>
      <c r="AF362" s="174"/>
      <c r="AG362" s="174"/>
      <c r="AH362" s="174"/>
      <c r="AI362" s="174"/>
      <c r="AJ362" s="174"/>
      <c r="AK362" s="174"/>
      <c r="AL362" s="174"/>
      <c r="AM362" s="174"/>
      <c r="AN362" s="174"/>
      <c r="AO362" s="174"/>
      <c r="AP362" s="174"/>
      <c r="AQ362" s="174"/>
      <c r="AR362" s="174"/>
      <c r="AS362" s="174"/>
      <c r="AT362" s="174"/>
      <c r="AU362" s="174"/>
      <c r="AV362" s="174"/>
      <c r="AW362" s="174"/>
      <c r="AX362" s="174"/>
      <c r="AY362" s="174"/>
    </row>
    <row r="363" spans="1:51">
      <c r="A363" s="174"/>
      <c r="B363" s="174"/>
      <c r="C363" s="175"/>
      <c r="D363" s="175"/>
      <c r="E363" s="175"/>
      <c r="F363" s="175"/>
      <c r="G363" s="176"/>
      <c r="H363" s="177"/>
      <c r="I363" s="177"/>
      <c r="J363" s="178"/>
      <c r="K363" s="175"/>
      <c r="L363" s="175"/>
      <c r="M363" s="175"/>
      <c r="N363" s="175"/>
      <c r="O363" s="176"/>
      <c r="P363" s="177"/>
      <c r="Q363" s="177"/>
      <c r="R363" s="178"/>
      <c r="S363" s="175"/>
      <c r="T363" s="175"/>
      <c r="U363" s="175"/>
      <c r="V363" s="175"/>
      <c r="W363" s="176"/>
      <c r="X363" s="175"/>
      <c r="Y363" s="175"/>
      <c r="Z363" s="179"/>
      <c r="AA363" s="179"/>
      <c r="AB363" s="174"/>
      <c r="AC363" s="192"/>
      <c r="AD363" s="174"/>
      <c r="AE363" s="174"/>
      <c r="AF363" s="174"/>
      <c r="AG363" s="174"/>
      <c r="AH363" s="174"/>
      <c r="AI363" s="174"/>
      <c r="AJ363" s="174"/>
      <c r="AK363" s="174"/>
      <c r="AL363" s="174"/>
      <c r="AM363" s="174"/>
      <c r="AN363" s="174"/>
      <c r="AO363" s="174"/>
      <c r="AP363" s="174"/>
      <c r="AQ363" s="174"/>
      <c r="AR363" s="174"/>
      <c r="AS363" s="174"/>
      <c r="AT363" s="174"/>
      <c r="AU363" s="174"/>
      <c r="AV363" s="174"/>
      <c r="AW363" s="174"/>
      <c r="AX363" s="174"/>
      <c r="AY363" s="174"/>
    </row>
    <row r="364" spans="1:51">
      <c r="A364" s="174"/>
      <c r="B364" s="174"/>
      <c r="C364" s="175"/>
      <c r="D364" s="175"/>
      <c r="E364" s="175"/>
      <c r="F364" s="175"/>
      <c r="G364" s="176"/>
      <c r="H364" s="177"/>
      <c r="I364" s="177"/>
      <c r="J364" s="178"/>
      <c r="K364" s="175"/>
      <c r="L364" s="175"/>
      <c r="M364" s="175"/>
      <c r="N364" s="175"/>
      <c r="O364" s="176"/>
      <c r="P364" s="177"/>
      <c r="Q364" s="177"/>
      <c r="R364" s="178"/>
      <c r="S364" s="175"/>
      <c r="T364" s="175"/>
      <c r="U364" s="175"/>
      <c r="V364" s="175"/>
      <c r="W364" s="176"/>
      <c r="X364" s="175"/>
      <c r="Y364" s="175"/>
      <c r="Z364" s="179"/>
      <c r="AA364" s="179"/>
      <c r="AB364" s="174"/>
      <c r="AC364" s="192"/>
      <c r="AD364" s="174"/>
      <c r="AE364" s="174"/>
      <c r="AF364" s="174"/>
      <c r="AG364" s="174"/>
      <c r="AH364" s="174"/>
      <c r="AI364" s="174"/>
      <c r="AJ364" s="174"/>
      <c r="AK364" s="174"/>
      <c r="AL364" s="174"/>
      <c r="AM364" s="174"/>
      <c r="AN364" s="174"/>
      <c r="AO364" s="174"/>
      <c r="AP364" s="174"/>
      <c r="AQ364" s="174"/>
      <c r="AR364" s="174"/>
      <c r="AS364" s="174"/>
      <c r="AT364" s="174"/>
      <c r="AU364" s="174"/>
      <c r="AV364" s="174"/>
      <c r="AW364" s="174"/>
      <c r="AX364" s="174"/>
      <c r="AY364" s="174"/>
    </row>
    <row r="365" spans="1:51">
      <c r="A365" s="174"/>
      <c r="B365" s="174"/>
      <c r="C365" s="175"/>
      <c r="D365" s="175"/>
      <c r="E365" s="175"/>
      <c r="F365" s="175"/>
      <c r="G365" s="176"/>
      <c r="H365" s="177"/>
      <c r="I365" s="177"/>
      <c r="J365" s="178"/>
      <c r="K365" s="175"/>
      <c r="L365" s="175"/>
      <c r="M365" s="175"/>
      <c r="N365" s="175"/>
      <c r="O365" s="176"/>
      <c r="P365" s="177"/>
      <c r="Q365" s="177"/>
      <c r="R365" s="178"/>
      <c r="S365" s="175"/>
      <c r="T365" s="175"/>
      <c r="U365" s="175"/>
      <c r="V365" s="175"/>
      <c r="W365" s="176"/>
      <c r="X365" s="175"/>
      <c r="Y365" s="175"/>
      <c r="Z365" s="179"/>
      <c r="AA365" s="179"/>
      <c r="AB365" s="174"/>
      <c r="AC365" s="192"/>
      <c r="AD365" s="174"/>
      <c r="AE365" s="174"/>
      <c r="AF365" s="174"/>
      <c r="AG365" s="174"/>
      <c r="AH365" s="174"/>
      <c r="AI365" s="174"/>
      <c r="AJ365" s="174"/>
      <c r="AK365" s="174"/>
      <c r="AL365" s="174"/>
      <c r="AM365" s="174"/>
      <c r="AN365" s="174"/>
      <c r="AO365" s="174"/>
      <c r="AP365" s="174"/>
      <c r="AQ365" s="174"/>
      <c r="AR365" s="174"/>
      <c r="AS365" s="174"/>
      <c r="AT365" s="174"/>
      <c r="AU365" s="174"/>
      <c r="AV365" s="174"/>
      <c r="AW365" s="174"/>
      <c r="AX365" s="174"/>
      <c r="AY365" s="174"/>
    </row>
    <row r="366" spans="1:51">
      <c r="A366" s="174"/>
      <c r="B366" s="174"/>
      <c r="C366" s="175"/>
      <c r="D366" s="175"/>
      <c r="E366" s="175"/>
      <c r="F366" s="175"/>
      <c r="G366" s="176"/>
      <c r="H366" s="177"/>
      <c r="I366" s="177"/>
      <c r="J366" s="178"/>
      <c r="K366" s="175"/>
      <c r="L366" s="175"/>
      <c r="M366" s="175"/>
      <c r="N366" s="175"/>
      <c r="O366" s="176"/>
      <c r="P366" s="177"/>
      <c r="Q366" s="177"/>
      <c r="R366" s="178"/>
      <c r="S366" s="175"/>
      <c r="T366" s="175"/>
      <c r="U366" s="175"/>
      <c r="V366" s="175"/>
      <c r="W366" s="176"/>
      <c r="X366" s="175"/>
      <c r="Y366" s="175"/>
      <c r="Z366" s="179"/>
      <c r="AA366" s="179"/>
      <c r="AB366" s="174"/>
      <c r="AC366" s="192"/>
      <c r="AD366" s="174"/>
      <c r="AE366" s="174"/>
      <c r="AF366" s="174"/>
      <c r="AG366" s="174"/>
      <c r="AH366" s="174"/>
      <c r="AI366" s="174"/>
      <c r="AJ366" s="174"/>
      <c r="AK366" s="174"/>
      <c r="AL366" s="174"/>
      <c r="AM366" s="174"/>
      <c r="AN366" s="174"/>
      <c r="AO366" s="174"/>
      <c r="AP366" s="174"/>
      <c r="AQ366" s="174"/>
      <c r="AR366" s="174"/>
      <c r="AS366" s="174"/>
      <c r="AT366" s="174"/>
      <c r="AU366" s="174"/>
      <c r="AV366" s="174"/>
      <c r="AW366" s="174"/>
      <c r="AX366" s="174"/>
      <c r="AY366" s="174"/>
    </row>
    <row r="367" spans="1:51">
      <c r="A367" s="174"/>
      <c r="B367" s="174"/>
      <c r="C367" s="175"/>
      <c r="D367" s="175"/>
      <c r="E367" s="175"/>
      <c r="F367" s="175"/>
      <c r="G367" s="176"/>
      <c r="H367" s="177"/>
      <c r="I367" s="177"/>
      <c r="J367" s="178"/>
      <c r="K367" s="175"/>
      <c r="L367" s="175"/>
      <c r="M367" s="175"/>
      <c r="N367" s="175"/>
      <c r="O367" s="176"/>
      <c r="P367" s="177"/>
      <c r="Q367" s="177"/>
      <c r="R367" s="178"/>
      <c r="S367" s="175"/>
      <c r="T367" s="175"/>
      <c r="U367" s="175"/>
      <c r="V367" s="175"/>
      <c r="W367" s="176"/>
      <c r="X367" s="175"/>
      <c r="Y367" s="175"/>
      <c r="Z367" s="179"/>
      <c r="AA367" s="179"/>
      <c r="AB367" s="174"/>
      <c r="AC367" s="192"/>
      <c r="AD367" s="174"/>
      <c r="AE367" s="174"/>
      <c r="AF367" s="174"/>
      <c r="AG367" s="174"/>
      <c r="AH367" s="174"/>
      <c r="AI367" s="174"/>
      <c r="AJ367" s="174"/>
      <c r="AK367" s="174"/>
      <c r="AL367" s="174"/>
      <c r="AM367" s="174"/>
      <c r="AN367" s="174"/>
      <c r="AO367" s="174"/>
      <c r="AP367" s="174"/>
      <c r="AQ367" s="174"/>
      <c r="AR367" s="174"/>
      <c r="AS367" s="174"/>
      <c r="AT367" s="174"/>
      <c r="AU367" s="174"/>
      <c r="AV367" s="174"/>
      <c r="AW367" s="174"/>
      <c r="AX367" s="174"/>
      <c r="AY367" s="174"/>
    </row>
    <row r="368" spans="1:51">
      <c r="A368" s="174"/>
      <c r="B368" s="174"/>
      <c r="C368" s="175"/>
      <c r="D368" s="175"/>
      <c r="E368" s="175"/>
      <c r="F368" s="175"/>
      <c r="G368" s="176"/>
      <c r="H368" s="177"/>
      <c r="I368" s="177"/>
      <c r="J368" s="178"/>
      <c r="K368" s="175"/>
      <c r="L368" s="175"/>
      <c r="M368" s="175"/>
      <c r="N368" s="175"/>
      <c r="O368" s="176"/>
      <c r="P368" s="177"/>
      <c r="Q368" s="177"/>
      <c r="R368" s="178"/>
      <c r="S368" s="175"/>
      <c r="T368" s="175"/>
      <c r="U368" s="175"/>
      <c r="V368" s="175"/>
      <c r="W368" s="176"/>
      <c r="X368" s="175"/>
      <c r="Y368" s="175"/>
      <c r="Z368" s="179"/>
      <c r="AA368" s="179"/>
      <c r="AB368" s="174"/>
      <c r="AC368" s="192"/>
      <c r="AD368" s="174"/>
      <c r="AE368" s="174"/>
      <c r="AF368" s="174"/>
      <c r="AG368" s="174"/>
      <c r="AH368" s="174"/>
      <c r="AI368" s="174"/>
      <c r="AJ368" s="174"/>
      <c r="AK368" s="174"/>
      <c r="AL368" s="174"/>
      <c r="AM368" s="174"/>
      <c r="AN368" s="174"/>
      <c r="AO368" s="174"/>
      <c r="AP368" s="174"/>
      <c r="AQ368" s="174"/>
      <c r="AR368" s="174"/>
      <c r="AS368" s="174"/>
      <c r="AT368" s="174"/>
      <c r="AU368" s="174"/>
      <c r="AV368" s="174"/>
      <c r="AW368" s="174"/>
      <c r="AX368" s="174"/>
      <c r="AY368" s="174"/>
    </row>
    <row r="369" spans="1:51">
      <c r="A369" s="174"/>
      <c r="B369" s="174"/>
      <c r="C369" s="175"/>
      <c r="D369" s="175"/>
      <c r="E369" s="175"/>
      <c r="F369" s="175"/>
      <c r="G369" s="176"/>
      <c r="H369" s="177"/>
      <c r="I369" s="177"/>
      <c r="J369" s="178"/>
      <c r="K369" s="175"/>
      <c r="L369" s="175"/>
      <c r="M369" s="175"/>
      <c r="N369" s="175"/>
      <c r="O369" s="176"/>
      <c r="P369" s="177"/>
      <c r="Q369" s="177"/>
      <c r="R369" s="178"/>
      <c r="S369" s="175"/>
      <c r="T369" s="175"/>
      <c r="U369" s="175"/>
      <c r="V369" s="175"/>
      <c r="W369" s="176"/>
      <c r="X369" s="175"/>
      <c r="Y369" s="175"/>
      <c r="Z369" s="179"/>
      <c r="AA369" s="179"/>
      <c r="AB369" s="174"/>
      <c r="AC369" s="192"/>
      <c r="AD369" s="174"/>
      <c r="AE369" s="174"/>
      <c r="AF369" s="174"/>
      <c r="AG369" s="174"/>
      <c r="AH369" s="174"/>
      <c r="AI369" s="174"/>
      <c r="AJ369" s="174"/>
      <c r="AK369" s="174"/>
      <c r="AL369" s="174"/>
      <c r="AM369" s="174"/>
      <c r="AN369" s="174"/>
      <c r="AO369" s="174"/>
      <c r="AP369" s="174"/>
      <c r="AQ369" s="174"/>
      <c r="AR369" s="174"/>
      <c r="AS369" s="174"/>
      <c r="AT369" s="174"/>
      <c r="AU369" s="174"/>
      <c r="AV369" s="174"/>
      <c r="AW369" s="174"/>
      <c r="AX369" s="174"/>
      <c r="AY369" s="174"/>
    </row>
    <row r="370" spans="1:51">
      <c r="A370" s="174"/>
      <c r="B370" s="174"/>
      <c r="C370" s="175"/>
      <c r="D370" s="175"/>
      <c r="E370" s="175"/>
      <c r="F370" s="175"/>
      <c r="G370" s="176"/>
      <c r="H370" s="177"/>
      <c r="I370" s="177"/>
      <c r="J370" s="178"/>
      <c r="K370" s="175"/>
      <c r="L370" s="175"/>
      <c r="M370" s="175"/>
      <c r="N370" s="175"/>
      <c r="O370" s="176"/>
      <c r="P370" s="177"/>
      <c r="Q370" s="177"/>
      <c r="R370" s="178"/>
      <c r="S370" s="175"/>
      <c r="T370" s="175"/>
      <c r="U370" s="175"/>
      <c r="V370" s="175"/>
      <c r="W370" s="176"/>
      <c r="X370" s="175"/>
      <c r="Y370" s="175"/>
      <c r="Z370" s="179"/>
      <c r="AA370" s="179"/>
      <c r="AB370" s="174"/>
      <c r="AC370" s="192"/>
      <c r="AD370" s="174"/>
      <c r="AE370" s="174"/>
      <c r="AF370" s="174"/>
      <c r="AG370" s="174"/>
      <c r="AH370" s="174"/>
      <c r="AI370" s="174"/>
      <c r="AJ370" s="174"/>
      <c r="AK370" s="174"/>
      <c r="AL370" s="174"/>
      <c r="AM370" s="174"/>
      <c r="AN370" s="174"/>
      <c r="AO370" s="174"/>
      <c r="AP370" s="174"/>
      <c r="AQ370" s="174"/>
      <c r="AR370" s="174"/>
      <c r="AS370" s="174"/>
      <c r="AT370" s="174"/>
      <c r="AU370" s="174"/>
      <c r="AV370" s="174"/>
      <c r="AW370" s="174"/>
      <c r="AX370" s="174"/>
      <c r="AY370" s="174"/>
    </row>
    <row r="371" spans="1:51">
      <c r="A371" s="174"/>
      <c r="B371" s="174"/>
      <c r="C371" s="175"/>
      <c r="D371" s="175"/>
      <c r="E371" s="175"/>
      <c r="F371" s="175"/>
      <c r="G371" s="176"/>
      <c r="H371" s="177"/>
      <c r="I371" s="177"/>
      <c r="J371" s="178"/>
      <c r="K371" s="175"/>
      <c r="L371" s="175"/>
      <c r="M371" s="175"/>
      <c r="N371" s="175"/>
      <c r="O371" s="176"/>
      <c r="P371" s="177"/>
      <c r="Q371" s="177"/>
      <c r="R371" s="178"/>
      <c r="S371" s="175"/>
      <c r="T371" s="175"/>
      <c r="U371" s="175"/>
      <c r="V371" s="175"/>
      <c r="W371" s="176"/>
      <c r="X371" s="175"/>
      <c r="Y371" s="175"/>
      <c r="Z371" s="179"/>
      <c r="AA371" s="179"/>
      <c r="AB371" s="174"/>
      <c r="AC371" s="192"/>
      <c r="AD371" s="174"/>
      <c r="AE371" s="174"/>
      <c r="AF371" s="174"/>
      <c r="AG371" s="174"/>
      <c r="AH371" s="174"/>
      <c r="AI371" s="174"/>
      <c r="AJ371" s="174"/>
      <c r="AK371" s="174"/>
      <c r="AL371" s="174"/>
      <c r="AM371" s="174"/>
      <c r="AN371" s="174"/>
      <c r="AO371" s="174"/>
      <c r="AP371" s="174"/>
      <c r="AQ371" s="174"/>
      <c r="AR371" s="174"/>
      <c r="AS371" s="174"/>
      <c r="AT371" s="174"/>
      <c r="AU371" s="174"/>
      <c r="AV371" s="174"/>
      <c r="AW371" s="174"/>
      <c r="AX371" s="174"/>
      <c r="AY371" s="174"/>
    </row>
    <row r="372" spans="1:51">
      <c r="A372" s="174"/>
      <c r="B372" s="174"/>
      <c r="C372" s="175"/>
      <c r="D372" s="175"/>
      <c r="E372" s="175"/>
      <c r="F372" s="175"/>
      <c r="G372" s="176"/>
      <c r="H372" s="177"/>
      <c r="I372" s="177"/>
      <c r="J372" s="178"/>
      <c r="K372" s="175"/>
      <c r="L372" s="175"/>
      <c r="M372" s="175"/>
      <c r="N372" s="175"/>
      <c r="O372" s="176"/>
      <c r="P372" s="177"/>
      <c r="Q372" s="177"/>
      <c r="R372" s="178"/>
      <c r="S372" s="175"/>
      <c r="T372" s="175"/>
      <c r="U372" s="175"/>
      <c r="V372" s="175"/>
      <c r="W372" s="176"/>
      <c r="X372" s="175"/>
      <c r="Y372" s="175"/>
      <c r="Z372" s="179"/>
      <c r="AA372" s="179"/>
      <c r="AB372" s="174"/>
      <c r="AC372" s="192"/>
      <c r="AD372" s="174"/>
      <c r="AE372" s="174"/>
      <c r="AF372" s="174"/>
      <c r="AG372" s="174"/>
      <c r="AH372" s="174"/>
      <c r="AI372" s="174"/>
      <c r="AJ372" s="174"/>
      <c r="AK372" s="174"/>
      <c r="AL372" s="174"/>
      <c r="AM372" s="174"/>
      <c r="AN372" s="174"/>
      <c r="AO372" s="174"/>
      <c r="AP372" s="174"/>
      <c r="AQ372" s="174"/>
      <c r="AR372" s="174"/>
      <c r="AS372" s="174"/>
      <c r="AT372" s="174"/>
      <c r="AU372" s="174"/>
      <c r="AV372" s="174"/>
      <c r="AW372" s="174"/>
      <c r="AX372" s="174"/>
      <c r="AY372" s="174"/>
    </row>
    <row r="373" spans="1:51">
      <c r="A373" s="174"/>
      <c r="B373" s="174"/>
      <c r="C373" s="175"/>
      <c r="D373" s="175"/>
      <c r="E373" s="175"/>
      <c r="F373" s="175"/>
      <c r="G373" s="176"/>
      <c r="H373" s="177"/>
      <c r="I373" s="177"/>
      <c r="J373" s="178"/>
      <c r="K373" s="175"/>
      <c r="L373" s="175"/>
      <c r="M373" s="175"/>
      <c r="N373" s="175"/>
      <c r="O373" s="176"/>
      <c r="P373" s="177"/>
      <c r="Q373" s="177"/>
      <c r="R373" s="178"/>
      <c r="S373" s="175"/>
      <c r="T373" s="175"/>
      <c r="U373" s="175"/>
      <c r="V373" s="175"/>
      <c r="W373" s="176"/>
      <c r="X373" s="175"/>
      <c r="Y373" s="175"/>
      <c r="Z373" s="179"/>
      <c r="AA373" s="179"/>
      <c r="AB373" s="174"/>
      <c r="AC373" s="192"/>
      <c r="AD373" s="174"/>
      <c r="AE373" s="174"/>
      <c r="AF373" s="174"/>
      <c r="AG373" s="174"/>
      <c r="AH373" s="174"/>
      <c r="AI373" s="174"/>
      <c r="AJ373" s="174"/>
      <c r="AK373" s="174"/>
      <c r="AL373" s="174"/>
      <c r="AM373" s="174"/>
      <c r="AN373" s="174"/>
      <c r="AO373" s="174"/>
      <c r="AP373" s="174"/>
      <c r="AQ373" s="174"/>
      <c r="AR373" s="174"/>
      <c r="AS373" s="174"/>
      <c r="AT373" s="174"/>
      <c r="AU373" s="174"/>
      <c r="AV373" s="174"/>
      <c r="AW373" s="174"/>
      <c r="AX373" s="174"/>
      <c r="AY373" s="174"/>
    </row>
    <row r="374" spans="1:51">
      <c r="A374" s="174"/>
      <c r="B374" s="174"/>
      <c r="C374" s="175"/>
      <c r="D374" s="175"/>
      <c r="E374" s="175"/>
      <c r="F374" s="175"/>
      <c r="G374" s="176"/>
      <c r="H374" s="177"/>
      <c r="I374" s="177"/>
      <c r="J374" s="178"/>
      <c r="K374" s="175"/>
      <c r="L374" s="175"/>
      <c r="M374" s="175"/>
      <c r="N374" s="175"/>
      <c r="O374" s="176"/>
      <c r="P374" s="177"/>
      <c r="Q374" s="177"/>
      <c r="R374" s="178"/>
      <c r="S374" s="175"/>
      <c r="T374" s="175"/>
      <c r="U374" s="175"/>
      <c r="V374" s="175"/>
      <c r="W374" s="176"/>
      <c r="X374" s="175"/>
      <c r="Y374" s="175"/>
      <c r="Z374" s="179"/>
      <c r="AA374" s="179"/>
      <c r="AB374" s="174"/>
      <c r="AC374" s="192"/>
      <c r="AD374" s="174"/>
      <c r="AE374" s="174"/>
      <c r="AF374" s="174"/>
      <c r="AG374" s="174"/>
      <c r="AH374" s="174"/>
      <c r="AI374" s="174"/>
      <c r="AJ374" s="174"/>
      <c r="AK374" s="174"/>
      <c r="AL374" s="174"/>
      <c r="AM374" s="174"/>
      <c r="AN374" s="174"/>
      <c r="AO374" s="174"/>
      <c r="AP374" s="174"/>
      <c r="AQ374" s="174"/>
      <c r="AR374" s="174"/>
      <c r="AS374" s="174"/>
      <c r="AT374" s="174"/>
      <c r="AU374" s="174"/>
      <c r="AV374" s="174"/>
      <c r="AW374" s="174"/>
      <c r="AX374" s="174"/>
      <c r="AY374" s="174"/>
    </row>
    <row r="375" spans="1:51">
      <c r="A375" s="174"/>
      <c r="B375" s="174"/>
      <c r="C375" s="175"/>
      <c r="D375" s="175"/>
      <c r="E375" s="175"/>
      <c r="F375" s="175"/>
      <c r="G375" s="176"/>
      <c r="H375" s="177"/>
      <c r="I375" s="177"/>
      <c r="J375" s="178"/>
      <c r="K375" s="175"/>
      <c r="L375" s="175"/>
      <c r="M375" s="175"/>
      <c r="N375" s="175"/>
      <c r="O375" s="176"/>
      <c r="P375" s="177"/>
      <c r="Q375" s="177"/>
      <c r="R375" s="178"/>
      <c r="S375" s="175"/>
      <c r="T375" s="175"/>
      <c r="U375" s="175"/>
      <c r="V375" s="175"/>
      <c r="W375" s="176"/>
      <c r="X375" s="175"/>
      <c r="Y375" s="175"/>
      <c r="Z375" s="179"/>
      <c r="AA375" s="179"/>
      <c r="AB375" s="174"/>
      <c r="AC375" s="192"/>
      <c r="AD375" s="174"/>
      <c r="AE375" s="174"/>
      <c r="AF375" s="174"/>
      <c r="AG375" s="174"/>
      <c r="AH375" s="174"/>
      <c r="AI375" s="174"/>
      <c r="AJ375" s="174"/>
      <c r="AK375" s="174"/>
      <c r="AL375" s="174"/>
      <c r="AM375" s="174"/>
      <c r="AN375" s="174"/>
      <c r="AO375" s="174"/>
      <c r="AP375" s="174"/>
      <c r="AQ375" s="174"/>
      <c r="AR375" s="174"/>
      <c r="AS375" s="174"/>
      <c r="AT375" s="174"/>
      <c r="AU375" s="174"/>
      <c r="AV375" s="174"/>
      <c r="AW375" s="174"/>
      <c r="AX375" s="174"/>
      <c r="AY375" s="174"/>
    </row>
    <row r="376" spans="1:51">
      <c r="A376" s="174"/>
      <c r="B376" s="174"/>
      <c r="C376" s="175"/>
      <c r="D376" s="175"/>
      <c r="E376" s="175"/>
      <c r="F376" s="175"/>
      <c r="G376" s="176"/>
      <c r="H376" s="177"/>
      <c r="I376" s="177"/>
      <c r="J376" s="178"/>
      <c r="K376" s="175"/>
      <c r="L376" s="175"/>
      <c r="M376" s="175"/>
      <c r="N376" s="175"/>
      <c r="O376" s="176"/>
      <c r="P376" s="177"/>
      <c r="Q376" s="177"/>
      <c r="R376" s="178"/>
      <c r="S376" s="175"/>
      <c r="T376" s="175"/>
      <c r="U376" s="175"/>
      <c r="V376" s="175"/>
      <c r="W376" s="176"/>
      <c r="X376" s="175"/>
      <c r="Y376" s="175"/>
      <c r="Z376" s="179"/>
      <c r="AA376" s="179"/>
      <c r="AB376" s="174"/>
      <c r="AC376" s="192"/>
      <c r="AD376" s="174"/>
      <c r="AE376" s="174"/>
      <c r="AF376" s="174"/>
      <c r="AG376" s="174"/>
      <c r="AH376" s="174"/>
      <c r="AI376" s="174"/>
      <c r="AJ376" s="174"/>
      <c r="AK376" s="174"/>
      <c r="AL376" s="174"/>
      <c r="AM376" s="174"/>
      <c r="AN376" s="174"/>
      <c r="AO376" s="174"/>
      <c r="AP376" s="174"/>
      <c r="AQ376" s="174"/>
      <c r="AR376" s="174"/>
      <c r="AS376" s="174"/>
      <c r="AT376" s="174"/>
      <c r="AU376" s="174"/>
      <c r="AV376" s="174"/>
      <c r="AW376" s="174"/>
      <c r="AX376" s="174"/>
      <c r="AY376" s="174"/>
    </row>
    <row r="377" spans="1:51">
      <c r="A377" s="174"/>
      <c r="B377" s="174"/>
      <c r="C377" s="175"/>
      <c r="D377" s="175"/>
      <c r="E377" s="175"/>
      <c r="F377" s="175"/>
      <c r="G377" s="176"/>
      <c r="H377" s="177"/>
      <c r="I377" s="177"/>
      <c r="J377" s="178"/>
      <c r="K377" s="175"/>
      <c r="L377" s="175"/>
      <c r="M377" s="175"/>
      <c r="N377" s="175"/>
      <c r="O377" s="176"/>
      <c r="P377" s="177"/>
      <c r="Q377" s="177"/>
      <c r="R377" s="178"/>
      <c r="S377" s="175"/>
      <c r="T377" s="175"/>
      <c r="U377" s="175"/>
      <c r="V377" s="175"/>
      <c r="W377" s="176"/>
      <c r="X377" s="175"/>
      <c r="Y377" s="175"/>
      <c r="Z377" s="179"/>
      <c r="AA377" s="179"/>
      <c r="AB377" s="174"/>
      <c r="AC377" s="192"/>
      <c r="AD377" s="174"/>
      <c r="AE377" s="174"/>
      <c r="AF377" s="174"/>
      <c r="AG377" s="174"/>
      <c r="AH377" s="174"/>
      <c r="AI377" s="174"/>
      <c r="AJ377" s="174"/>
      <c r="AK377" s="174"/>
      <c r="AL377" s="174"/>
      <c r="AM377" s="174"/>
      <c r="AN377" s="174"/>
      <c r="AO377" s="174"/>
      <c r="AP377" s="174"/>
      <c r="AQ377" s="174"/>
      <c r="AR377" s="174"/>
      <c r="AS377" s="174"/>
      <c r="AT377" s="174"/>
      <c r="AU377" s="174"/>
      <c r="AV377" s="174"/>
      <c r="AW377" s="174"/>
      <c r="AX377" s="174"/>
      <c r="AY377" s="174"/>
    </row>
    <row r="378" spans="1:51">
      <c r="A378" s="174"/>
      <c r="B378" s="174"/>
      <c r="C378" s="175"/>
      <c r="D378" s="175"/>
      <c r="E378" s="175"/>
      <c r="F378" s="175"/>
      <c r="G378" s="176"/>
      <c r="H378" s="177"/>
      <c r="I378" s="177"/>
      <c r="J378" s="178"/>
      <c r="K378" s="175"/>
      <c r="L378" s="175"/>
      <c r="M378" s="175"/>
      <c r="N378" s="175"/>
      <c r="O378" s="176"/>
      <c r="P378" s="177"/>
      <c r="Q378" s="177"/>
      <c r="R378" s="178"/>
      <c r="S378" s="175"/>
      <c r="T378" s="175"/>
      <c r="U378" s="175"/>
      <c r="V378" s="175"/>
      <c r="W378" s="176"/>
      <c r="X378" s="175"/>
      <c r="Y378" s="175"/>
      <c r="Z378" s="179"/>
      <c r="AA378" s="179"/>
      <c r="AB378" s="174"/>
      <c r="AC378" s="192"/>
      <c r="AD378" s="174"/>
      <c r="AE378" s="174"/>
      <c r="AF378" s="174"/>
      <c r="AG378" s="174"/>
      <c r="AH378" s="174"/>
      <c r="AI378" s="174"/>
      <c r="AJ378" s="174"/>
      <c r="AK378" s="174"/>
      <c r="AL378" s="174"/>
      <c r="AM378" s="174"/>
      <c r="AN378" s="174"/>
      <c r="AO378" s="174"/>
      <c r="AP378" s="174"/>
      <c r="AQ378" s="174"/>
      <c r="AR378" s="174"/>
      <c r="AS378" s="174"/>
      <c r="AT378" s="174"/>
      <c r="AU378" s="174"/>
      <c r="AV378" s="174"/>
      <c r="AW378" s="174"/>
      <c r="AX378" s="174"/>
      <c r="AY378" s="174"/>
    </row>
    <row r="379" spans="1:51">
      <c r="A379" s="174"/>
      <c r="B379" s="174"/>
      <c r="C379" s="175"/>
      <c r="D379" s="175"/>
      <c r="E379" s="175"/>
      <c r="F379" s="175"/>
      <c r="G379" s="176"/>
      <c r="H379" s="177"/>
      <c r="I379" s="177"/>
      <c r="J379" s="178"/>
      <c r="K379" s="175"/>
      <c r="L379" s="175"/>
      <c r="M379" s="175"/>
      <c r="N379" s="175"/>
      <c r="O379" s="176"/>
      <c r="P379" s="177"/>
      <c r="Q379" s="177"/>
      <c r="R379" s="178"/>
      <c r="S379" s="175"/>
      <c r="T379" s="175"/>
      <c r="U379" s="175"/>
      <c r="V379" s="175"/>
      <c r="W379" s="176"/>
      <c r="X379" s="175"/>
      <c r="Y379" s="175"/>
      <c r="Z379" s="179"/>
      <c r="AA379" s="179"/>
      <c r="AB379" s="174"/>
      <c r="AC379" s="192"/>
      <c r="AD379" s="174"/>
      <c r="AE379" s="174"/>
      <c r="AF379" s="174"/>
      <c r="AG379" s="174"/>
      <c r="AH379" s="174"/>
      <c r="AI379" s="174"/>
      <c r="AJ379" s="174"/>
      <c r="AK379" s="174"/>
      <c r="AL379" s="174"/>
      <c r="AM379" s="174"/>
      <c r="AN379" s="174"/>
      <c r="AO379" s="174"/>
      <c r="AP379" s="174"/>
      <c r="AQ379" s="174"/>
      <c r="AR379" s="174"/>
      <c r="AS379" s="174"/>
      <c r="AT379" s="174"/>
      <c r="AU379" s="174"/>
      <c r="AV379" s="174"/>
      <c r="AW379" s="174"/>
      <c r="AX379" s="174"/>
      <c r="AY379" s="174"/>
    </row>
    <row r="380" spans="1:51">
      <c r="A380" s="174"/>
      <c r="B380" s="174"/>
      <c r="C380" s="175"/>
      <c r="D380" s="175"/>
      <c r="E380" s="175"/>
      <c r="F380" s="175"/>
      <c r="G380" s="176"/>
      <c r="H380" s="177"/>
      <c r="I380" s="177"/>
      <c r="J380" s="178"/>
      <c r="K380" s="175"/>
      <c r="L380" s="175"/>
      <c r="M380" s="175"/>
      <c r="N380" s="175"/>
      <c r="O380" s="176"/>
      <c r="P380" s="177"/>
      <c r="Q380" s="177"/>
      <c r="R380" s="178"/>
      <c r="S380" s="175"/>
      <c r="T380" s="175"/>
      <c r="U380" s="175"/>
      <c r="V380" s="175"/>
      <c r="W380" s="176"/>
      <c r="X380" s="175"/>
      <c r="Y380" s="175"/>
      <c r="Z380" s="179"/>
      <c r="AA380" s="179"/>
      <c r="AB380" s="174"/>
      <c r="AC380" s="192"/>
      <c r="AD380" s="174"/>
      <c r="AE380" s="174"/>
      <c r="AF380" s="174"/>
      <c r="AG380" s="174"/>
      <c r="AH380" s="174"/>
      <c r="AI380" s="174"/>
      <c r="AJ380" s="174"/>
      <c r="AK380" s="174"/>
      <c r="AL380" s="174"/>
      <c r="AM380" s="174"/>
      <c r="AN380" s="174"/>
      <c r="AO380" s="174"/>
      <c r="AP380" s="174"/>
      <c r="AQ380" s="174"/>
      <c r="AR380" s="174"/>
      <c r="AS380" s="174"/>
      <c r="AT380" s="174"/>
      <c r="AU380" s="174"/>
      <c r="AV380" s="174"/>
      <c r="AW380" s="174"/>
      <c r="AX380" s="174"/>
      <c r="AY380" s="174"/>
    </row>
    <row r="381" spans="1:51">
      <c r="A381" s="174"/>
      <c r="B381" s="174"/>
      <c r="C381" s="175"/>
      <c r="D381" s="175"/>
      <c r="E381" s="175"/>
      <c r="F381" s="175"/>
      <c r="G381" s="176"/>
      <c r="H381" s="177"/>
      <c r="I381" s="177"/>
      <c r="J381" s="178"/>
      <c r="K381" s="175"/>
      <c r="L381" s="175"/>
      <c r="M381" s="175"/>
      <c r="N381" s="175"/>
      <c r="O381" s="176"/>
      <c r="P381" s="177"/>
      <c r="Q381" s="177"/>
      <c r="R381" s="178"/>
      <c r="S381" s="175"/>
      <c r="T381" s="175"/>
      <c r="U381" s="175"/>
      <c r="V381" s="175"/>
      <c r="W381" s="176"/>
      <c r="X381" s="175"/>
      <c r="Y381" s="175"/>
      <c r="Z381" s="179"/>
      <c r="AA381" s="179"/>
      <c r="AB381" s="174"/>
      <c r="AC381" s="192"/>
      <c r="AD381" s="174"/>
      <c r="AE381" s="174"/>
      <c r="AF381" s="174"/>
      <c r="AG381" s="174"/>
      <c r="AH381" s="174"/>
      <c r="AI381" s="174"/>
      <c r="AJ381" s="174"/>
      <c r="AK381" s="174"/>
      <c r="AL381" s="174"/>
      <c r="AM381" s="174"/>
      <c r="AN381" s="174"/>
      <c r="AO381" s="174"/>
      <c r="AP381" s="174"/>
      <c r="AQ381" s="174"/>
      <c r="AR381" s="174"/>
      <c r="AS381" s="174"/>
      <c r="AT381" s="174"/>
      <c r="AU381" s="174"/>
      <c r="AV381" s="174"/>
      <c r="AW381" s="174"/>
      <c r="AX381" s="174"/>
      <c r="AY381" s="174"/>
    </row>
    <row r="382" spans="1:51">
      <c r="A382" s="174"/>
      <c r="B382" s="174"/>
      <c r="C382" s="175"/>
      <c r="D382" s="175"/>
      <c r="E382" s="175"/>
      <c r="F382" s="175"/>
      <c r="G382" s="176"/>
      <c r="H382" s="177"/>
      <c r="I382" s="177"/>
      <c r="J382" s="178"/>
      <c r="K382" s="175"/>
      <c r="L382" s="175"/>
      <c r="M382" s="175"/>
      <c r="N382" s="175"/>
      <c r="O382" s="176"/>
      <c r="P382" s="177"/>
      <c r="Q382" s="177"/>
      <c r="R382" s="178"/>
      <c r="S382" s="175"/>
      <c r="T382" s="175"/>
      <c r="U382" s="175"/>
      <c r="V382" s="175"/>
      <c r="W382" s="176"/>
      <c r="X382" s="175"/>
      <c r="Y382" s="175"/>
      <c r="Z382" s="179"/>
      <c r="AA382" s="179"/>
      <c r="AB382" s="174"/>
      <c r="AC382" s="192"/>
      <c r="AD382" s="174"/>
      <c r="AE382" s="174"/>
      <c r="AF382" s="174"/>
      <c r="AG382" s="174"/>
      <c r="AH382" s="174"/>
      <c r="AI382" s="174"/>
      <c r="AJ382" s="174"/>
      <c r="AK382" s="174"/>
      <c r="AL382" s="174"/>
      <c r="AM382" s="174"/>
      <c r="AN382" s="174"/>
      <c r="AO382" s="174"/>
      <c r="AP382" s="174"/>
      <c r="AQ382" s="174"/>
      <c r="AR382" s="174"/>
      <c r="AS382" s="174"/>
      <c r="AT382" s="174"/>
      <c r="AU382" s="174"/>
      <c r="AV382" s="174"/>
      <c r="AW382" s="174"/>
      <c r="AX382" s="174"/>
      <c r="AY382" s="174"/>
    </row>
    <row r="383" spans="1:51">
      <c r="A383" s="174"/>
      <c r="B383" s="174"/>
      <c r="C383" s="175"/>
      <c r="D383" s="175"/>
      <c r="E383" s="175"/>
      <c r="F383" s="175"/>
      <c r="G383" s="176"/>
      <c r="H383" s="177"/>
      <c r="I383" s="177"/>
      <c r="J383" s="178"/>
      <c r="K383" s="175"/>
      <c r="L383" s="175"/>
      <c r="M383" s="175"/>
      <c r="N383" s="175"/>
      <c r="O383" s="176"/>
      <c r="P383" s="177"/>
      <c r="Q383" s="177"/>
      <c r="R383" s="178"/>
      <c r="S383" s="175"/>
      <c r="T383" s="175"/>
      <c r="U383" s="175"/>
      <c r="V383" s="175"/>
      <c r="W383" s="176"/>
      <c r="X383" s="175"/>
      <c r="Y383" s="175"/>
      <c r="Z383" s="179"/>
      <c r="AA383" s="179"/>
      <c r="AB383" s="174"/>
      <c r="AC383" s="192"/>
      <c r="AD383" s="174"/>
      <c r="AE383" s="174"/>
      <c r="AF383" s="174"/>
      <c r="AG383" s="174"/>
      <c r="AH383" s="174"/>
      <c r="AI383" s="174"/>
      <c r="AJ383" s="174"/>
      <c r="AK383" s="174"/>
      <c r="AL383" s="174"/>
      <c r="AM383" s="174"/>
      <c r="AN383" s="174"/>
      <c r="AO383" s="174"/>
      <c r="AP383" s="174"/>
      <c r="AQ383" s="174"/>
      <c r="AR383" s="174"/>
      <c r="AS383" s="174"/>
      <c r="AT383" s="174"/>
      <c r="AU383" s="174"/>
      <c r="AV383" s="174"/>
      <c r="AW383" s="174"/>
      <c r="AX383" s="174"/>
      <c r="AY383" s="174"/>
    </row>
    <row r="384" spans="1:51">
      <c r="A384" s="174"/>
      <c r="B384" s="174"/>
      <c r="C384" s="175"/>
      <c r="D384" s="175"/>
      <c r="E384" s="175"/>
      <c r="F384" s="175"/>
      <c r="G384" s="176"/>
      <c r="H384" s="177"/>
      <c r="I384" s="177"/>
      <c r="J384" s="178"/>
      <c r="K384" s="175"/>
      <c r="L384" s="175"/>
      <c r="M384" s="175"/>
      <c r="N384" s="175"/>
      <c r="O384" s="176"/>
      <c r="P384" s="177"/>
      <c r="Q384" s="177"/>
      <c r="R384" s="178"/>
      <c r="S384" s="175"/>
      <c r="T384" s="175"/>
      <c r="U384" s="175"/>
      <c r="V384" s="175"/>
      <c r="W384" s="176"/>
      <c r="X384" s="175"/>
      <c r="Y384" s="175"/>
      <c r="Z384" s="179"/>
      <c r="AA384" s="179"/>
      <c r="AB384" s="174"/>
      <c r="AC384" s="192"/>
      <c r="AD384" s="174"/>
      <c r="AE384" s="174"/>
      <c r="AF384" s="174"/>
      <c r="AG384" s="174"/>
      <c r="AH384" s="174"/>
      <c r="AI384" s="174"/>
      <c r="AJ384" s="174"/>
      <c r="AK384" s="174"/>
      <c r="AL384" s="174"/>
      <c r="AM384" s="174"/>
      <c r="AN384" s="174"/>
      <c r="AO384" s="174"/>
      <c r="AP384" s="174"/>
      <c r="AQ384" s="174"/>
      <c r="AR384" s="174"/>
      <c r="AS384" s="174"/>
      <c r="AT384" s="174"/>
      <c r="AU384" s="174"/>
      <c r="AV384" s="174"/>
      <c r="AW384" s="174"/>
      <c r="AX384" s="174"/>
      <c r="AY384" s="174"/>
    </row>
    <row r="385" spans="1:51">
      <c r="A385" s="174"/>
      <c r="B385" s="174"/>
      <c r="C385" s="175"/>
      <c r="D385" s="175"/>
      <c r="E385" s="175"/>
      <c r="F385" s="175"/>
      <c r="G385" s="176"/>
      <c r="H385" s="177"/>
      <c r="I385" s="177"/>
      <c r="J385" s="178"/>
      <c r="K385" s="175"/>
      <c r="L385" s="175"/>
      <c r="M385" s="175"/>
      <c r="N385" s="175"/>
      <c r="O385" s="176"/>
      <c r="P385" s="177"/>
      <c r="Q385" s="177"/>
      <c r="R385" s="178"/>
      <c r="S385" s="175"/>
      <c r="T385" s="175"/>
      <c r="U385" s="175"/>
      <c r="V385" s="175"/>
      <c r="W385" s="176"/>
      <c r="X385" s="175"/>
      <c r="Y385" s="175"/>
      <c r="Z385" s="179"/>
      <c r="AA385" s="179"/>
      <c r="AB385" s="174"/>
      <c r="AC385" s="192"/>
      <c r="AD385" s="174"/>
      <c r="AE385" s="174"/>
      <c r="AF385" s="174"/>
      <c r="AG385" s="174"/>
      <c r="AH385" s="174"/>
      <c r="AI385" s="174"/>
      <c r="AJ385" s="174"/>
      <c r="AK385" s="174"/>
      <c r="AL385" s="174"/>
      <c r="AM385" s="174"/>
      <c r="AN385" s="174"/>
      <c r="AO385" s="174"/>
      <c r="AP385" s="174"/>
      <c r="AQ385" s="174"/>
      <c r="AR385" s="174"/>
      <c r="AS385" s="174"/>
      <c r="AT385" s="174"/>
      <c r="AU385" s="174"/>
      <c r="AV385" s="174"/>
      <c r="AW385" s="174"/>
      <c r="AX385" s="174"/>
      <c r="AY385" s="174"/>
    </row>
    <row r="386" spans="1:51">
      <c r="A386" s="174"/>
      <c r="B386" s="174"/>
      <c r="C386" s="175"/>
      <c r="D386" s="175"/>
      <c r="E386" s="175"/>
      <c r="F386" s="175"/>
      <c r="G386" s="176"/>
      <c r="H386" s="177"/>
      <c r="I386" s="177"/>
      <c r="J386" s="178"/>
      <c r="K386" s="175"/>
      <c r="L386" s="175"/>
      <c r="M386" s="175"/>
      <c r="N386" s="175"/>
      <c r="O386" s="176"/>
      <c r="P386" s="177"/>
      <c r="Q386" s="177"/>
      <c r="R386" s="178"/>
      <c r="S386" s="175"/>
      <c r="T386" s="175"/>
      <c r="U386" s="175"/>
      <c r="V386" s="175"/>
      <c r="W386" s="176"/>
      <c r="X386" s="175"/>
      <c r="Y386" s="175"/>
      <c r="Z386" s="179"/>
      <c r="AA386" s="179"/>
      <c r="AB386" s="174"/>
      <c r="AC386" s="192"/>
      <c r="AD386" s="174"/>
      <c r="AE386" s="174"/>
      <c r="AF386" s="174"/>
      <c r="AG386" s="174"/>
      <c r="AH386" s="174"/>
      <c r="AI386" s="174"/>
      <c r="AJ386" s="174"/>
      <c r="AK386" s="174"/>
      <c r="AL386" s="174"/>
      <c r="AM386" s="174"/>
      <c r="AN386" s="174"/>
      <c r="AO386" s="174"/>
      <c r="AP386" s="174"/>
      <c r="AQ386" s="174"/>
      <c r="AR386" s="174"/>
      <c r="AS386" s="174"/>
      <c r="AT386" s="174"/>
      <c r="AU386" s="174"/>
      <c r="AV386" s="174"/>
      <c r="AW386" s="174"/>
      <c r="AX386" s="174"/>
      <c r="AY386" s="174"/>
    </row>
    <row r="387" spans="1:51">
      <c r="A387" s="174"/>
      <c r="B387" s="174"/>
      <c r="C387" s="175"/>
      <c r="D387" s="175"/>
      <c r="E387" s="175"/>
      <c r="F387" s="175"/>
      <c r="G387" s="176"/>
      <c r="H387" s="177"/>
      <c r="I387" s="177"/>
      <c r="J387" s="178"/>
      <c r="K387" s="175"/>
      <c r="L387" s="175"/>
      <c r="M387" s="175"/>
      <c r="N387" s="175"/>
      <c r="O387" s="176"/>
      <c r="P387" s="177"/>
      <c r="Q387" s="177"/>
      <c r="R387" s="178"/>
      <c r="S387" s="175"/>
      <c r="T387" s="175"/>
      <c r="U387" s="175"/>
      <c r="V387" s="175"/>
      <c r="W387" s="176"/>
      <c r="X387" s="175"/>
      <c r="Y387" s="175"/>
      <c r="Z387" s="179"/>
      <c r="AA387" s="179"/>
      <c r="AB387" s="174"/>
      <c r="AC387" s="192"/>
      <c r="AD387" s="174"/>
      <c r="AE387" s="174"/>
      <c r="AF387" s="174"/>
      <c r="AG387" s="174"/>
      <c r="AH387" s="174"/>
      <c r="AI387" s="174"/>
      <c r="AJ387" s="174"/>
      <c r="AK387" s="174"/>
      <c r="AL387" s="174"/>
      <c r="AM387" s="174"/>
      <c r="AN387" s="174"/>
      <c r="AO387" s="174"/>
      <c r="AP387" s="174"/>
      <c r="AQ387" s="174"/>
      <c r="AR387" s="174"/>
      <c r="AS387" s="174"/>
      <c r="AT387" s="174"/>
      <c r="AU387" s="174"/>
      <c r="AV387" s="174"/>
      <c r="AW387" s="174"/>
      <c r="AX387" s="174"/>
      <c r="AY387" s="174"/>
    </row>
    <row r="388" spans="1:51">
      <c r="A388" s="174"/>
      <c r="B388" s="174"/>
      <c r="C388" s="175"/>
      <c r="D388" s="175"/>
      <c r="E388" s="175"/>
      <c r="F388" s="175"/>
      <c r="G388" s="176"/>
      <c r="H388" s="177"/>
      <c r="I388" s="177"/>
      <c r="J388" s="178"/>
      <c r="K388" s="175"/>
      <c r="L388" s="175"/>
      <c r="M388" s="175"/>
      <c r="N388" s="175"/>
      <c r="O388" s="176"/>
      <c r="P388" s="177"/>
      <c r="Q388" s="177"/>
      <c r="R388" s="178"/>
      <c r="S388" s="175"/>
      <c r="T388" s="175"/>
      <c r="U388" s="175"/>
      <c r="V388" s="175"/>
      <c r="W388" s="176"/>
      <c r="X388" s="175"/>
      <c r="Y388" s="175"/>
      <c r="Z388" s="179"/>
      <c r="AA388" s="179"/>
      <c r="AB388" s="174"/>
      <c r="AC388" s="192"/>
      <c r="AD388" s="174"/>
      <c r="AE388" s="174"/>
      <c r="AF388" s="174"/>
      <c r="AG388" s="174"/>
      <c r="AH388" s="174"/>
      <c r="AI388" s="174"/>
      <c r="AJ388" s="174"/>
      <c r="AK388" s="174"/>
      <c r="AL388" s="174"/>
      <c r="AM388" s="174"/>
      <c r="AN388" s="174"/>
      <c r="AO388" s="174"/>
      <c r="AP388" s="174"/>
      <c r="AQ388" s="174"/>
      <c r="AR388" s="174"/>
      <c r="AS388" s="174"/>
      <c r="AT388" s="174"/>
      <c r="AU388" s="174"/>
      <c r="AV388" s="174"/>
      <c r="AW388" s="174"/>
      <c r="AX388" s="174"/>
      <c r="AY388" s="174"/>
    </row>
    <row r="389" spans="1:51">
      <c r="A389" s="174"/>
      <c r="B389" s="174"/>
      <c r="C389" s="175"/>
      <c r="D389" s="175"/>
      <c r="E389" s="175"/>
      <c r="F389" s="175"/>
      <c r="G389" s="176"/>
      <c r="H389" s="177"/>
      <c r="I389" s="177"/>
      <c r="J389" s="178"/>
      <c r="K389" s="175"/>
      <c r="L389" s="175"/>
      <c r="M389" s="175"/>
      <c r="N389" s="175"/>
      <c r="O389" s="176"/>
      <c r="P389" s="177"/>
      <c r="Q389" s="177"/>
      <c r="R389" s="178"/>
      <c r="S389" s="175"/>
      <c r="T389" s="175"/>
      <c r="U389" s="175"/>
      <c r="V389" s="175"/>
      <c r="W389" s="176"/>
      <c r="X389" s="175"/>
      <c r="Y389" s="175"/>
      <c r="Z389" s="179"/>
      <c r="AA389" s="179"/>
      <c r="AB389" s="174"/>
      <c r="AC389" s="192"/>
      <c r="AD389" s="174"/>
      <c r="AE389" s="174"/>
      <c r="AF389" s="174"/>
      <c r="AG389" s="174"/>
      <c r="AH389" s="174"/>
      <c r="AI389" s="174"/>
      <c r="AJ389" s="174"/>
      <c r="AK389" s="174"/>
      <c r="AL389" s="174"/>
      <c r="AM389" s="174"/>
      <c r="AN389" s="174"/>
      <c r="AO389" s="174"/>
      <c r="AP389" s="174"/>
      <c r="AQ389" s="174"/>
      <c r="AR389" s="174"/>
      <c r="AS389" s="174"/>
      <c r="AT389" s="174"/>
      <c r="AU389" s="174"/>
      <c r="AV389" s="174"/>
      <c r="AW389" s="174"/>
      <c r="AX389" s="174"/>
      <c r="AY389" s="174"/>
    </row>
    <row r="390" spans="1:51">
      <c r="A390" s="174"/>
      <c r="B390" s="174"/>
      <c r="C390" s="175"/>
      <c r="D390" s="175"/>
      <c r="E390" s="175"/>
      <c r="F390" s="175"/>
      <c r="G390" s="176"/>
      <c r="H390" s="177"/>
      <c r="I390" s="177"/>
      <c r="J390" s="178"/>
      <c r="K390" s="175"/>
      <c r="L390" s="175"/>
      <c r="M390" s="175"/>
      <c r="N390" s="175"/>
      <c r="O390" s="176"/>
      <c r="P390" s="177"/>
      <c r="Q390" s="177"/>
      <c r="R390" s="178"/>
      <c r="S390" s="175"/>
      <c r="T390" s="175"/>
      <c r="U390" s="175"/>
      <c r="V390" s="175"/>
      <c r="W390" s="176"/>
      <c r="X390" s="175"/>
      <c r="Y390" s="175"/>
      <c r="Z390" s="179"/>
      <c r="AA390" s="179"/>
      <c r="AB390" s="174"/>
      <c r="AC390" s="192"/>
      <c r="AD390" s="174"/>
      <c r="AE390" s="174"/>
      <c r="AF390" s="174"/>
      <c r="AG390" s="174"/>
      <c r="AH390" s="174"/>
      <c r="AI390" s="174"/>
      <c r="AJ390" s="174"/>
      <c r="AK390" s="174"/>
      <c r="AL390" s="174"/>
      <c r="AM390" s="174"/>
      <c r="AN390" s="174"/>
      <c r="AO390" s="174"/>
      <c r="AP390" s="174"/>
      <c r="AQ390" s="174"/>
      <c r="AR390" s="174"/>
      <c r="AS390" s="174"/>
      <c r="AT390" s="174"/>
      <c r="AU390" s="174"/>
      <c r="AV390" s="174"/>
      <c r="AW390" s="174"/>
      <c r="AX390" s="174"/>
      <c r="AY390" s="174"/>
    </row>
    <row r="391" spans="1:51">
      <c r="A391" s="174"/>
      <c r="B391" s="174"/>
      <c r="C391" s="175"/>
      <c r="D391" s="175"/>
      <c r="E391" s="175"/>
      <c r="F391" s="175"/>
      <c r="G391" s="176"/>
      <c r="H391" s="177"/>
      <c r="I391" s="177"/>
      <c r="J391" s="178"/>
      <c r="K391" s="175"/>
      <c r="L391" s="175"/>
      <c r="M391" s="175"/>
      <c r="N391" s="175"/>
      <c r="O391" s="176"/>
      <c r="P391" s="177"/>
      <c r="Q391" s="177"/>
      <c r="R391" s="178"/>
      <c r="S391" s="175"/>
      <c r="T391" s="175"/>
      <c r="U391" s="175"/>
      <c r="V391" s="175"/>
      <c r="W391" s="176"/>
      <c r="X391" s="175"/>
      <c r="Y391" s="175"/>
      <c r="Z391" s="179"/>
      <c r="AA391" s="179"/>
      <c r="AB391" s="174"/>
      <c r="AC391" s="192"/>
      <c r="AD391" s="174"/>
      <c r="AE391" s="174"/>
      <c r="AF391" s="174"/>
      <c r="AG391" s="174"/>
      <c r="AH391" s="174"/>
      <c r="AI391" s="174"/>
      <c r="AJ391" s="174"/>
      <c r="AK391" s="174"/>
      <c r="AL391" s="174"/>
      <c r="AM391" s="174"/>
      <c r="AN391" s="174"/>
      <c r="AO391" s="174"/>
      <c r="AP391" s="174"/>
      <c r="AQ391" s="174"/>
      <c r="AR391" s="174"/>
      <c r="AS391" s="174"/>
      <c r="AT391" s="174"/>
      <c r="AU391" s="174"/>
      <c r="AV391" s="174"/>
      <c r="AW391" s="174"/>
      <c r="AX391" s="174"/>
      <c r="AY391" s="174"/>
    </row>
    <row r="392" spans="1:51">
      <c r="A392" s="174"/>
      <c r="B392" s="174"/>
      <c r="C392" s="175"/>
      <c r="D392" s="175"/>
      <c r="E392" s="175"/>
      <c r="F392" s="175"/>
      <c r="G392" s="176"/>
      <c r="H392" s="177"/>
      <c r="I392" s="177"/>
      <c r="J392" s="178"/>
      <c r="K392" s="175"/>
      <c r="L392" s="175"/>
      <c r="M392" s="175"/>
      <c r="N392" s="175"/>
      <c r="O392" s="176"/>
      <c r="P392" s="177"/>
      <c r="Q392" s="177"/>
      <c r="R392" s="178"/>
      <c r="S392" s="175"/>
      <c r="T392" s="175"/>
      <c r="U392" s="175"/>
      <c r="V392" s="175"/>
      <c r="W392" s="176"/>
      <c r="X392" s="175"/>
      <c r="Y392" s="175"/>
      <c r="Z392" s="179"/>
      <c r="AA392" s="179"/>
      <c r="AB392" s="174"/>
      <c r="AC392" s="192"/>
      <c r="AD392" s="174"/>
      <c r="AE392" s="174"/>
      <c r="AF392" s="174"/>
      <c r="AG392" s="174"/>
      <c r="AH392" s="174"/>
      <c r="AI392" s="174"/>
      <c r="AJ392" s="174"/>
      <c r="AK392" s="174"/>
      <c r="AL392" s="174"/>
      <c r="AM392" s="174"/>
      <c r="AN392" s="174"/>
      <c r="AO392" s="174"/>
      <c r="AP392" s="174"/>
      <c r="AQ392" s="174"/>
      <c r="AR392" s="174"/>
      <c r="AS392" s="174"/>
      <c r="AT392" s="174"/>
      <c r="AU392" s="174"/>
      <c r="AV392" s="174"/>
      <c r="AW392" s="174"/>
      <c r="AX392" s="174"/>
      <c r="AY392" s="174"/>
    </row>
    <row r="393" spans="1:51">
      <c r="A393" s="174"/>
      <c r="B393" s="174"/>
      <c r="C393" s="175"/>
      <c r="D393" s="175"/>
      <c r="E393" s="175"/>
      <c r="F393" s="175"/>
      <c r="G393" s="176"/>
      <c r="H393" s="177"/>
      <c r="I393" s="177"/>
      <c r="J393" s="178"/>
      <c r="K393" s="175"/>
      <c r="L393" s="175"/>
      <c r="M393" s="175"/>
      <c r="N393" s="175"/>
      <c r="O393" s="176"/>
      <c r="P393" s="177"/>
      <c r="Q393" s="177"/>
      <c r="R393" s="178"/>
      <c r="S393" s="175"/>
      <c r="T393" s="175"/>
      <c r="U393" s="175"/>
      <c r="V393" s="175"/>
      <c r="W393" s="176"/>
      <c r="X393" s="175"/>
      <c r="Y393" s="175"/>
      <c r="Z393" s="179"/>
      <c r="AA393" s="179"/>
      <c r="AB393" s="174"/>
      <c r="AC393" s="192"/>
      <c r="AD393" s="174"/>
      <c r="AE393" s="174"/>
      <c r="AF393" s="174"/>
      <c r="AG393" s="174"/>
      <c r="AH393" s="174"/>
      <c r="AI393" s="174"/>
      <c r="AJ393" s="174"/>
      <c r="AK393" s="174"/>
      <c r="AL393" s="174"/>
      <c r="AM393" s="174"/>
      <c r="AN393" s="174"/>
      <c r="AO393" s="174"/>
      <c r="AP393" s="174"/>
      <c r="AQ393" s="174"/>
      <c r="AR393" s="174"/>
      <c r="AS393" s="174"/>
      <c r="AT393" s="174"/>
      <c r="AU393" s="174"/>
      <c r="AV393" s="174"/>
      <c r="AW393" s="174"/>
      <c r="AX393" s="174"/>
      <c r="AY393" s="174"/>
    </row>
    <row r="394" spans="1:51">
      <c r="A394" s="174"/>
      <c r="B394" s="174"/>
      <c r="C394" s="175"/>
      <c r="D394" s="175"/>
      <c r="E394" s="175"/>
      <c r="F394" s="175"/>
      <c r="G394" s="176"/>
      <c r="H394" s="177"/>
      <c r="I394" s="177"/>
      <c r="J394" s="178"/>
      <c r="K394" s="175"/>
      <c r="L394" s="175"/>
      <c r="M394" s="175"/>
      <c r="N394" s="175"/>
      <c r="O394" s="176"/>
      <c r="P394" s="177"/>
      <c r="Q394" s="177"/>
      <c r="R394" s="178"/>
      <c r="S394" s="175"/>
      <c r="T394" s="175"/>
      <c r="U394" s="175"/>
      <c r="V394" s="175"/>
      <c r="W394" s="176"/>
      <c r="X394" s="175"/>
      <c r="Y394" s="175"/>
      <c r="Z394" s="179"/>
      <c r="AA394" s="179"/>
      <c r="AB394" s="174"/>
      <c r="AC394" s="192"/>
      <c r="AD394" s="174"/>
      <c r="AE394" s="174"/>
      <c r="AF394" s="174"/>
      <c r="AG394" s="174"/>
      <c r="AH394" s="174"/>
      <c r="AI394" s="174"/>
      <c r="AJ394" s="174"/>
      <c r="AK394" s="174"/>
      <c r="AL394" s="174"/>
      <c r="AM394" s="174"/>
      <c r="AN394" s="174"/>
      <c r="AO394" s="174"/>
      <c r="AP394" s="174"/>
      <c r="AQ394" s="174"/>
      <c r="AR394" s="174"/>
      <c r="AS394" s="174"/>
      <c r="AT394" s="174"/>
      <c r="AU394" s="174"/>
      <c r="AV394" s="174"/>
      <c r="AW394" s="174"/>
      <c r="AX394" s="174"/>
      <c r="AY394" s="174"/>
    </row>
    <row r="395" spans="1:51">
      <c r="A395" s="174"/>
      <c r="B395" s="174"/>
      <c r="C395" s="175"/>
      <c r="D395" s="175"/>
      <c r="E395" s="175"/>
      <c r="F395" s="175"/>
      <c r="G395" s="176"/>
      <c r="H395" s="177"/>
      <c r="I395" s="177"/>
      <c r="J395" s="178"/>
      <c r="K395" s="175"/>
      <c r="L395" s="175"/>
      <c r="M395" s="175"/>
      <c r="N395" s="175"/>
      <c r="O395" s="176"/>
      <c r="P395" s="177"/>
      <c r="Q395" s="177"/>
      <c r="R395" s="178"/>
      <c r="S395" s="175"/>
      <c r="T395" s="175"/>
      <c r="U395" s="175"/>
      <c r="V395" s="175"/>
      <c r="W395" s="176"/>
      <c r="X395" s="175"/>
      <c r="Y395" s="175"/>
      <c r="Z395" s="179"/>
      <c r="AA395" s="179"/>
      <c r="AB395" s="174"/>
      <c r="AC395" s="192"/>
      <c r="AD395" s="174"/>
      <c r="AE395" s="174"/>
      <c r="AF395" s="174"/>
      <c r="AG395" s="174"/>
      <c r="AH395" s="174"/>
      <c r="AI395" s="174"/>
      <c r="AJ395" s="174"/>
      <c r="AK395" s="174"/>
      <c r="AL395" s="174"/>
      <c r="AM395" s="174"/>
      <c r="AN395" s="174"/>
      <c r="AO395" s="174"/>
      <c r="AP395" s="174"/>
      <c r="AQ395" s="174"/>
      <c r="AR395" s="174"/>
      <c r="AS395" s="174"/>
      <c r="AT395" s="174"/>
      <c r="AU395" s="174"/>
      <c r="AV395" s="174"/>
      <c r="AW395" s="174"/>
      <c r="AX395" s="174"/>
      <c r="AY395" s="174"/>
    </row>
    <row r="396" spans="1:51">
      <c r="A396" s="174"/>
      <c r="B396" s="174"/>
      <c r="C396" s="175"/>
      <c r="D396" s="175"/>
      <c r="E396" s="175"/>
      <c r="F396" s="175"/>
      <c r="G396" s="176"/>
      <c r="H396" s="177"/>
      <c r="I396" s="177"/>
      <c r="J396" s="178"/>
      <c r="K396" s="175"/>
      <c r="L396" s="175"/>
      <c r="M396" s="175"/>
      <c r="N396" s="175"/>
      <c r="O396" s="176"/>
      <c r="P396" s="177"/>
      <c r="Q396" s="177"/>
      <c r="R396" s="178"/>
      <c r="S396" s="175"/>
      <c r="T396" s="175"/>
      <c r="U396" s="175"/>
      <c r="V396" s="175"/>
      <c r="W396" s="176"/>
      <c r="X396" s="175"/>
      <c r="Y396" s="175"/>
      <c r="Z396" s="179"/>
      <c r="AA396" s="179"/>
      <c r="AB396" s="174"/>
      <c r="AC396" s="192"/>
      <c r="AD396" s="174"/>
      <c r="AE396" s="174"/>
      <c r="AF396" s="174"/>
      <c r="AG396" s="174"/>
      <c r="AH396" s="174"/>
      <c r="AI396" s="174"/>
      <c r="AJ396" s="174"/>
      <c r="AK396" s="174"/>
      <c r="AL396" s="174"/>
      <c r="AM396" s="174"/>
      <c r="AN396" s="174"/>
      <c r="AO396" s="174"/>
      <c r="AP396" s="174"/>
      <c r="AQ396" s="174"/>
      <c r="AR396" s="174"/>
      <c r="AS396" s="174"/>
      <c r="AT396" s="174"/>
      <c r="AU396" s="174"/>
      <c r="AV396" s="174"/>
      <c r="AW396" s="174"/>
      <c r="AX396" s="174"/>
      <c r="AY396" s="174"/>
    </row>
    <row r="397" spans="1:51">
      <c r="A397" s="174"/>
      <c r="B397" s="174"/>
      <c r="C397" s="175"/>
      <c r="D397" s="175"/>
      <c r="E397" s="175"/>
      <c r="F397" s="175"/>
      <c r="G397" s="176"/>
      <c r="H397" s="177"/>
      <c r="I397" s="177"/>
      <c r="J397" s="178"/>
      <c r="K397" s="175"/>
      <c r="L397" s="175"/>
      <c r="M397" s="175"/>
      <c r="N397" s="175"/>
      <c r="O397" s="176"/>
      <c r="P397" s="177"/>
      <c r="Q397" s="177"/>
      <c r="R397" s="178"/>
      <c r="S397" s="175"/>
      <c r="T397" s="175"/>
      <c r="U397" s="175"/>
      <c r="V397" s="175"/>
      <c r="W397" s="176"/>
      <c r="X397" s="175"/>
      <c r="Y397" s="175"/>
      <c r="Z397" s="179"/>
      <c r="AA397" s="179"/>
      <c r="AB397" s="174"/>
      <c r="AC397" s="192"/>
      <c r="AD397" s="174"/>
      <c r="AE397" s="174"/>
      <c r="AF397" s="174"/>
      <c r="AG397" s="174"/>
      <c r="AH397" s="174"/>
      <c r="AI397" s="174"/>
      <c r="AJ397" s="174"/>
      <c r="AK397" s="174"/>
      <c r="AL397" s="174"/>
      <c r="AM397" s="174"/>
      <c r="AN397" s="174"/>
      <c r="AO397" s="174"/>
      <c r="AP397" s="174"/>
      <c r="AQ397" s="174"/>
      <c r="AR397" s="174"/>
      <c r="AS397" s="174"/>
      <c r="AT397" s="174"/>
      <c r="AU397" s="174"/>
      <c r="AV397" s="174"/>
      <c r="AW397" s="174"/>
      <c r="AX397" s="174"/>
      <c r="AY397" s="174"/>
    </row>
    <row r="398" spans="1:51">
      <c r="A398" s="174"/>
      <c r="B398" s="174"/>
      <c r="C398" s="175"/>
      <c r="D398" s="175"/>
      <c r="E398" s="175"/>
      <c r="F398" s="175"/>
      <c r="G398" s="176"/>
      <c r="H398" s="177"/>
      <c r="I398" s="177"/>
      <c r="J398" s="178"/>
      <c r="K398" s="175"/>
      <c r="L398" s="175"/>
      <c r="M398" s="175"/>
      <c r="N398" s="175"/>
      <c r="O398" s="176"/>
      <c r="P398" s="177"/>
      <c r="Q398" s="177"/>
      <c r="R398" s="178"/>
      <c r="S398" s="175"/>
      <c r="T398" s="175"/>
      <c r="U398" s="175"/>
      <c r="V398" s="175"/>
      <c r="W398" s="176"/>
      <c r="X398" s="175"/>
      <c r="Y398" s="175"/>
      <c r="Z398" s="179"/>
      <c r="AA398" s="179"/>
      <c r="AB398" s="174"/>
      <c r="AC398" s="192"/>
      <c r="AD398" s="174"/>
      <c r="AE398" s="174"/>
      <c r="AF398" s="174"/>
      <c r="AG398" s="174"/>
      <c r="AH398" s="174"/>
      <c r="AI398" s="174"/>
      <c r="AJ398" s="174"/>
      <c r="AK398" s="174"/>
      <c r="AL398" s="174"/>
      <c r="AM398" s="174"/>
      <c r="AN398" s="174"/>
      <c r="AO398" s="174"/>
      <c r="AP398" s="174"/>
      <c r="AQ398" s="174"/>
      <c r="AR398" s="174"/>
      <c r="AS398" s="174"/>
      <c r="AT398" s="174"/>
      <c r="AU398" s="174"/>
      <c r="AV398" s="174"/>
      <c r="AW398" s="174"/>
      <c r="AX398" s="174"/>
      <c r="AY398" s="174"/>
    </row>
    <row r="399" spans="1:51">
      <c r="A399" s="174"/>
      <c r="B399" s="174"/>
      <c r="C399" s="175"/>
      <c r="D399" s="175"/>
      <c r="E399" s="175"/>
      <c r="F399" s="175"/>
      <c r="G399" s="176"/>
      <c r="H399" s="177"/>
      <c r="I399" s="177"/>
      <c r="J399" s="178"/>
      <c r="K399" s="175"/>
      <c r="L399" s="175"/>
      <c r="M399" s="175"/>
      <c r="N399" s="175"/>
      <c r="O399" s="176"/>
      <c r="P399" s="177"/>
      <c r="Q399" s="177"/>
      <c r="R399" s="178"/>
      <c r="S399" s="175"/>
      <c r="T399" s="175"/>
      <c r="U399" s="175"/>
      <c r="V399" s="175"/>
      <c r="W399" s="176"/>
      <c r="X399" s="175"/>
      <c r="Y399" s="175"/>
      <c r="Z399" s="179"/>
      <c r="AA399" s="179"/>
      <c r="AB399" s="174"/>
      <c r="AC399" s="192"/>
      <c r="AD399" s="174"/>
      <c r="AE399" s="174"/>
      <c r="AF399" s="174"/>
      <c r="AG399" s="174"/>
      <c r="AH399" s="174"/>
      <c r="AI399" s="174"/>
      <c r="AJ399" s="174"/>
      <c r="AK399" s="174"/>
      <c r="AL399" s="174"/>
      <c r="AM399" s="174"/>
      <c r="AN399" s="174"/>
      <c r="AO399" s="174"/>
      <c r="AP399" s="174"/>
      <c r="AQ399" s="174"/>
      <c r="AR399" s="174"/>
      <c r="AS399" s="174"/>
      <c r="AT399" s="174"/>
      <c r="AU399" s="174"/>
      <c r="AV399" s="174"/>
      <c r="AW399" s="174"/>
      <c r="AX399" s="174"/>
      <c r="AY399" s="174"/>
    </row>
    <row r="400" spans="1:51">
      <c r="A400" s="174"/>
      <c r="B400" s="174"/>
      <c r="C400" s="175"/>
      <c r="D400" s="175"/>
      <c r="E400" s="175"/>
      <c r="F400" s="175"/>
      <c r="G400" s="176"/>
      <c r="H400" s="177"/>
      <c r="I400" s="177"/>
      <c r="J400" s="178"/>
      <c r="K400" s="175"/>
      <c r="L400" s="175"/>
      <c r="M400" s="175"/>
      <c r="N400" s="175"/>
      <c r="O400" s="176"/>
      <c r="P400" s="177"/>
      <c r="Q400" s="177"/>
      <c r="R400" s="178"/>
      <c r="S400" s="175"/>
      <c r="T400" s="175"/>
      <c r="U400" s="175"/>
      <c r="V400" s="175"/>
      <c r="W400" s="176"/>
      <c r="X400" s="175"/>
      <c r="Y400" s="175"/>
      <c r="Z400" s="179"/>
      <c r="AA400" s="179"/>
      <c r="AB400" s="174"/>
      <c r="AC400" s="192"/>
      <c r="AD400" s="174"/>
      <c r="AE400" s="174"/>
      <c r="AF400" s="174"/>
      <c r="AG400" s="174"/>
      <c r="AH400" s="174"/>
      <c r="AI400" s="174"/>
      <c r="AJ400" s="174"/>
      <c r="AK400" s="174"/>
      <c r="AL400" s="174"/>
      <c r="AM400" s="174"/>
      <c r="AN400" s="174"/>
      <c r="AO400" s="174"/>
      <c r="AP400" s="174"/>
      <c r="AQ400" s="174"/>
      <c r="AR400" s="174"/>
      <c r="AS400" s="174"/>
      <c r="AT400" s="174"/>
      <c r="AU400" s="174"/>
      <c r="AV400" s="174"/>
      <c r="AW400" s="174"/>
      <c r="AX400" s="174"/>
      <c r="AY400" s="174"/>
    </row>
    <row r="401" spans="1:51">
      <c r="A401" s="174"/>
      <c r="B401" s="174"/>
      <c r="C401" s="175"/>
      <c r="D401" s="175"/>
      <c r="E401" s="175"/>
      <c r="F401" s="175"/>
      <c r="G401" s="176"/>
      <c r="H401" s="177"/>
      <c r="I401" s="177"/>
      <c r="J401" s="178"/>
      <c r="K401" s="175"/>
      <c r="L401" s="175"/>
      <c r="M401" s="175"/>
      <c r="N401" s="175"/>
      <c r="O401" s="176"/>
      <c r="P401" s="177"/>
      <c r="Q401" s="177"/>
      <c r="R401" s="178"/>
      <c r="S401" s="175"/>
      <c r="T401" s="175"/>
      <c r="U401" s="175"/>
      <c r="V401" s="175"/>
      <c r="W401" s="176"/>
      <c r="X401" s="175"/>
      <c r="Y401" s="175"/>
      <c r="Z401" s="179"/>
      <c r="AA401" s="179"/>
      <c r="AB401" s="174"/>
      <c r="AC401" s="192"/>
      <c r="AD401" s="174"/>
      <c r="AE401" s="174"/>
      <c r="AF401" s="174"/>
      <c r="AG401" s="174"/>
      <c r="AH401" s="174"/>
      <c r="AI401" s="174"/>
      <c r="AJ401" s="174"/>
      <c r="AK401" s="174"/>
      <c r="AL401" s="174"/>
      <c r="AM401" s="174"/>
      <c r="AN401" s="174"/>
      <c r="AO401" s="174"/>
      <c r="AP401" s="174"/>
      <c r="AQ401" s="174"/>
      <c r="AR401" s="174"/>
      <c r="AS401" s="174"/>
      <c r="AT401" s="174"/>
      <c r="AU401" s="174"/>
      <c r="AV401" s="174"/>
      <c r="AW401" s="174"/>
      <c r="AX401" s="174"/>
      <c r="AY401" s="174"/>
    </row>
    <row r="402" spans="1:51">
      <c r="A402" s="174"/>
      <c r="B402" s="174"/>
      <c r="C402" s="175"/>
      <c r="D402" s="175"/>
      <c r="E402" s="175"/>
      <c r="F402" s="175"/>
      <c r="G402" s="176"/>
      <c r="H402" s="177"/>
      <c r="I402" s="177"/>
      <c r="J402" s="178"/>
      <c r="K402" s="175"/>
      <c r="L402" s="175"/>
      <c r="M402" s="175"/>
      <c r="N402" s="175"/>
      <c r="O402" s="176"/>
      <c r="P402" s="177"/>
      <c r="Q402" s="177"/>
      <c r="R402" s="178"/>
      <c r="S402" s="175"/>
      <c r="T402" s="175"/>
      <c r="U402" s="175"/>
      <c r="V402" s="175"/>
      <c r="W402" s="176"/>
      <c r="X402" s="175"/>
      <c r="Y402" s="175"/>
      <c r="Z402" s="179"/>
      <c r="AA402" s="179"/>
      <c r="AB402" s="174"/>
      <c r="AC402" s="192"/>
      <c r="AD402" s="174"/>
      <c r="AE402" s="174"/>
      <c r="AF402" s="174"/>
      <c r="AG402" s="174"/>
      <c r="AH402" s="174"/>
      <c r="AI402" s="174"/>
      <c r="AJ402" s="174"/>
      <c r="AK402" s="174"/>
      <c r="AL402" s="174"/>
      <c r="AM402" s="174"/>
      <c r="AN402" s="174"/>
      <c r="AO402" s="174"/>
      <c r="AP402" s="174"/>
      <c r="AQ402" s="174"/>
      <c r="AR402" s="174"/>
      <c r="AS402" s="174"/>
      <c r="AT402" s="174"/>
      <c r="AU402" s="174"/>
      <c r="AV402" s="174"/>
      <c r="AW402" s="174"/>
      <c r="AX402" s="174"/>
      <c r="AY402" s="174"/>
    </row>
    <row r="403" spans="1:51">
      <c r="A403" s="174"/>
      <c r="B403" s="174"/>
      <c r="C403" s="175"/>
      <c r="D403" s="175"/>
      <c r="E403" s="175"/>
      <c r="F403" s="175"/>
      <c r="G403" s="176"/>
      <c r="H403" s="177"/>
      <c r="I403" s="177"/>
      <c r="J403" s="178"/>
      <c r="K403" s="175"/>
      <c r="L403" s="175"/>
      <c r="M403" s="175"/>
      <c r="N403" s="175"/>
      <c r="O403" s="176"/>
      <c r="P403" s="177"/>
      <c r="Q403" s="177"/>
      <c r="R403" s="178"/>
      <c r="S403" s="175"/>
      <c r="T403" s="175"/>
      <c r="U403" s="175"/>
      <c r="V403" s="175"/>
      <c r="W403" s="176"/>
      <c r="X403" s="175"/>
      <c r="Y403" s="175"/>
      <c r="Z403" s="179"/>
      <c r="AA403" s="179"/>
      <c r="AB403" s="174"/>
      <c r="AC403" s="192"/>
      <c r="AD403" s="174"/>
      <c r="AE403" s="174"/>
      <c r="AF403" s="174"/>
      <c r="AG403" s="174"/>
      <c r="AH403" s="174"/>
      <c r="AI403" s="174"/>
      <c r="AJ403" s="174"/>
      <c r="AK403" s="174"/>
      <c r="AL403" s="174"/>
      <c r="AM403" s="174"/>
      <c r="AN403" s="174"/>
      <c r="AO403" s="174"/>
      <c r="AP403" s="174"/>
      <c r="AQ403" s="174"/>
      <c r="AR403" s="174"/>
      <c r="AS403" s="174"/>
      <c r="AT403" s="174"/>
      <c r="AU403" s="174"/>
      <c r="AV403" s="174"/>
      <c r="AW403" s="174"/>
      <c r="AX403" s="174"/>
      <c r="AY403" s="174"/>
    </row>
    <row r="404" spans="1:51">
      <c r="A404" s="174"/>
      <c r="B404" s="174"/>
      <c r="C404" s="175"/>
      <c r="D404" s="175"/>
      <c r="E404" s="175"/>
      <c r="F404" s="175"/>
      <c r="G404" s="176"/>
      <c r="H404" s="177"/>
      <c r="I404" s="177"/>
      <c r="J404" s="178"/>
      <c r="K404" s="175"/>
      <c r="L404" s="175"/>
      <c r="M404" s="175"/>
      <c r="N404" s="175"/>
      <c r="O404" s="176"/>
      <c r="P404" s="177"/>
      <c r="Q404" s="177"/>
      <c r="R404" s="178"/>
      <c r="S404" s="175"/>
      <c r="T404" s="175"/>
      <c r="U404" s="175"/>
      <c r="V404" s="175"/>
      <c r="W404" s="176"/>
      <c r="X404" s="175"/>
      <c r="Y404" s="175"/>
      <c r="Z404" s="179"/>
      <c r="AA404" s="179"/>
      <c r="AB404" s="174"/>
      <c r="AC404" s="192"/>
      <c r="AD404" s="174"/>
      <c r="AE404" s="174"/>
      <c r="AF404" s="174"/>
      <c r="AG404" s="174"/>
      <c r="AH404" s="174"/>
      <c r="AI404" s="174"/>
      <c r="AJ404" s="174"/>
      <c r="AK404" s="174"/>
      <c r="AL404" s="174"/>
      <c r="AM404" s="174"/>
      <c r="AN404" s="174"/>
      <c r="AO404" s="174"/>
      <c r="AP404" s="174"/>
      <c r="AQ404" s="174"/>
      <c r="AR404" s="174"/>
      <c r="AS404" s="174"/>
      <c r="AT404" s="174"/>
      <c r="AU404" s="174"/>
      <c r="AV404" s="174"/>
      <c r="AW404" s="174"/>
      <c r="AX404" s="174"/>
      <c r="AY404" s="174"/>
    </row>
    <row r="405" spans="1:51">
      <c r="A405" s="174"/>
      <c r="B405" s="174"/>
      <c r="C405" s="175"/>
      <c r="D405" s="175"/>
      <c r="E405" s="175"/>
      <c r="F405" s="175"/>
      <c r="G405" s="176"/>
      <c r="H405" s="177"/>
      <c r="I405" s="177"/>
      <c r="J405" s="178"/>
      <c r="K405" s="175"/>
      <c r="L405" s="175"/>
      <c r="M405" s="175"/>
      <c r="N405" s="175"/>
      <c r="O405" s="176"/>
      <c r="P405" s="177"/>
      <c r="Q405" s="177"/>
      <c r="R405" s="178"/>
      <c r="S405" s="175"/>
      <c r="T405" s="175"/>
      <c r="U405" s="175"/>
      <c r="V405" s="175"/>
      <c r="W405" s="176"/>
      <c r="X405" s="175"/>
      <c r="Y405" s="175"/>
      <c r="Z405" s="179"/>
      <c r="AA405" s="179"/>
      <c r="AB405" s="174"/>
      <c r="AC405" s="192"/>
      <c r="AD405" s="174"/>
      <c r="AE405" s="174"/>
      <c r="AF405" s="174"/>
      <c r="AG405" s="174"/>
      <c r="AH405" s="174"/>
      <c r="AI405" s="174"/>
      <c r="AJ405" s="174"/>
      <c r="AK405" s="174"/>
      <c r="AL405" s="174"/>
      <c r="AM405" s="174"/>
      <c r="AN405" s="174"/>
      <c r="AO405" s="174"/>
      <c r="AP405" s="174"/>
      <c r="AQ405" s="174"/>
      <c r="AR405" s="174"/>
      <c r="AS405" s="174"/>
      <c r="AT405" s="174"/>
      <c r="AU405" s="174"/>
      <c r="AV405" s="174"/>
      <c r="AW405" s="174"/>
      <c r="AX405" s="174"/>
      <c r="AY405" s="174"/>
    </row>
    <row r="406" spans="1:51">
      <c r="A406" s="174"/>
      <c r="B406" s="174"/>
      <c r="C406" s="175"/>
      <c r="D406" s="175"/>
      <c r="E406" s="175"/>
      <c r="F406" s="175"/>
      <c r="G406" s="176"/>
      <c r="H406" s="177"/>
      <c r="I406" s="177"/>
      <c r="J406" s="178"/>
      <c r="K406" s="175"/>
      <c r="L406" s="175"/>
      <c r="M406" s="175"/>
      <c r="N406" s="175"/>
      <c r="O406" s="176"/>
      <c r="P406" s="177"/>
      <c r="Q406" s="177"/>
      <c r="R406" s="178"/>
      <c r="S406" s="175"/>
      <c r="T406" s="175"/>
      <c r="U406" s="175"/>
      <c r="V406" s="175"/>
      <c r="W406" s="176"/>
      <c r="X406" s="175"/>
      <c r="Y406" s="175"/>
      <c r="Z406" s="179"/>
      <c r="AA406" s="179"/>
      <c r="AB406" s="174"/>
      <c r="AC406" s="192"/>
      <c r="AD406" s="174"/>
      <c r="AE406" s="174"/>
      <c r="AF406" s="174"/>
      <c r="AG406" s="174"/>
      <c r="AH406" s="174"/>
      <c r="AI406" s="174"/>
      <c r="AJ406" s="174"/>
      <c r="AK406" s="174"/>
      <c r="AL406" s="174"/>
      <c r="AM406" s="174"/>
      <c r="AN406" s="174"/>
      <c r="AO406" s="174"/>
      <c r="AP406" s="174"/>
      <c r="AQ406" s="174"/>
      <c r="AR406" s="174"/>
      <c r="AS406" s="174"/>
      <c r="AT406" s="174"/>
      <c r="AU406" s="174"/>
      <c r="AV406" s="174"/>
      <c r="AW406" s="174"/>
      <c r="AX406" s="174"/>
      <c r="AY406" s="174"/>
    </row>
    <row r="407" spans="1:51">
      <c r="A407" s="174"/>
      <c r="B407" s="174"/>
      <c r="C407" s="175"/>
      <c r="D407" s="175"/>
      <c r="E407" s="175"/>
      <c r="F407" s="175"/>
      <c r="G407" s="176"/>
      <c r="H407" s="177"/>
      <c r="I407" s="177"/>
      <c r="J407" s="178"/>
      <c r="K407" s="175"/>
      <c r="L407" s="175"/>
      <c r="M407" s="175"/>
      <c r="N407" s="175"/>
      <c r="O407" s="176"/>
      <c r="P407" s="177"/>
      <c r="Q407" s="177"/>
      <c r="R407" s="178"/>
      <c r="S407" s="175"/>
      <c r="T407" s="175"/>
      <c r="U407" s="175"/>
      <c r="V407" s="175"/>
      <c r="W407" s="176"/>
      <c r="X407" s="175"/>
      <c r="Y407" s="175"/>
      <c r="Z407" s="179"/>
      <c r="AA407" s="179"/>
      <c r="AB407" s="174"/>
      <c r="AC407" s="192"/>
      <c r="AD407" s="174"/>
      <c r="AE407" s="174"/>
      <c r="AF407" s="174"/>
      <c r="AG407" s="174"/>
      <c r="AH407" s="174"/>
      <c r="AI407" s="174"/>
      <c r="AJ407" s="174"/>
      <c r="AK407" s="174"/>
      <c r="AL407" s="174"/>
      <c r="AM407" s="174"/>
      <c r="AN407" s="174"/>
      <c r="AO407" s="174"/>
      <c r="AP407" s="174"/>
      <c r="AQ407" s="174"/>
      <c r="AR407" s="174"/>
      <c r="AS407" s="174"/>
      <c r="AT407" s="174"/>
      <c r="AU407" s="174"/>
      <c r="AV407" s="174"/>
      <c r="AW407" s="174"/>
      <c r="AX407" s="174"/>
      <c r="AY407" s="174"/>
    </row>
    <row r="408" spans="1:51">
      <c r="A408" s="174"/>
      <c r="B408" s="174"/>
      <c r="C408" s="175"/>
      <c r="D408" s="175"/>
      <c r="E408" s="175"/>
      <c r="F408" s="175"/>
      <c r="G408" s="176"/>
      <c r="H408" s="177"/>
      <c r="I408" s="177"/>
      <c r="J408" s="178"/>
      <c r="K408" s="175"/>
      <c r="L408" s="175"/>
      <c r="M408" s="175"/>
      <c r="N408" s="175"/>
      <c r="O408" s="176"/>
      <c r="P408" s="177"/>
      <c r="Q408" s="177"/>
      <c r="R408" s="178"/>
      <c r="S408" s="175"/>
      <c r="T408" s="175"/>
      <c r="U408" s="175"/>
      <c r="V408" s="175"/>
      <c r="W408" s="176"/>
      <c r="X408" s="175"/>
      <c r="Y408" s="175"/>
      <c r="Z408" s="179"/>
      <c r="AA408" s="179"/>
      <c r="AB408" s="174"/>
      <c r="AC408" s="192"/>
      <c r="AD408" s="174"/>
      <c r="AE408" s="174"/>
      <c r="AF408" s="174"/>
      <c r="AG408" s="174"/>
      <c r="AH408" s="174"/>
      <c r="AI408" s="174"/>
      <c r="AJ408" s="174"/>
      <c r="AK408" s="174"/>
      <c r="AL408" s="174"/>
      <c r="AM408" s="174"/>
      <c r="AN408" s="174"/>
      <c r="AO408" s="174"/>
      <c r="AP408" s="174"/>
      <c r="AQ408" s="174"/>
      <c r="AR408" s="174"/>
      <c r="AS408" s="174"/>
      <c r="AT408" s="174"/>
      <c r="AU408" s="174"/>
      <c r="AV408" s="174"/>
      <c r="AW408" s="174"/>
      <c r="AX408" s="174"/>
      <c r="AY408" s="174"/>
    </row>
    <row r="409" spans="1:51">
      <c r="A409" s="174"/>
      <c r="B409" s="174"/>
      <c r="C409" s="175"/>
      <c r="D409" s="175"/>
      <c r="E409" s="175"/>
      <c r="F409" s="175"/>
      <c r="G409" s="176"/>
      <c r="H409" s="177"/>
      <c r="I409" s="177"/>
      <c r="J409" s="178"/>
      <c r="K409" s="175"/>
      <c r="L409" s="175"/>
      <c r="M409" s="175"/>
      <c r="N409" s="175"/>
      <c r="O409" s="176"/>
      <c r="P409" s="177"/>
      <c r="Q409" s="177"/>
      <c r="R409" s="178"/>
      <c r="S409" s="175"/>
      <c r="T409" s="175"/>
      <c r="U409" s="175"/>
      <c r="V409" s="175"/>
      <c r="W409" s="176"/>
      <c r="X409" s="175"/>
      <c r="Y409" s="175"/>
      <c r="Z409" s="179"/>
      <c r="AA409" s="179"/>
      <c r="AB409" s="174"/>
      <c r="AC409" s="192"/>
      <c r="AD409" s="174"/>
      <c r="AE409" s="174"/>
      <c r="AF409" s="174"/>
      <c r="AG409" s="174"/>
      <c r="AH409" s="174"/>
      <c r="AI409" s="174"/>
      <c r="AJ409" s="174"/>
      <c r="AK409" s="174"/>
      <c r="AL409" s="174"/>
      <c r="AM409" s="174"/>
      <c r="AN409" s="174"/>
      <c r="AO409" s="174"/>
      <c r="AP409" s="174"/>
      <c r="AQ409" s="174"/>
      <c r="AR409" s="174"/>
      <c r="AS409" s="174"/>
      <c r="AT409" s="174"/>
      <c r="AU409" s="174"/>
      <c r="AV409" s="174"/>
      <c r="AW409" s="174"/>
      <c r="AX409" s="174"/>
      <c r="AY409" s="174"/>
    </row>
    <row r="410" spans="1:51">
      <c r="A410" s="174"/>
      <c r="B410" s="174"/>
      <c r="C410" s="175"/>
      <c r="D410" s="175"/>
      <c r="E410" s="175"/>
      <c r="F410" s="175"/>
      <c r="G410" s="176"/>
      <c r="H410" s="177"/>
      <c r="I410" s="177"/>
      <c r="J410" s="178"/>
      <c r="K410" s="175"/>
      <c r="L410" s="175"/>
      <c r="M410" s="175"/>
      <c r="N410" s="175"/>
      <c r="O410" s="176"/>
      <c r="P410" s="177"/>
      <c r="Q410" s="177"/>
      <c r="R410" s="178"/>
      <c r="S410" s="175"/>
      <c r="T410" s="175"/>
      <c r="U410" s="175"/>
      <c r="V410" s="175"/>
      <c r="W410" s="176"/>
      <c r="X410" s="175"/>
      <c r="Y410" s="175"/>
      <c r="Z410" s="179"/>
      <c r="AA410" s="179"/>
      <c r="AB410" s="174"/>
      <c r="AC410" s="192"/>
      <c r="AD410" s="174"/>
      <c r="AE410" s="174"/>
      <c r="AF410" s="174"/>
      <c r="AG410" s="174"/>
      <c r="AH410" s="174"/>
      <c r="AI410" s="174"/>
      <c r="AJ410" s="174"/>
      <c r="AK410" s="174"/>
      <c r="AL410" s="174"/>
      <c r="AM410" s="174"/>
      <c r="AN410" s="174"/>
      <c r="AO410" s="174"/>
      <c r="AP410" s="174"/>
      <c r="AQ410" s="174"/>
      <c r="AR410" s="174"/>
      <c r="AS410" s="174"/>
      <c r="AT410" s="174"/>
      <c r="AU410" s="174"/>
      <c r="AV410" s="174"/>
      <c r="AW410" s="174"/>
      <c r="AX410" s="174"/>
      <c r="AY410" s="174"/>
    </row>
    <row r="411" spans="1:51">
      <c r="A411" s="174"/>
      <c r="B411" s="174"/>
      <c r="C411" s="175"/>
      <c r="D411" s="175"/>
      <c r="E411" s="175"/>
      <c r="F411" s="175"/>
      <c r="G411" s="176"/>
      <c r="H411" s="177"/>
      <c r="I411" s="177"/>
      <c r="J411" s="178"/>
      <c r="K411" s="175"/>
      <c r="L411" s="175"/>
      <c r="M411" s="175"/>
      <c r="N411" s="175"/>
      <c r="O411" s="176"/>
      <c r="P411" s="177"/>
      <c r="Q411" s="177"/>
      <c r="R411" s="178"/>
      <c r="S411" s="175"/>
      <c r="T411" s="175"/>
      <c r="U411" s="175"/>
      <c r="V411" s="175"/>
      <c r="W411" s="176"/>
      <c r="X411" s="175"/>
      <c r="Y411" s="175"/>
      <c r="Z411" s="179"/>
      <c r="AA411" s="179"/>
      <c r="AB411" s="174"/>
      <c r="AC411" s="192"/>
      <c r="AD411" s="174"/>
      <c r="AE411" s="174"/>
      <c r="AF411" s="174"/>
      <c r="AG411" s="174"/>
      <c r="AH411" s="174"/>
      <c r="AI411" s="174"/>
      <c r="AJ411" s="174"/>
      <c r="AK411" s="174"/>
      <c r="AL411" s="174"/>
      <c r="AM411" s="174"/>
      <c r="AN411" s="174"/>
      <c r="AO411" s="174"/>
      <c r="AP411" s="174"/>
      <c r="AQ411" s="174"/>
      <c r="AR411" s="174"/>
      <c r="AS411" s="174"/>
      <c r="AT411" s="174"/>
      <c r="AU411" s="174"/>
      <c r="AV411" s="174"/>
      <c r="AW411" s="174"/>
      <c r="AX411" s="174"/>
      <c r="AY411" s="174"/>
    </row>
    <row r="412" spans="1:51">
      <c r="A412" s="174"/>
      <c r="B412" s="174"/>
      <c r="C412" s="175"/>
      <c r="D412" s="175"/>
      <c r="E412" s="175"/>
      <c r="F412" s="175"/>
      <c r="G412" s="176"/>
      <c r="H412" s="177"/>
      <c r="I412" s="177"/>
      <c r="J412" s="178"/>
      <c r="K412" s="175"/>
      <c r="L412" s="175"/>
      <c r="M412" s="175"/>
      <c r="N412" s="175"/>
      <c r="O412" s="176"/>
      <c r="P412" s="177"/>
      <c r="Q412" s="177"/>
      <c r="R412" s="178"/>
      <c r="S412" s="175"/>
      <c r="T412" s="175"/>
      <c r="U412" s="175"/>
      <c r="V412" s="175"/>
      <c r="W412" s="176"/>
      <c r="X412" s="175"/>
      <c r="Y412" s="175"/>
      <c r="Z412" s="179"/>
      <c r="AA412" s="179"/>
      <c r="AB412" s="174"/>
      <c r="AC412" s="192"/>
      <c r="AD412" s="174"/>
      <c r="AE412" s="174"/>
      <c r="AF412" s="174"/>
      <c r="AG412" s="174"/>
      <c r="AH412" s="174"/>
      <c r="AI412" s="174"/>
      <c r="AJ412" s="174"/>
      <c r="AK412" s="174"/>
      <c r="AL412" s="174"/>
      <c r="AM412" s="174"/>
      <c r="AN412" s="174"/>
      <c r="AO412" s="174"/>
      <c r="AP412" s="174"/>
      <c r="AQ412" s="174"/>
      <c r="AR412" s="174"/>
      <c r="AS412" s="174"/>
      <c r="AT412" s="174"/>
      <c r="AU412" s="174"/>
      <c r="AV412" s="174"/>
      <c r="AW412" s="174"/>
      <c r="AX412" s="174"/>
      <c r="AY412" s="174"/>
    </row>
    <row r="413" spans="1:51">
      <c r="A413" s="174"/>
      <c r="B413" s="174"/>
      <c r="C413" s="175"/>
      <c r="D413" s="175"/>
      <c r="E413" s="175"/>
      <c r="F413" s="175"/>
      <c r="G413" s="176"/>
      <c r="H413" s="177"/>
      <c r="I413" s="177"/>
      <c r="J413" s="178"/>
      <c r="K413" s="175"/>
      <c r="L413" s="175"/>
      <c r="M413" s="175"/>
      <c r="N413" s="175"/>
      <c r="O413" s="176"/>
      <c r="P413" s="177"/>
      <c r="Q413" s="177"/>
      <c r="R413" s="178"/>
      <c r="S413" s="175"/>
      <c r="T413" s="175"/>
      <c r="U413" s="175"/>
      <c r="V413" s="175"/>
      <c r="W413" s="176"/>
      <c r="X413" s="175"/>
      <c r="Y413" s="175"/>
      <c r="Z413" s="179"/>
      <c r="AA413" s="179"/>
      <c r="AB413" s="174"/>
      <c r="AC413" s="192"/>
      <c r="AD413" s="174"/>
      <c r="AE413" s="174"/>
      <c r="AF413" s="174"/>
      <c r="AG413" s="174"/>
      <c r="AH413" s="174"/>
      <c r="AI413" s="174"/>
      <c r="AJ413" s="174"/>
      <c r="AK413" s="174"/>
      <c r="AL413" s="174"/>
      <c r="AM413" s="174"/>
      <c r="AN413" s="174"/>
      <c r="AO413" s="174"/>
      <c r="AP413" s="174"/>
      <c r="AQ413" s="174"/>
      <c r="AR413" s="174"/>
      <c r="AS413" s="174"/>
      <c r="AT413" s="174"/>
      <c r="AU413" s="174"/>
      <c r="AV413" s="174"/>
      <c r="AW413" s="174"/>
      <c r="AX413" s="174"/>
      <c r="AY413" s="174"/>
    </row>
    <row r="414" spans="1:51">
      <c r="A414" s="174"/>
      <c r="B414" s="174"/>
      <c r="C414" s="175"/>
      <c r="D414" s="175"/>
      <c r="E414" s="175"/>
      <c r="F414" s="175"/>
      <c r="G414" s="176"/>
      <c r="H414" s="177"/>
      <c r="I414" s="177"/>
      <c r="J414" s="178"/>
      <c r="K414" s="175"/>
      <c r="L414" s="175"/>
      <c r="M414" s="175"/>
      <c r="N414" s="175"/>
      <c r="O414" s="176"/>
      <c r="P414" s="177"/>
      <c r="Q414" s="177"/>
      <c r="R414" s="178"/>
      <c r="S414" s="175"/>
      <c r="T414" s="175"/>
      <c r="U414" s="175"/>
      <c r="V414" s="175"/>
      <c r="W414" s="176"/>
      <c r="X414" s="175"/>
      <c r="Y414" s="175"/>
      <c r="Z414" s="179"/>
      <c r="AA414" s="179"/>
      <c r="AB414" s="174"/>
      <c r="AC414" s="192"/>
      <c r="AD414" s="174"/>
      <c r="AE414" s="174"/>
      <c r="AF414" s="174"/>
      <c r="AG414" s="174"/>
      <c r="AH414" s="174"/>
      <c r="AI414" s="174"/>
      <c r="AJ414" s="174"/>
      <c r="AK414" s="174"/>
      <c r="AL414" s="174"/>
      <c r="AM414" s="174"/>
      <c r="AN414" s="174"/>
      <c r="AO414" s="174"/>
      <c r="AP414" s="174"/>
      <c r="AQ414" s="174"/>
      <c r="AR414" s="174"/>
      <c r="AS414" s="174"/>
      <c r="AT414" s="174"/>
      <c r="AU414" s="174"/>
      <c r="AV414" s="174"/>
      <c r="AW414" s="174"/>
      <c r="AX414" s="174"/>
      <c r="AY414" s="174"/>
    </row>
    <row r="415" spans="1:51">
      <c r="A415" s="174"/>
      <c r="B415" s="174"/>
      <c r="C415" s="175"/>
      <c r="D415" s="175"/>
      <c r="E415" s="175"/>
      <c r="F415" s="175"/>
      <c r="G415" s="176"/>
      <c r="H415" s="177"/>
      <c r="I415" s="177"/>
      <c r="J415" s="178"/>
      <c r="K415" s="175"/>
      <c r="L415" s="175"/>
      <c r="M415" s="175"/>
      <c r="N415" s="175"/>
      <c r="O415" s="176"/>
      <c r="P415" s="177"/>
      <c r="Q415" s="177"/>
      <c r="R415" s="178"/>
      <c r="S415" s="175"/>
      <c r="T415" s="175"/>
      <c r="U415" s="175"/>
      <c r="V415" s="175"/>
      <c r="W415" s="176"/>
      <c r="X415" s="175"/>
      <c r="Y415" s="175"/>
      <c r="Z415" s="179"/>
      <c r="AA415" s="179"/>
      <c r="AB415" s="174"/>
      <c r="AC415" s="192"/>
      <c r="AD415" s="174"/>
      <c r="AE415" s="174"/>
      <c r="AF415" s="174"/>
      <c r="AG415" s="174"/>
      <c r="AH415" s="174"/>
      <c r="AI415" s="174"/>
      <c r="AJ415" s="174"/>
      <c r="AK415" s="174"/>
      <c r="AL415" s="174"/>
      <c r="AM415" s="174"/>
      <c r="AN415" s="174"/>
      <c r="AO415" s="174"/>
      <c r="AP415" s="174"/>
      <c r="AQ415" s="174"/>
      <c r="AR415" s="174"/>
      <c r="AS415" s="174"/>
      <c r="AT415" s="174"/>
      <c r="AU415" s="174"/>
      <c r="AV415" s="174"/>
      <c r="AW415" s="174"/>
      <c r="AX415" s="174"/>
      <c r="AY415" s="174"/>
    </row>
    <row r="416" spans="1:51">
      <c r="A416" s="174"/>
      <c r="B416" s="174"/>
      <c r="C416" s="175"/>
      <c r="D416" s="175"/>
      <c r="E416" s="175"/>
      <c r="F416" s="175"/>
      <c r="G416" s="176"/>
      <c r="H416" s="177"/>
      <c r="I416" s="177"/>
      <c r="J416" s="178"/>
      <c r="K416" s="175"/>
      <c r="L416" s="175"/>
      <c r="M416" s="175"/>
      <c r="N416" s="175"/>
      <c r="O416" s="176"/>
      <c r="P416" s="177"/>
      <c r="Q416" s="177"/>
      <c r="R416" s="178"/>
      <c r="S416" s="175"/>
      <c r="T416" s="175"/>
      <c r="U416" s="175"/>
      <c r="V416" s="175"/>
      <c r="W416" s="176"/>
      <c r="X416" s="175"/>
      <c r="Y416" s="175"/>
      <c r="Z416" s="179"/>
      <c r="AA416" s="179"/>
      <c r="AB416" s="174"/>
      <c r="AC416" s="192"/>
      <c r="AD416" s="174"/>
      <c r="AE416" s="174"/>
      <c r="AF416" s="174"/>
      <c r="AG416" s="174"/>
      <c r="AH416" s="174"/>
      <c r="AI416" s="174"/>
      <c r="AJ416" s="174"/>
      <c r="AK416" s="174"/>
      <c r="AL416" s="174"/>
      <c r="AM416" s="174"/>
      <c r="AN416" s="174"/>
      <c r="AO416" s="174"/>
      <c r="AP416" s="174"/>
      <c r="AQ416" s="174"/>
      <c r="AR416" s="174"/>
      <c r="AS416" s="174"/>
      <c r="AT416" s="174"/>
      <c r="AU416" s="174"/>
      <c r="AV416" s="174"/>
      <c r="AW416" s="174"/>
      <c r="AX416" s="174"/>
      <c r="AY416" s="174"/>
    </row>
    <row r="417" spans="1:51">
      <c r="A417" s="174"/>
      <c r="B417" s="174"/>
      <c r="C417" s="175"/>
      <c r="D417" s="175"/>
      <c r="E417" s="175"/>
      <c r="F417" s="175"/>
      <c r="G417" s="176"/>
      <c r="H417" s="177"/>
      <c r="I417" s="177"/>
      <c r="J417" s="178"/>
      <c r="K417" s="175"/>
      <c r="L417" s="175"/>
      <c r="M417" s="175"/>
      <c r="N417" s="175"/>
      <c r="O417" s="176"/>
      <c r="P417" s="177"/>
      <c r="Q417" s="177"/>
      <c r="R417" s="178"/>
      <c r="S417" s="175"/>
      <c r="T417" s="175"/>
      <c r="U417" s="175"/>
      <c r="V417" s="175"/>
      <c r="W417" s="176"/>
      <c r="X417" s="175"/>
      <c r="Y417" s="175"/>
      <c r="Z417" s="179"/>
      <c r="AA417" s="179"/>
      <c r="AB417" s="174"/>
      <c r="AC417" s="192"/>
      <c r="AD417" s="174"/>
      <c r="AE417" s="174"/>
      <c r="AF417" s="174"/>
      <c r="AG417" s="174"/>
      <c r="AH417" s="174"/>
      <c r="AI417" s="174"/>
      <c r="AJ417" s="174"/>
      <c r="AK417" s="174"/>
      <c r="AL417" s="174"/>
      <c r="AM417" s="174"/>
      <c r="AN417" s="174"/>
      <c r="AO417" s="174"/>
      <c r="AP417" s="174"/>
      <c r="AQ417" s="174"/>
      <c r="AR417" s="174"/>
      <c r="AS417" s="174"/>
      <c r="AT417" s="174"/>
      <c r="AU417" s="174"/>
      <c r="AV417" s="174"/>
      <c r="AW417" s="174"/>
      <c r="AX417" s="174"/>
      <c r="AY417" s="174"/>
    </row>
    <row r="418" spans="1:51">
      <c r="A418" s="174"/>
      <c r="B418" s="174"/>
      <c r="C418" s="175"/>
      <c r="D418" s="175"/>
      <c r="E418" s="175"/>
      <c r="F418" s="175"/>
      <c r="G418" s="176"/>
      <c r="H418" s="177"/>
      <c r="I418" s="177"/>
      <c r="J418" s="178"/>
      <c r="K418" s="175"/>
      <c r="L418" s="175"/>
      <c r="M418" s="175"/>
      <c r="N418" s="175"/>
      <c r="O418" s="176"/>
      <c r="P418" s="177"/>
      <c r="Q418" s="177"/>
      <c r="R418" s="178"/>
      <c r="S418" s="175"/>
      <c r="T418" s="175"/>
      <c r="U418" s="175"/>
      <c r="V418" s="175"/>
      <c r="W418" s="176"/>
      <c r="X418" s="175"/>
      <c r="Y418" s="175"/>
      <c r="Z418" s="179"/>
      <c r="AA418" s="179"/>
      <c r="AB418" s="174"/>
      <c r="AC418" s="192"/>
      <c r="AD418" s="174"/>
      <c r="AE418" s="174"/>
      <c r="AF418" s="174"/>
      <c r="AG418" s="174"/>
      <c r="AH418" s="174"/>
      <c r="AI418" s="174"/>
      <c r="AJ418" s="174"/>
      <c r="AK418" s="174"/>
      <c r="AL418" s="174"/>
      <c r="AM418" s="174"/>
      <c r="AN418" s="174"/>
      <c r="AO418" s="174"/>
      <c r="AP418" s="174"/>
      <c r="AQ418" s="174"/>
      <c r="AR418" s="174"/>
      <c r="AS418" s="174"/>
      <c r="AT418" s="174"/>
      <c r="AU418" s="174"/>
      <c r="AV418" s="174"/>
      <c r="AW418" s="174"/>
      <c r="AX418" s="174"/>
      <c r="AY418" s="174"/>
    </row>
    <row r="419" spans="1:51">
      <c r="A419" s="174"/>
      <c r="B419" s="174"/>
      <c r="C419" s="175"/>
      <c r="D419" s="175"/>
      <c r="E419" s="175"/>
      <c r="F419" s="175"/>
      <c r="G419" s="176"/>
      <c r="H419" s="177"/>
      <c r="I419" s="177"/>
      <c r="J419" s="178"/>
      <c r="K419" s="175"/>
      <c r="L419" s="175"/>
      <c r="M419" s="175"/>
      <c r="N419" s="175"/>
      <c r="O419" s="176"/>
      <c r="P419" s="177"/>
      <c r="Q419" s="177"/>
      <c r="R419" s="178"/>
      <c r="S419" s="175"/>
      <c r="T419" s="175"/>
      <c r="U419" s="175"/>
      <c r="V419" s="175"/>
      <c r="W419" s="176"/>
      <c r="X419" s="175"/>
      <c r="Y419" s="175"/>
      <c r="Z419" s="179"/>
      <c r="AA419" s="179"/>
      <c r="AB419" s="174"/>
      <c r="AC419" s="192"/>
      <c r="AD419" s="174"/>
      <c r="AE419" s="174"/>
      <c r="AF419" s="174"/>
      <c r="AG419" s="174"/>
      <c r="AH419" s="174"/>
      <c r="AI419" s="174"/>
      <c r="AJ419" s="174"/>
      <c r="AK419" s="174"/>
      <c r="AL419" s="174"/>
      <c r="AM419" s="174"/>
      <c r="AN419" s="174"/>
      <c r="AO419" s="174"/>
      <c r="AP419" s="174"/>
      <c r="AQ419" s="174"/>
      <c r="AR419" s="174"/>
      <c r="AS419" s="174"/>
      <c r="AT419" s="174"/>
      <c r="AU419" s="174"/>
      <c r="AV419" s="174"/>
      <c r="AW419" s="174"/>
      <c r="AX419" s="174"/>
      <c r="AY419" s="174"/>
    </row>
    <row r="420" spans="1:51">
      <c r="A420" s="174"/>
      <c r="B420" s="174"/>
      <c r="C420" s="175"/>
      <c r="D420" s="175"/>
      <c r="E420" s="175"/>
      <c r="F420" s="175"/>
      <c r="G420" s="176"/>
      <c r="H420" s="177"/>
      <c r="I420" s="177"/>
      <c r="J420" s="178"/>
      <c r="K420" s="175"/>
      <c r="L420" s="175"/>
      <c r="M420" s="175"/>
      <c r="N420" s="175"/>
      <c r="O420" s="176"/>
      <c r="P420" s="177"/>
      <c r="Q420" s="177"/>
      <c r="R420" s="178"/>
      <c r="S420" s="175"/>
      <c r="T420" s="175"/>
      <c r="U420" s="175"/>
      <c r="V420" s="175"/>
      <c r="W420" s="176"/>
      <c r="X420" s="175"/>
      <c r="Y420" s="175"/>
      <c r="Z420" s="179"/>
      <c r="AA420" s="179"/>
      <c r="AB420" s="174"/>
      <c r="AC420" s="192"/>
      <c r="AD420" s="174"/>
      <c r="AE420" s="174"/>
      <c r="AF420" s="174"/>
      <c r="AG420" s="174"/>
      <c r="AH420" s="174"/>
      <c r="AI420" s="174"/>
      <c r="AJ420" s="174"/>
      <c r="AK420" s="174"/>
      <c r="AL420" s="174"/>
      <c r="AM420" s="174"/>
      <c r="AN420" s="174"/>
      <c r="AO420" s="174"/>
      <c r="AP420" s="174"/>
      <c r="AQ420" s="174"/>
      <c r="AR420" s="174"/>
      <c r="AS420" s="174"/>
      <c r="AT420" s="174"/>
      <c r="AU420" s="174"/>
      <c r="AV420" s="174"/>
      <c r="AW420" s="174"/>
      <c r="AX420" s="174"/>
      <c r="AY420" s="174"/>
    </row>
    <row r="421" spans="1:51">
      <c r="A421" s="174"/>
      <c r="B421" s="174"/>
      <c r="C421" s="175"/>
      <c r="D421" s="175"/>
      <c r="E421" s="175"/>
      <c r="F421" s="175"/>
      <c r="G421" s="176"/>
      <c r="H421" s="177"/>
      <c r="I421" s="177"/>
      <c r="J421" s="178"/>
      <c r="K421" s="175"/>
      <c r="L421" s="175"/>
      <c r="M421" s="175"/>
      <c r="N421" s="175"/>
      <c r="O421" s="176"/>
      <c r="P421" s="177"/>
      <c r="Q421" s="177"/>
      <c r="R421" s="178"/>
      <c r="S421" s="175"/>
      <c r="T421" s="175"/>
      <c r="U421" s="175"/>
      <c r="V421" s="175"/>
      <c r="W421" s="176"/>
      <c r="X421" s="175"/>
      <c r="Y421" s="175"/>
      <c r="Z421" s="179"/>
      <c r="AA421" s="179"/>
      <c r="AB421" s="174"/>
      <c r="AC421" s="192"/>
      <c r="AD421" s="174"/>
      <c r="AE421" s="174"/>
      <c r="AF421" s="174"/>
      <c r="AG421" s="174"/>
      <c r="AH421" s="174"/>
      <c r="AI421" s="174"/>
      <c r="AJ421" s="174"/>
      <c r="AK421" s="174"/>
      <c r="AL421" s="174"/>
      <c r="AM421" s="174"/>
      <c r="AN421" s="174"/>
      <c r="AO421" s="174"/>
      <c r="AP421" s="174"/>
      <c r="AQ421" s="174"/>
      <c r="AR421" s="174"/>
      <c r="AS421" s="174"/>
      <c r="AT421" s="174"/>
      <c r="AU421" s="174"/>
      <c r="AV421" s="174"/>
      <c r="AW421" s="174"/>
      <c r="AX421" s="174"/>
      <c r="AY421" s="174"/>
    </row>
    <row r="422" spans="1:51">
      <c r="A422" s="174"/>
      <c r="B422" s="174"/>
      <c r="C422" s="175"/>
      <c r="D422" s="175"/>
      <c r="E422" s="175"/>
      <c r="F422" s="175"/>
      <c r="G422" s="176"/>
      <c r="H422" s="177"/>
      <c r="I422" s="177"/>
      <c r="J422" s="178"/>
      <c r="K422" s="175"/>
      <c r="L422" s="175"/>
      <c r="M422" s="175"/>
      <c r="N422" s="175"/>
      <c r="O422" s="176"/>
      <c r="P422" s="177"/>
      <c r="Q422" s="177"/>
      <c r="R422" s="178"/>
      <c r="S422" s="175"/>
      <c r="T422" s="175"/>
      <c r="U422" s="175"/>
      <c r="V422" s="175"/>
      <c r="W422" s="176"/>
      <c r="X422" s="175"/>
      <c r="Y422" s="175"/>
      <c r="Z422" s="179"/>
      <c r="AA422" s="179"/>
      <c r="AB422" s="174"/>
      <c r="AC422" s="192"/>
      <c r="AD422" s="174"/>
      <c r="AE422" s="174"/>
      <c r="AF422" s="174"/>
      <c r="AG422" s="174"/>
      <c r="AH422" s="174"/>
      <c r="AI422" s="174"/>
      <c r="AJ422" s="174"/>
      <c r="AK422" s="174"/>
      <c r="AL422" s="174"/>
      <c r="AM422" s="174"/>
      <c r="AN422" s="174"/>
      <c r="AO422" s="174"/>
      <c r="AP422" s="174"/>
      <c r="AQ422" s="174"/>
      <c r="AR422" s="174"/>
      <c r="AS422" s="174"/>
      <c r="AT422" s="174"/>
      <c r="AU422" s="174"/>
      <c r="AV422" s="174"/>
      <c r="AW422" s="174"/>
      <c r="AX422" s="174"/>
      <c r="AY422" s="174"/>
    </row>
    <row r="423" spans="1:51">
      <c r="A423" s="174"/>
      <c r="B423" s="174"/>
      <c r="C423" s="175"/>
      <c r="D423" s="175"/>
      <c r="E423" s="175"/>
      <c r="F423" s="175"/>
      <c r="G423" s="176"/>
      <c r="H423" s="177"/>
      <c r="I423" s="177"/>
      <c r="J423" s="178"/>
      <c r="K423" s="175"/>
      <c r="L423" s="175"/>
      <c r="M423" s="175"/>
      <c r="N423" s="175"/>
      <c r="O423" s="176"/>
      <c r="P423" s="177"/>
      <c r="Q423" s="177"/>
      <c r="R423" s="178"/>
      <c r="S423" s="175"/>
      <c r="T423" s="175"/>
      <c r="U423" s="175"/>
      <c r="V423" s="175"/>
      <c r="W423" s="176"/>
      <c r="X423" s="175"/>
      <c r="Y423" s="175"/>
      <c r="Z423" s="179"/>
      <c r="AA423" s="179"/>
      <c r="AB423" s="174"/>
      <c r="AC423" s="192"/>
      <c r="AD423" s="174"/>
      <c r="AE423" s="174"/>
      <c r="AF423" s="174"/>
      <c r="AG423" s="174"/>
      <c r="AH423" s="174"/>
      <c r="AI423" s="174"/>
      <c r="AJ423" s="174"/>
      <c r="AK423" s="174"/>
      <c r="AL423" s="174"/>
      <c r="AM423" s="174"/>
      <c r="AN423" s="174"/>
      <c r="AO423" s="174"/>
      <c r="AP423" s="174"/>
      <c r="AQ423" s="174"/>
      <c r="AR423" s="174"/>
      <c r="AS423" s="174"/>
      <c r="AT423" s="174"/>
      <c r="AU423" s="174"/>
      <c r="AV423" s="174"/>
      <c r="AW423" s="174"/>
      <c r="AX423" s="174"/>
      <c r="AY423" s="174"/>
    </row>
    <row r="424" spans="1:51">
      <c r="A424" s="174"/>
      <c r="B424" s="174"/>
      <c r="C424" s="175"/>
      <c r="D424" s="175"/>
      <c r="E424" s="175"/>
      <c r="F424" s="175"/>
      <c r="G424" s="176"/>
      <c r="H424" s="177"/>
      <c r="I424" s="177"/>
      <c r="J424" s="178"/>
      <c r="K424" s="175"/>
      <c r="L424" s="175"/>
      <c r="M424" s="175"/>
      <c r="N424" s="175"/>
      <c r="O424" s="176"/>
      <c r="P424" s="177"/>
      <c r="Q424" s="177"/>
      <c r="R424" s="178"/>
      <c r="S424" s="175"/>
      <c r="T424" s="175"/>
      <c r="U424" s="175"/>
      <c r="V424" s="175"/>
      <c r="W424" s="176"/>
      <c r="X424" s="175"/>
      <c r="Y424" s="175"/>
      <c r="Z424" s="179"/>
      <c r="AA424" s="179"/>
      <c r="AB424" s="174"/>
      <c r="AC424" s="192"/>
      <c r="AD424" s="174"/>
      <c r="AE424" s="174"/>
      <c r="AF424" s="174"/>
      <c r="AG424" s="174"/>
      <c r="AH424" s="174"/>
      <c r="AI424" s="174"/>
      <c r="AJ424" s="174"/>
      <c r="AK424" s="174"/>
      <c r="AL424" s="174"/>
      <c r="AM424" s="174"/>
      <c r="AN424" s="174"/>
      <c r="AO424" s="174"/>
      <c r="AP424" s="174"/>
      <c r="AQ424" s="174"/>
      <c r="AR424" s="174"/>
      <c r="AS424" s="174"/>
      <c r="AT424" s="174"/>
      <c r="AU424" s="174"/>
      <c r="AV424" s="174"/>
      <c r="AW424" s="174"/>
      <c r="AX424" s="174"/>
      <c r="AY424" s="174"/>
    </row>
    <row r="425" spans="1:51">
      <c r="A425" s="174"/>
      <c r="B425" s="174"/>
      <c r="C425" s="175"/>
      <c r="D425" s="175"/>
      <c r="E425" s="175"/>
      <c r="F425" s="175"/>
      <c r="G425" s="176"/>
      <c r="H425" s="177"/>
      <c r="I425" s="177"/>
      <c r="J425" s="178"/>
      <c r="K425" s="175"/>
      <c r="L425" s="175"/>
      <c r="M425" s="175"/>
      <c r="N425" s="175"/>
      <c r="O425" s="176"/>
      <c r="P425" s="177"/>
      <c r="Q425" s="177"/>
      <c r="R425" s="178"/>
      <c r="S425" s="175"/>
      <c r="T425" s="175"/>
      <c r="U425" s="175"/>
      <c r="V425" s="175"/>
      <c r="W425" s="176"/>
      <c r="X425" s="175"/>
      <c r="Y425" s="175"/>
      <c r="Z425" s="179"/>
      <c r="AA425" s="179"/>
      <c r="AB425" s="174"/>
      <c r="AC425" s="192"/>
      <c r="AD425" s="174"/>
      <c r="AE425" s="174"/>
      <c r="AF425" s="174"/>
      <c r="AG425" s="174"/>
      <c r="AH425" s="174"/>
      <c r="AI425" s="174"/>
      <c r="AJ425" s="174"/>
      <c r="AK425" s="174"/>
      <c r="AL425" s="174"/>
      <c r="AM425" s="174"/>
      <c r="AN425" s="174"/>
      <c r="AO425" s="174"/>
      <c r="AP425" s="174"/>
      <c r="AQ425" s="174"/>
      <c r="AR425" s="174"/>
      <c r="AS425" s="174"/>
      <c r="AT425" s="174"/>
      <c r="AU425" s="174"/>
      <c r="AV425" s="174"/>
      <c r="AW425" s="174"/>
      <c r="AX425" s="174"/>
      <c r="AY425" s="174"/>
    </row>
    <row r="426" spans="1:51">
      <c r="A426" s="174"/>
      <c r="B426" s="174"/>
      <c r="C426" s="175"/>
      <c r="D426" s="175"/>
      <c r="E426" s="175"/>
      <c r="F426" s="175"/>
      <c r="G426" s="176"/>
      <c r="H426" s="177"/>
      <c r="I426" s="177"/>
      <c r="J426" s="178"/>
      <c r="K426" s="175"/>
      <c r="L426" s="175"/>
      <c r="M426" s="175"/>
      <c r="N426" s="175"/>
      <c r="O426" s="176"/>
      <c r="P426" s="177"/>
      <c r="Q426" s="177"/>
      <c r="R426" s="178"/>
      <c r="S426" s="175"/>
      <c r="T426" s="175"/>
      <c r="U426" s="175"/>
      <c r="V426" s="175"/>
      <c r="W426" s="176"/>
      <c r="X426" s="175"/>
      <c r="Y426" s="175"/>
      <c r="Z426" s="179"/>
      <c r="AA426" s="179"/>
      <c r="AB426" s="174"/>
      <c r="AC426" s="192"/>
      <c r="AD426" s="174"/>
      <c r="AE426" s="174"/>
      <c r="AF426" s="174"/>
      <c r="AG426" s="174"/>
      <c r="AH426" s="174"/>
      <c r="AI426" s="174"/>
      <c r="AJ426" s="174"/>
      <c r="AK426" s="174"/>
      <c r="AL426" s="174"/>
      <c r="AM426" s="174"/>
      <c r="AN426" s="174"/>
      <c r="AO426" s="174"/>
      <c r="AP426" s="174"/>
      <c r="AQ426" s="174"/>
      <c r="AR426" s="174"/>
      <c r="AS426" s="174"/>
      <c r="AT426" s="174"/>
      <c r="AU426" s="174"/>
      <c r="AV426" s="174"/>
      <c r="AW426" s="174"/>
      <c r="AX426" s="174"/>
      <c r="AY426" s="174"/>
    </row>
    <row r="427" spans="1:51">
      <c r="A427" s="174"/>
      <c r="B427" s="174"/>
      <c r="C427" s="175"/>
      <c r="D427" s="175"/>
      <c r="E427" s="175"/>
      <c r="F427" s="175"/>
      <c r="G427" s="176"/>
      <c r="H427" s="177"/>
      <c r="I427" s="177"/>
      <c r="J427" s="178"/>
      <c r="K427" s="175"/>
      <c r="L427" s="175"/>
      <c r="M427" s="175"/>
      <c r="N427" s="175"/>
      <c r="O427" s="176"/>
      <c r="P427" s="177"/>
      <c r="Q427" s="177"/>
      <c r="R427" s="178"/>
      <c r="S427" s="175"/>
      <c r="T427" s="175"/>
      <c r="U427" s="175"/>
      <c r="V427" s="175"/>
      <c r="W427" s="176"/>
      <c r="X427" s="175"/>
      <c r="Y427" s="175"/>
      <c r="Z427" s="179"/>
      <c r="AA427" s="179"/>
      <c r="AB427" s="174"/>
      <c r="AC427" s="192"/>
      <c r="AD427" s="174"/>
      <c r="AE427" s="174"/>
      <c r="AF427" s="174"/>
      <c r="AG427" s="174"/>
      <c r="AH427" s="174"/>
      <c r="AI427" s="174"/>
      <c r="AJ427" s="174"/>
      <c r="AK427" s="174"/>
      <c r="AL427" s="174"/>
      <c r="AM427" s="174"/>
      <c r="AN427" s="174"/>
      <c r="AO427" s="174"/>
      <c r="AP427" s="174"/>
      <c r="AQ427" s="174"/>
      <c r="AR427" s="174"/>
      <c r="AS427" s="174"/>
      <c r="AT427" s="174"/>
      <c r="AU427" s="174"/>
      <c r="AV427" s="174"/>
      <c r="AW427" s="174"/>
      <c r="AX427" s="174"/>
      <c r="AY427" s="174"/>
    </row>
    <row r="428" spans="1:51">
      <c r="A428" s="174"/>
      <c r="B428" s="174"/>
      <c r="C428" s="175"/>
      <c r="D428" s="175"/>
      <c r="E428" s="175"/>
      <c r="F428" s="175"/>
      <c r="G428" s="176"/>
      <c r="H428" s="177"/>
      <c r="I428" s="177"/>
      <c r="J428" s="178"/>
      <c r="K428" s="175"/>
      <c r="L428" s="175"/>
      <c r="M428" s="175"/>
      <c r="N428" s="175"/>
      <c r="O428" s="176"/>
      <c r="P428" s="177"/>
      <c r="Q428" s="177"/>
      <c r="R428" s="178"/>
      <c r="S428" s="175"/>
      <c r="T428" s="175"/>
      <c r="U428" s="175"/>
      <c r="V428" s="175"/>
      <c r="W428" s="176"/>
      <c r="X428" s="175"/>
      <c r="Y428" s="175"/>
      <c r="Z428" s="179"/>
      <c r="AA428" s="179"/>
      <c r="AB428" s="174"/>
      <c r="AC428" s="192"/>
      <c r="AD428" s="174"/>
      <c r="AE428" s="174"/>
      <c r="AF428" s="174"/>
      <c r="AG428" s="174"/>
      <c r="AH428" s="174"/>
      <c r="AI428" s="174"/>
      <c r="AJ428" s="174"/>
      <c r="AK428" s="174"/>
      <c r="AL428" s="174"/>
      <c r="AM428" s="174"/>
      <c r="AN428" s="174"/>
      <c r="AO428" s="174"/>
      <c r="AP428" s="174"/>
      <c r="AQ428" s="174"/>
      <c r="AR428" s="174"/>
      <c r="AS428" s="174"/>
      <c r="AT428" s="174"/>
      <c r="AU428" s="174"/>
      <c r="AV428" s="174"/>
      <c r="AW428" s="174"/>
      <c r="AX428" s="174"/>
      <c r="AY428" s="174"/>
    </row>
    <row r="429" spans="1:51">
      <c r="A429" s="174"/>
      <c r="B429" s="174"/>
      <c r="C429" s="175"/>
      <c r="D429" s="175"/>
      <c r="E429" s="175"/>
      <c r="F429" s="175"/>
      <c r="G429" s="176"/>
      <c r="H429" s="177"/>
      <c r="I429" s="177"/>
      <c r="J429" s="178"/>
      <c r="K429" s="175"/>
      <c r="L429" s="175"/>
      <c r="M429" s="175"/>
      <c r="N429" s="175"/>
      <c r="O429" s="176"/>
      <c r="P429" s="177"/>
      <c r="Q429" s="177"/>
      <c r="R429" s="178"/>
      <c r="S429" s="175"/>
      <c r="T429" s="175"/>
      <c r="U429" s="175"/>
      <c r="V429" s="175"/>
      <c r="W429" s="176"/>
      <c r="X429" s="175"/>
      <c r="Y429" s="175"/>
      <c r="Z429" s="179"/>
      <c r="AA429" s="179"/>
      <c r="AB429" s="174"/>
      <c r="AC429" s="192"/>
      <c r="AD429" s="174"/>
      <c r="AE429" s="174"/>
      <c r="AF429" s="174"/>
      <c r="AG429" s="174"/>
      <c r="AH429" s="174"/>
      <c r="AI429" s="174"/>
      <c r="AJ429" s="174"/>
      <c r="AK429" s="174"/>
      <c r="AL429" s="174"/>
      <c r="AM429" s="174"/>
      <c r="AN429" s="174"/>
      <c r="AO429" s="174"/>
      <c r="AP429" s="174"/>
      <c r="AQ429" s="174"/>
      <c r="AR429" s="174"/>
      <c r="AS429" s="174"/>
      <c r="AT429" s="174"/>
      <c r="AU429" s="174"/>
      <c r="AV429" s="174"/>
      <c r="AW429" s="174"/>
      <c r="AX429" s="174"/>
      <c r="AY429" s="174"/>
    </row>
    <row r="430" spans="1:51">
      <c r="A430" s="174"/>
      <c r="B430" s="174"/>
      <c r="C430" s="175"/>
      <c r="D430" s="175"/>
      <c r="E430" s="175"/>
      <c r="F430" s="175"/>
      <c r="G430" s="176"/>
      <c r="H430" s="177"/>
      <c r="I430" s="177"/>
      <c r="J430" s="178"/>
      <c r="K430" s="175"/>
      <c r="L430" s="175"/>
      <c r="M430" s="175"/>
      <c r="N430" s="175"/>
      <c r="O430" s="176"/>
      <c r="P430" s="177"/>
      <c r="Q430" s="177"/>
      <c r="R430" s="178"/>
      <c r="S430" s="175"/>
      <c r="T430" s="175"/>
      <c r="U430" s="175"/>
      <c r="V430" s="175"/>
      <c r="W430" s="176"/>
      <c r="X430" s="175"/>
      <c r="Y430" s="175"/>
      <c r="Z430" s="179"/>
      <c r="AA430" s="179"/>
      <c r="AB430" s="174"/>
      <c r="AC430" s="192"/>
      <c r="AD430" s="174"/>
      <c r="AE430" s="174"/>
      <c r="AF430" s="174"/>
      <c r="AG430" s="174"/>
      <c r="AH430" s="174"/>
      <c r="AI430" s="174"/>
      <c r="AJ430" s="174"/>
      <c r="AK430" s="174"/>
      <c r="AL430" s="174"/>
      <c r="AM430" s="174"/>
      <c r="AN430" s="174"/>
      <c r="AO430" s="174"/>
      <c r="AP430" s="174"/>
      <c r="AQ430" s="174"/>
      <c r="AR430" s="174"/>
      <c r="AS430" s="174"/>
      <c r="AT430" s="174"/>
      <c r="AU430" s="174"/>
      <c r="AV430" s="174"/>
      <c r="AW430" s="174"/>
      <c r="AX430" s="174"/>
      <c r="AY430" s="174"/>
    </row>
    <row r="431" spans="1:51">
      <c r="A431" s="174"/>
      <c r="B431" s="174"/>
      <c r="C431" s="175"/>
      <c r="D431" s="175"/>
      <c r="E431" s="175"/>
      <c r="F431" s="175"/>
      <c r="G431" s="176"/>
      <c r="H431" s="177"/>
      <c r="I431" s="177"/>
      <c r="J431" s="178"/>
      <c r="K431" s="175"/>
      <c r="L431" s="175"/>
      <c r="M431" s="175"/>
      <c r="N431" s="175"/>
      <c r="O431" s="176"/>
      <c r="P431" s="177"/>
      <c r="Q431" s="177"/>
      <c r="R431" s="178"/>
      <c r="S431" s="175"/>
      <c r="T431" s="175"/>
      <c r="U431" s="175"/>
      <c r="V431" s="175"/>
      <c r="W431" s="176"/>
      <c r="X431" s="175"/>
      <c r="Y431" s="175"/>
      <c r="Z431" s="179"/>
      <c r="AA431" s="179"/>
      <c r="AB431" s="174"/>
      <c r="AC431" s="192"/>
      <c r="AD431" s="174"/>
      <c r="AE431" s="174"/>
      <c r="AF431" s="174"/>
      <c r="AG431" s="174"/>
      <c r="AH431" s="174"/>
      <c r="AI431" s="174"/>
      <c r="AJ431" s="174"/>
      <c r="AK431" s="174"/>
      <c r="AL431" s="174"/>
      <c r="AM431" s="174"/>
      <c r="AN431" s="174"/>
      <c r="AO431" s="174"/>
      <c r="AP431" s="174"/>
      <c r="AQ431" s="174"/>
      <c r="AR431" s="174"/>
      <c r="AS431" s="174"/>
      <c r="AT431" s="174"/>
      <c r="AU431" s="174"/>
      <c r="AV431" s="174"/>
      <c r="AW431" s="174"/>
      <c r="AX431" s="174"/>
      <c r="AY431" s="174"/>
    </row>
    <row r="432" spans="1:51">
      <c r="A432" s="174"/>
      <c r="B432" s="174"/>
      <c r="C432" s="175"/>
      <c r="D432" s="175"/>
      <c r="E432" s="175"/>
      <c r="F432" s="175"/>
      <c r="G432" s="176"/>
      <c r="H432" s="177"/>
      <c r="I432" s="177"/>
      <c r="J432" s="178"/>
      <c r="K432" s="175"/>
      <c r="L432" s="175"/>
      <c r="M432" s="175"/>
      <c r="N432" s="175"/>
      <c r="O432" s="176"/>
      <c r="P432" s="177"/>
      <c r="Q432" s="177"/>
      <c r="R432" s="178"/>
      <c r="S432" s="175"/>
      <c r="T432" s="175"/>
      <c r="U432" s="175"/>
      <c r="V432" s="175"/>
      <c r="W432" s="176"/>
      <c r="X432" s="175"/>
      <c r="Y432" s="175"/>
      <c r="Z432" s="179"/>
      <c r="AA432" s="179"/>
      <c r="AB432" s="174"/>
      <c r="AC432" s="192"/>
      <c r="AD432" s="174"/>
      <c r="AE432" s="174"/>
      <c r="AF432" s="174"/>
      <c r="AG432" s="174"/>
      <c r="AH432" s="174"/>
      <c r="AI432" s="174"/>
      <c r="AJ432" s="174"/>
      <c r="AK432" s="174"/>
      <c r="AL432" s="174"/>
      <c r="AM432" s="174"/>
      <c r="AN432" s="174"/>
      <c r="AO432" s="174"/>
      <c r="AP432" s="174"/>
      <c r="AQ432" s="174"/>
      <c r="AR432" s="174"/>
      <c r="AS432" s="174"/>
      <c r="AT432" s="174"/>
      <c r="AU432" s="174"/>
      <c r="AV432" s="174"/>
      <c r="AW432" s="174"/>
      <c r="AX432" s="174"/>
      <c r="AY432" s="174"/>
    </row>
    <row r="433" spans="1:51">
      <c r="A433" s="174"/>
      <c r="B433" s="174"/>
      <c r="C433" s="175"/>
      <c r="D433" s="175"/>
      <c r="E433" s="175"/>
      <c r="F433" s="175"/>
      <c r="G433" s="176"/>
      <c r="H433" s="177"/>
      <c r="I433" s="177"/>
      <c r="J433" s="178"/>
      <c r="K433" s="175"/>
      <c r="L433" s="175"/>
      <c r="M433" s="175"/>
      <c r="N433" s="175"/>
      <c r="O433" s="176"/>
      <c r="P433" s="177"/>
      <c r="Q433" s="177"/>
      <c r="R433" s="178"/>
      <c r="S433" s="175"/>
      <c r="T433" s="175"/>
      <c r="U433" s="175"/>
      <c r="V433" s="175"/>
      <c r="W433" s="176"/>
      <c r="X433" s="175"/>
      <c r="Y433" s="175"/>
      <c r="Z433" s="179"/>
      <c r="AA433" s="179"/>
      <c r="AB433" s="174"/>
      <c r="AC433" s="192"/>
      <c r="AD433" s="174"/>
      <c r="AE433" s="174"/>
      <c r="AF433" s="174"/>
      <c r="AG433" s="174"/>
      <c r="AH433" s="174"/>
      <c r="AI433" s="174"/>
      <c r="AJ433" s="174"/>
      <c r="AK433" s="174"/>
      <c r="AL433" s="174"/>
      <c r="AM433" s="174"/>
      <c r="AN433" s="174"/>
      <c r="AO433" s="174"/>
      <c r="AP433" s="174"/>
      <c r="AQ433" s="174"/>
      <c r="AR433" s="174"/>
      <c r="AS433" s="174"/>
      <c r="AT433" s="174"/>
      <c r="AU433" s="174"/>
      <c r="AV433" s="174"/>
      <c r="AW433" s="174"/>
      <c r="AX433" s="174"/>
      <c r="AY433" s="174"/>
    </row>
    <row r="434" spans="1:51">
      <c r="A434" s="174"/>
      <c r="B434" s="174"/>
      <c r="C434" s="175"/>
      <c r="D434" s="175"/>
      <c r="E434" s="175"/>
      <c r="F434" s="175"/>
      <c r="G434" s="176"/>
      <c r="H434" s="177"/>
      <c r="I434" s="177"/>
      <c r="J434" s="178"/>
      <c r="K434" s="175"/>
      <c r="L434" s="175"/>
      <c r="M434" s="175"/>
      <c r="N434" s="175"/>
      <c r="O434" s="176"/>
      <c r="P434" s="177"/>
      <c r="Q434" s="177"/>
      <c r="R434" s="178"/>
      <c r="S434" s="175"/>
      <c r="T434" s="175"/>
      <c r="U434" s="175"/>
      <c r="V434" s="175"/>
      <c r="W434" s="176"/>
      <c r="X434" s="175"/>
      <c r="Y434" s="175"/>
      <c r="Z434" s="179"/>
      <c r="AA434" s="179"/>
      <c r="AB434" s="174"/>
      <c r="AC434" s="192"/>
      <c r="AD434" s="174"/>
      <c r="AE434" s="174"/>
      <c r="AF434" s="174"/>
      <c r="AG434" s="174"/>
      <c r="AH434" s="174"/>
      <c r="AI434" s="174"/>
      <c r="AJ434" s="174"/>
      <c r="AK434" s="174"/>
      <c r="AL434" s="174"/>
      <c r="AM434" s="174"/>
      <c r="AN434" s="174"/>
      <c r="AO434" s="174"/>
      <c r="AP434" s="174"/>
      <c r="AQ434" s="174"/>
      <c r="AR434" s="174"/>
      <c r="AS434" s="174"/>
      <c r="AT434" s="174"/>
      <c r="AU434" s="174"/>
      <c r="AV434" s="174"/>
      <c r="AW434" s="174"/>
      <c r="AX434" s="174"/>
      <c r="AY434" s="174"/>
    </row>
    <row r="435" spans="1:51">
      <c r="A435" s="174"/>
      <c r="B435" s="174"/>
      <c r="C435" s="175"/>
      <c r="D435" s="175"/>
      <c r="E435" s="175"/>
      <c r="F435" s="175"/>
      <c r="G435" s="176"/>
      <c r="H435" s="177"/>
      <c r="I435" s="177"/>
      <c r="J435" s="178"/>
      <c r="K435" s="175"/>
      <c r="L435" s="175"/>
      <c r="M435" s="175"/>
      <c r="N435" s="175"/>
      <c r="O435" s="176"/>
      <c r="P435" s="177"/>
      <c r="Q435" s="177"/>
      <c r="R435" s="178"/>
      <c r="S435" s="175"/>
      <c r="T435" s="175"/>
      <c r="U435" s="175"/>
      <c r="V435" s="175"/>
      <c r="W435" s="176"/>
      <c r="X435" s="175"/>
      <c r="Y435" s="175"/>
      <c r="Z435" s="179"/>
      <c r="AA435" s="179"/>
      <c r="AB435" s="174"/>
      <c r="AC435" s="192"/>
      <c r="AD435" s="174"/>
      <c r="AE435" s="174"/>
      <c r="AF435" s="174"/>
      <c r="AG435" s="174"/>
      <c r="AH435" s="174"/>
      <c r="AI435" s="174"/>
      <c r="AJ435" s="174"/>
      <c r="AK435" s="174"/>
      <c r="AL435" s="174"/>
      <c r="AM435" s="174"/>
      <c r="AN435" s="174"/>
      <c r="AO435" s="174"/>
      <c r="AP435" s="174"/>
      <c r="AQ435" s="174"/>
      <c r="AR435" s="174"/>
      <c r="AS435" s="174"/>
      <c r="AT435" s="174"/>
      <c r="AU435" s="174"/>
      <c r="AV435" s="174"/>
      <c r="AW435" s="174"/>
      <c r="AX435" s="174"/>
      <c r="AY435" s="174"/>
    </row>
    <row r="436" spans="1:51">
      <c r="A436" s="174"/>
      <c r="B436" s="174"/>
      <c r="C436" s="175"/>
      <c r="D436" s="175"/>
      <c r="E436" s="175"/>
      <c r="F436" s="175"/>
      <c r="G436" s="176"/>
      <c r="H436" s="177"/>
      <c r="I436" s="177"/>
      <c r="J436" s="178"/>
      <c r="K436" s="175"/>
      <c r="L436" s="175"/>
      <c r="M436" s="175"/>
      <c r="N436" s="175"/>
      <c r="O436" s="176"/>
      <c r="P436" s="177"/>
      <c r="Q436" s="177"/>
      <c r="R436" s="178"/>
      <c r="S436" s="175"/>
      <c r="T436" s="175"/>
      <c r="U436" s="175"/>
      <c r="V436" s="175"/>
      <c r="W436" s="176"/>
      <c r="X436" s="175"/>
      <c r="Y436" s="175"/>
      <c r="Z436" s="179"/>
      <c r="AA436" s="179"/>
      <c r="AB436" s="174"/>
      <c r="AC436" s="192"/>
      <c r="AD436" s="174"/>
      <c r="AE436" s="174"/>
      <c r="AF436" s="174"/>
      <c r="AG436" s="174"/>
      <c r="AH436" s="174"/>
      <c r="AI436" s="174"/>
      <c r="AJ436" s="174"/>
      <c r="AK436" s="174"/>
      <c r="AL436" s="174"/>
      <c r="AM436" s="174"/>
      <c r="AN436" s="174"/>
      <c r="AO436" s="174"/>
      <c r="AP436" s="174"/>
      <c r="AQ436" s="174"/>
      <c r="AR436" s="174"/>
      <c r="AS436" s="174"/>
      <c r="AT436" s="174"/>
      <c r="AU436" s="174"/>
      <c r="AV436" s="174"/>
      <c r="AW436" s="174"/>
      <c r="AX436" s="174"/>
      <c r="AY436" s="174"/>
    </row>
    <row r="437" spans="1:51">
      <c r="A437" s="174"/>
      <c r="B437" s="174"/>
      <c r="C437" s="175"/>
      <c r="D437" s="175"/>
      <c r="E437" s="175"/>
      <c r="F437" s="175"/>
      <c r="G437" s="176"/>
      <c r="H437" s="177"/>
      <c r="I437" s="177"/>
      <c r="J437" s="178"/>
      <c r="K437" s="175"/>
      <c r="L437" s="175"/>
      <c r="M437" s="175"/>
      <c r="N437" s="175"/>
      <c r="O437" s="176"/>
      <c r="P437" s="177"/>
      <c r="Q437" s="177"/>
      <c r="R437" s="178"/>
      <c r="S437" s="175"/>
      <c r="T437" s="175"/>
      <c r="U437" s="175"/>
      <c r="V437" s="175"/>
      <c r="W437" s="176"/>
      <c r="X437" s="175"/>
      <c r="Y437" s="175"/>
      <c r="Z437" s="179"/>
      <c r="AA437" s="179"/>
      <c r="AB437" s="174"/>
      <c r="AC437" s="192"/>
      <c r="AD437" s="174"/>
      <c r="AE437" s="174"/>
      <c r="AF437" s="174"/>
      <c r="AG437" s="174"/>
      <c r="AH437" s="174"/>
      <c r="AI437" s="174"/>
      <c r="AJ437" s="174"/>
      <c r="AK437" s="174"/>
      <c r="AL437" s="174"/>
      <c r="AM437" s="174"/>
      <c r="AN437" s="174"/>
      <c r="AO437" s="174"/>
      <c r="AP437" s="174"/>
      <c r="AQ437" s="174"/>
      <c r="AR437" s="174"/>
      <c r="AS437" s="174"/>
      <c r="AT437" s="174"/>
      <c r="AU437" s="174"/>
      <c r="AV437" s="174"/>
      <c r="AW437" s="174"/>
      <c r="AX437" s="174"/>
      <c r="AY437" s="174"/>
    </row>
    <row r="438" spans="1:51">
      <c r="A438" s="174"/>
      <c r="B438" s="174"/>
      <c r="C438" s="175"/>
      <c r="D438" s="175"/>
      <c r="E438" s="175"/>
      <c r="F438" s="175"/>
      <c r="G438" s="176"/>
      <c r="H438" s="177"/>
      <c r="I438" s="177"/>
      <c r="J438" s="178"/>
      <c r="K438" s="175"/>
      <c r="L438" s="175"/>
      <c r="M438" s="175"/>
      <c r="N438" s="175"/>
      <c r="O438" s="176"/>
      <c r="P438" s="177"/>
      <c r="Q438" s="177"/>
      <c r="R438" s="178"/>
      <c r="S438" s="175"/>
      <c r="T438" s="175"/>
      <c r="U438" s="175"/>
      <c r="V438" s="175"/>
      <c r="W438" s="176"/>
      <c r="X438" s="175"/>
      <c r="Y438" s="175"/>
      <c r="Z438" s="179"/>
      <c r="AA438" s="179"/>
      <c r="AB438" s="174"/>
      <c r="AC438" s="192"/>
      <c r="AD438" s="174"/>
      <c r="AE438" s="174"/>
      <c r="AF438" s="174"/>
      <c r="AG438" s="174"/>
      <c r="AH438" s="174"/>
      <c r="AI438" s="174"/>
      <c r="AJ438" s="174"/>
      <c r="AK438" s="174"/>
      <c r="AL438" s="174"/>
      <c r="AM438" s="174"/>
      <c r="AN438" s="174"/>
      <c r="AO438" s="174"/>
      <c r="AP438" s="174"/>
      <c r="AQ438" s="174"/>
      <c r="AR438" s="174"/>
      <c r="AS438" s="174"/>
      <c r="AT438" s="174"/>
      <c r="AU438" s="174"/>
      <c r="AV438" s="174"/>
      <c r="AW438" s="174"/>
      <c r="AX438" s="174"/>
      <c r="AY438" s="174"/>
    </row>
    <row r="439" spans="1:51">
      <c r="A439" s="174"/>
      <c r="B439" s="174"/>
      <c r="C439" s="175"/>
      <c r="D439" s="175"/>
      <c r="E439" s="175"/>
      <c r="F439" s="175"/>
      <c r="G439" s="176"/>
      <c r="H439" s="177"/>
      <c r="I439" s="177"/>
      <c r="J439" s="178"/>
      <c r="K439" s="175"/>
      <c r="L439" s="175"/>
      <c r="M439" s="175"/>
      <c r="N439" s="175"/>
      <c r="O439" s="176"/>
      <c r="P439" s="177"/>
      <c r="Q439" s="177"/>
      <c r="R439" s="178"/>
      <c r="S439" s="175"/>
      <c r="T439" s="175"/>
      <c r="U439" s="175"/>
      <c r="V439" s="175"/>
      <c r="W439" s="176"/>
      <c r="X439" s="175"/>
      <c r="Y439" s="175"/>
      <c r="Z439" s="179"/>
      <c r="AA439" s="179"/>
      <c r="AB439" s="174"/>
      <c r="AC439" s="192"/>
      <c r="AD439" s="174"/>
      <c r="AE439" s="174"/>
      <c r="AF439" s="174"/>
      <c r="AG439" s="174"/>
      <c r="AH439" s="174"/>
      <c r="AI439" s="174"/>
      <c r="AJ439" s="174"/>
      <c r="AK439" s="174"/>
      <c r="AL439" s="174"/>
      <c r="AM439" s="174"/>
      <c r="AN439" s="174"/>
      <c r="AO439" s="174"/>
      <c r="AP439" s="174"/>
      <c r="AQ439" s="174"/>
      <c r="AR439" s="174"/>
      <c r="AS439" s="174"/>
      <c r="AT439" s="174"/>
      <c r="AU439" s="174"/>
      <c r="AV439" s="174"/>
      <c r="AW439" s="174"/>
      <c r="AX439" s="174"/>
      <c r="AY439" s="174"/>
    </row>
    <row r="440" spans="1:51">
      <c r="A440" s="174"/>
      <c r="B440" s="174"/>
      <c r="C440" s="175"/>
      <c r="D440" s="175"/>
      <c r="E440" s="175"/>
      <c r="F440" s="175"/>
      <c r="G440" s="176"/>
      <c r="H440" s="177"/>
      <c r="I440" s="177"/>
      <c r="J440" s="178"/>
      <c r="K440" s="175"/>
      <c r="L440" s="175"/>
      <c r="M440" s="175"/>
      <c r="N440" s="175"/>
      <c r="O440" s="176"/>
      <c r="P440" s="177"/>
      <c r="Q440" s="177"/>
      <c r="R440" s="178"/>
      <c r="S440" s="175"/>
      <c r="T440" s="175"/>
      <c r="U440" s="175"/>
      <c r="V440" s="175"/>
      <c r="W440" s="176"/>
      <c r="X440" s="175"/>
      <c r="Y440" s="175"/>
      <c r="Z440" s="179"/>
      <c r="AA440" s="179"/>
      <c r="AB440" s="174"/>
      <c r="AC440" s="192"/>
      <c r="AD440" s="174"/>
      <c r="AE440" s="174"/>
      <c r="AF440" s="174"/>
      <c r="AG440" s="174"/>
      <c r="AH440" s="174"/>
      <c r="AI440" s="174"/>
      <c r="AJ440" s="174"/>
      <c r="AK440" s="174"/>
      <c r="AL440" s="174"/>
      <c r="AM440" s="174"/>
      <c r="AN440" s="174"/>
      <c r="AO440" s="174"/>
      <c r="AP440" s="174"/>
      <c r="AQ440" s="174"/>
      <c r="AR440" s="174"/>
      <c r="AS440" s="174"/>
      <c r="AT440" s="174"/>
      <c r="AU440" s="174"/>
      <c r="AV440" s="174"/>
      <c r="AW440" s="174"/>
      <c r="AX440" s="174"/>
      <c r="AY440" s="174"/>
    </row>
    <row r="441" spans="1:51">
      <c r="A441" s="174"/>
      <c r="B441" s="174"/>
      <c r="C441" s="175"/>
      <c r="D441" s="175"/>
      <c r="E441" s="175"/>
      <c r="F441" s="175"/>
      <c r="G441" s="176"/>
      <c r="H441" s="177"/>
      <c r="I441" s="177"/>
      <c r="J441" s="178"/>
      <c r="K441" s="175"/>
      <c r="L441" s="175"/>
      <c r="M441" s="175"/>
      <c r="N441" s="175"/>
      <c r="O441" s="176"/>
      <c r="P441" s="177"/>
      <c r="Q441" s="177"/>
      <c r="R441" s="178"/>
      <c r="S441" s="175"/>
      <c r="T441" s="175"/>
      <c r="U441" s="175"/>
      <c r="V441" s="175"/>
      <c r="W441" s="176"/>
      <c r="X441" s="175"/>
      <c r="Y441" s="175"/>
      <c r="Z441" s="179"/>
      <c r="AA441" s="179"/>
      <c r="AB441" s="174"/>
      <c r="AC441" s="192"/>
      <c r="AD441" s="174"/>
      <c r="AE441" s="174"/>
      <c r="AF441" s="174"/>
      <c r="AG441" s="174"/>
      <c r="AH441" s="174"/>
      <c r="AI441" s="174"/>
      <c r="AJ441" s="174"/>
      <c r="AK441" s="174"/>
      <c r="AL441" s="174"/>
      <c r="AM441" s="174"/>
      <c r="AN441" s="174"/>
      <c r="AO441" s="174"/>
      <c r="AP441" s="174"/>
      <c r="AQ441" s="174"/>
      <c r="AR441" s="174"/>
      <c r="AS441" s="174"/>
      <c r="AT441" s="174"/>
      <c r="AU441" s="174"/>
      <c r="AV441" s="174"/>
      <c r="AW441" s="174"/>
      <c r="AX441" s="174"/>
      <c r="AY441" s="174"/>
    </row>
    <row r="442" spans="1:51">
      <c r="A442" s="174"/>
      <c r="B442" s="174"/>
      <c r="C442" s="175"/>
      <c r="D442" s="175"/>
      <c r="E442" s="175"/>
      <c r="F442" s="175"/>
      <c r="G442" s="176"/>
      <c r="H442" s="177"/>
      <c r="I442" s="177"/>
      <c r="J442" s="178"/>
      <c r="K442" s="175"/>
      <c r="L442" s="175"/>
      <c r="M442" s="175"/>
      <c r="N442" s="175"/>
      <c r="O442" s="176"/>
      <c r="P442" s="177"/>
      <c r="Q442" s="177"/>
      <c r="R442" s="178"/>
      <c r="S442" s="175"/>
      <c r="T442" s="175"/>
      <c r="U442" s="175"/>
      <c r="V442" s="175"/>
      <c r="W442" s="176"/>
      <c r="X442" s="175"/>
      <c r="Y442" s="175"/>
      <c r="Z442" s="179"/>
      <c r="AA442" s="179"/>
      <c r="AB442" s="174"/>
      <c r="AC442" s="192"/>
      <c r="AD442" s="174"/>
      <c r="AE442" s="174"/>
      <c r="AF442" s="174"/>
      <c r="AG442" s="174"/>
      <c r="AH442" s="174"/>
      <c r="AI442" s="174"/>
      <c r="AJ442" s="174"/>
      <c r="AK442" s="174"/>
      <c r="AL442" s="174"/>
      <c r="AM442" s="174"/>
      <c r="AN442" s="174"/>
      <c r="AO442" s="174"/>
      <c r="AP442" s="174"/>
      <c r="AQ442" s="174"/>
      <c r="AR442" s="174"/>
      <c r="AS442" s="174"/>
      <c r="AT442" s="174"/>
      <c r="AU442" s="174"/>
      <c r="AV442" s="174"/>
      <c r="AW442" s="174"/>
      <c r="AX442" s="174"/>
      <c r="AY442" s="174"/>
    </row>
    <row r="443" spans="1:51">
      <c r="A443" s="174"/>
      <c r="B443" s="174"/>
      <c r="C443" s="175"/>
      <c r="D443" s="175"/>
      <c r="E443" s="175"/>
      <c r="F443" s="175"/>
      <c r="G443" s="176"/>
      <c r="H443" s="177"/>
      <c r="I443" s="177"/>
      <c r="J443" s="178"/>
      <c r="K443" s="175"/>
      <c r="L443" s="175"/>
      <c r="M443" s="175"/>
      <c r="N443" s="175"/>
      <c r="O443" s="176"/>
      <c r="P443" s="177"/>
      <c r="Q443" s="177"/>
      <c r="R443" s="178"/>
      <c r="S443" s="175"/>
      <c r="T443" s="175"/>
      <c r="U443" s="175"/>
      <c r="V443" s="175"/>
      <c r="W443" s="176"/>
      <c r="X443" s="175"/>
      <c r="Y443" s="175"/>
      <c r="Z443" s="179"/>
      <c r="AA443" s="179"/>
      <c r="AB443" s="174"/>
      <c r="AC443" s="192"/>
      <c r="AD443" s="174"/>
      <c r="AE443" s="174"/>
      <c r="AF443" s="174"/>
      <c r="AG443" s="174"/>
      <c r="AH443" s="174"/>
      <c r="AI443" s="174"/>
      <c r="AJ443" s="174"/>
      <c r="AK443" s="174"/>
      <c r="AL443" s="174"/>
      <c r="AM443" s="174"/>
      <c r="AN443" s="174"/>
      <c r="AO443" s="174"/>
      <c r="AP443" s="174"/>
      <c r="AQ443" s="174"/>
      <c r="AR443" s="174"/>
      <c r="AS443" s="174"/>
      <c r="AT443" s="174"/>
      <c r="AU443" s="174"/>
      <c r="AV443" s="174"/>
      <c r="AW443" s="174"/>
      <c r="AX443" s="174"/>
      <c r="AY443" s="174"/>
    </row>
    <row r="444" spans="1:51">
      <c r="A444" s="174"/>
      <c r="B444" s="174"/>
      <c r="C444" s="175"/>
      <c r="D444" s="175"/>
      <c r="E444" s="175"/>
      <c r="F444" s="175"/>
      <c r="G444" s="176"/>
      <c r="H444" s="177"/>
      <c r="I444" s="177"/>
      <c r="J444" s="178"/>
      <c r="K444" s="175"/>
      <c r="L444" s="175"/>
      <c r="M444" s="175"/>
      <c r="N444" s="175"/>
      <c r="O444" s="176"/>
      <c r="P444" s="177"/>
      <c r="Q444" s="177"/>
      <c r="R444" s="178"/>
      <c r="S444" s="175"/>
      <c r="T444" s="175"/>
      <c r="U444" s="175"/>
      <c r="V444" s="175"/>
      <c r="W444" s="176"/>
      <c r="X444" s="175"/>
      <c r="Y444" s="175"/>
      <c r="Z444" s="179"/>
      <c r="AA444" s="179"/>
      <c r="AB444" s="174"/>
      <c r="AC444" s="192"/>
      <c r="AD444" s="174"/>
      <c r="AE444" s="174"/>
      <c r="AF444" s="174"/>
      <c r="AG444" s="174"/>
      <c r="AH444" s="174"/>
      <c r="AI444" s="174"/>
      <c r="AJ444" s="174"/>
      <c r="AK444" s="174"/>
      <c r="AL444" s="174"/>
      <c r="AM444" s="174"/>
      <c r="AN444" s="174"/>
      <c r="AO444" s="174"/>
      <c r="AP444" s="174"/>
      <c r="AQ444" s="174"/>
      <c r="AR444" s="174"/>
      <c r="AS444" s="174"/>
      <c r="AT444" s="174"/>
      <c r="AU444" s="174"/>
      <c r="AV444" s="174"/>
      <c r="AW444" s="174"/>
      <c r="AX444" s="174"/>
      <c r="AY444" s="174"/>
    </row>
    <row r="445" spans="1:51">
      <c r="A445" s="174"/>
      <c r="B445" s="174"/>
      <c r="C445" s="175"/>
      <c r="D445" s="175"/>
      <c r="E445" s="175"/>
      <c r="F445" s="175"/>
      <c r="G445" s="176"/>
      <c r="H445" s="177"/>
      <c r="I445" s="177"/>
      <c r="J445" s="178"/>
      <c r="K445" s="175"/>
      <c r="L445" s="175"/>
      <c r="M445" s="175"/>
      <c r="N445" s="175"/>
      <c r="O445" s="176"/>
      <c r="P445" s="177"/>
      <c r="Q445" s="177"/>
      <c r="R445" s="178"/>
      <c r="S445" s="175"/>
      <c r="T445" s="175"/>
      <c r="U445" s="175"/>
      <c r="V445" s="175"/>
      <c r="W445" s="176"/>
      <c r="X445" s="175"/>
      <c r="Y445" s="175"/>
      <c r="Z445" s="179"/>
      <c r="AA445" s="179"/>
      <c r="AB445" s="174"/>
      <c r="AC445" s="192"/>
      <c r="AD445" s="174"/>
      <c r="AE445" s="174"/>
      <c r="AF445" s="174"/>
      <c r="AG445" s="174"/>
      <c r="AH445" s="174"/>
      <c r="AI445" s="174"/>
      <c r="AJ445" s="174"/>
      <c r="AK445" s="174"/>
      <c r="AL445" s="174"/>
      <c r="AM445" s="174"/>
      <c r="AN445" s="174"/>
      <c r="AO445" s="174"/>
      <c r="AP445" s="174"/>
      <c r="AQ445" s="174"/>
      <c r="AR445" s="174"/>
      <c r="AS445" s="174"/>
      <c r="AT445" s="174"/>
      <c r="AU445" s="174"/>
      <c r="AV445" s="174"/>
      <c r="AW445" s="174"/>
      <c r="AX445" s="174"/>
      <c r="AY445" s="174"/>
    </row>
    <row r="446" spans="1:51">
      <c r="A446" s="174"/>
      <c r="B446" s="174"/>
      <c r="C446" s="175"/>
      <c r="D446" s="175"/>
      <c r="E446" s="175"/>
      <c r="F446" s="175"/>
      <c r="G446" s="176"/>
      <c r="H446" s="177"/>
      <c r="I446" s="177"/>
      <c r="J446" s="178"/>
      <c r="K446" s="175"/>
      <c r="L446" s="175"/>
      <c r="M446" s="175"/>
      <c r="N446" s="175"/>
      <c r="O446" s="176"/>
      <c r="P446" s="177"/>
      <c r="Q446" s="177"/>
      <c r="R446" s="178"/>
      <c r="S446" s="175"/>
      <c r="T446" s="175"/>
      <c r="U446" s="175"/>
      <c r="V446" s="175"/>
      <c r="W446" s="176"/>
      <c r="X446" s="175"/>
      <c r="Y446" s="175"/>
      <c r="Z446" s="179"/>
      <c r="AA446" s="179"/>
      <c r="AB446" s="174"/>
      <c r="AC446" s="192"/>
      <c r="AD446" s="174"/>
      <c r="AE446" s="174"/>
      <c r="AF446" s="174"/>
      <c r="AG446" s="174"/>
      <c r="AH446" s="174"/>
      <c r="AI446" s="174"/>
      <c r="AJ446" s="174"/>
      <c r="AK446" s="174"/>
      <c r="AL446" s="174"/>
      <c r="AM446" s="174"/>
      <c r="AN446" s="174"/>
      <c r="AO446" s="174"/>
      <c r="AP446" s="174"/>
      <c r="AQ446" s="174"/>
      <c r="AR446" s="174"/>
      <c r="AS446" s="174"/>
      <c r="AT446" s="174"/>
      <c r="AU446" s="174"/>
      <c r="AV446" s="174"/>
      <c r="AW446" s="174"/>
      <c r="AX446" s="174"/>
      <c r="AY446" s="174"/>
    </row>
    <row r="447" spans="1:51">
      <c r="A447" s="174"/>
      <c r="B447" s="174"/>
      <c r="C447" s="175"/>
      <c r="D447" s="175"/>
      <c r="E447" s="175"/>
      <c r="F447" s="175"/>
      <c r="G447" s="176"/>
      <c r="H447" s="177"/>
      <c r="I447" s="177"/>
      <c r="J447" s="178"/>
      <c r="K447" s="175"/>
      <c r="L447" s="175"/>
      <c r="M447" s="175"/>
      <c r="N447" s="175"/>
      <c r="O447" s="176"/>
      <c r="P447" s="177"/>
      <c r="Q447" s="177"/>
      <c r="R447" s="178"/>
      <c r="S447" s="175"/>
      <c r="T447" s="175"/>
      <c r="U447" s="175"/>
      <c r="V447" s="175"/>
      <c r="W447" s="176"/>
      <c r="X447" s="175"/>
      <c r="Y447" s="175"/>
      <c r="Z447" s="179"/>
      <c r="AA447" s="179"/>
      <c r="AB447" s="174"/>
      <c r="AC447" s="192"/>
      <c r="AD447" s="174"/>
      <c r="AE447" s="174"/>
      <c r="AF447" s="174"/>
      <c r="AG447" s="174"/>
      <c r="AH447" s="174"/>
      <c r="AI447" s="174"/>
      <c r="AJ447" s="174"/>
      <c r="AK447" s="174"/>
      <c r="AL447" s="174"/>
      <c r="AM447" s="174"/>
      <c r="AN447" s="174"/>
      <c r="AO447" s="174"/>
      <c r="AP447" s="174"/>
      <c r="AQ447" s="174"/>
      <c r="AR447" s="174"/>
      <c r="AS447" s="174"/>
      <c r="AT447" s="174"/>
      <c r="AU447" s="174"/>
      <c r="AV447" s="174"/>
      <c r="AW447" s="174"/>
      <c r="AX447" s="174"/>
      <c r="AY447" s="174"/>
    </row>
    <row r="448" spans="1:51">
      <c r="A448" s="174"/>
      <c r="B448" s="174"/>
      <c r="C448" s="175"/>
      <c r="D448" s="175"/>
      <c r="E448" s="175"/>
      <c r="F448" s="175"/>
      <c r="G448" s="176"/>
      <c r="H448" s="177"/>
      <c r="I448" s="177"/>
      <c r="J448" s="178"/>
      <c r="K448" s="175"/>
      <c r="L448" s="175"/>
      <c r="M448" s="175"/>
      <c r="N448" s="175"/>
      <c r="O448" s="176"/>
      <c r="P448" s="177"/>
      <c r="Q448" s="177"/>
      <c r="R448" s="178"/>
      <c r="S448" s="175"/>
      <c r="T448" s="175"/>
      <c r="U448" s="175"/>
      <c r="V448" s="175"/>
      <c r="W448" s="176"/>
      <c r="X448" s="175"/>
      <c r="Y448" s="175"/>
      <c r="Z448" s="179"/>
      <c r="AA448" s="179"/>
      <c r="AB448" s="174"/>
      <c r="AC448" s="192"/>
      <c r="AD448" s="174"/>
      <c r="AE448" s="174"/>
      <c r="AF448" s="174"/>
      <c r="AG448" s="174"/>
      <c r="AH448" s="174"/>
      <c r="AI448" s="174"/>
      <c r="AJ448" s="174"/>
      <c r="AK448" s="174"/>
      <c r="AL448" s="174"/>
      <c r="AM448" s="174"/>
      <c r="AN448" s="174"/>
      <c r="AO448" s="174"/>
      <c r="AP448" s="174"/>
      <c r="AQ448" s="174"/>
      <c r="AR448" s="174"/>
      <c r="AS448" s="174"/>
      <c r="AT448" s="174"/>
      <c r="AU448" s="174"/>
      <c r="AV448" s="174"/>
      <c r="AW448" s="174"/>
      <c r="AX448" s="174"/>
      <c r="AY448" s="174"/>
    </row>
    <row r="449" spans="1:51">
      <c r="A449" s="174"/>
      <c r="B449" s="174"/>
      <c r="C449" s="175"/>
      <c r="D449" s="175"/>
      <c r="E449" s="175"/>
      <c r="F449" s="175"/>
      <c r="G449" s="176"/>
      <c r="H449" s="177"/>
      <c r="I449" s="177"/>
      <c r="J449" s="178"/>
      <c r="K449" s="175"/>
      <c r="L449" s="175"/>
      <c r="M449" s="175"/>
      <c r="N449" s="175"/>
      <c r="O449" s="176"/>
      <c r="P449" s="177"/>
      <c r="Q449" s="177"/>
      <c r="R449" s="178"/>
      <c r="S449" s="175"/>
      <c r="T449" s="175"/>
      <c r="U449" s="175"/>
      <c r="V449" s="175"/>
      <c r="W449" s="176"/>
      <c r="X449" s="175"/>
      <c r="Y449" s="175"/>
      <c r="Z449" s="179"/>
      <c r="AA449" s="179"/>
      <c r="AB449" s="174"/>
      <c r="AC449" s="192"/>
      <c r="AD449" s="174"/>
      <c r="AE449" s="174"/>
      <c r="AF449" s="174"/>
      <c r="AG449" s="174"/>
      <c r="AH449" s="174"/>
      <c r="AI449" s="174"/>
      <c r="AJ449" s="174"/>
      <c r="AK449" s="174"/>
      <c r="AL449" s="174"/>
      <c r="AM449" s="174"/>
      <c r="AN449" s="174"/>
      <c r="AO449" s="174"/>
      <c r="AP449" s="174"/>
      <c r="AQ449" s="174"/>
      <c r="AR449" s="174"/>
      <c r="AS449" s="174"/>
      <c r="AT449" s="174"/>
      <c r="AU449" s="174"/>
      <c r="AV449" s="174"/>
      <c r="AW449" s="174"/>
      <c r="AX449" s="174"/>
      <c r="AY449" s="174"/>
    </row>
    <row r="450" spans="1:51">
      <c r="A450" s="174"/>
      <c r="B450" s="174"/>
      <c r="C450" s="175"/>
      <c r="D450" s="175"/>
      <c r="E450" s="175"/>
      <c r="F450" s="175"/>
      <c r="G450" s="176"/>
      <c r="H450" s="177"/>
      <c r="I450" s="177"/>
      <c r="J450" s="178"/>
      <c r="K450" s="175"/>
      <c r="L450" s="175"/>
      <c r="M450" s="175"/>
      <c r="N450" s="175"/>
      <c r="O450" s="176"/>
      <c r="P450" s="177"/>
      <c r="Q450" s="177"/>
      <c r="R450" s="178"/>
      <c r="S450" s="175"/>
      <c r="T450" s="175"/>
      <c r="U450" s="175"/>
      <c r="V450" s="175"/>
      <c r="W450" s="176"/>
      <c r="X450" s="175"/>
      <c r="Y450" s="175"/>
      <c r="Z450" s="179"/>
      <c r="AA450" s="179"/>
      <c r="AB450" s="174"/>
      <c r="AC450" s="192"/>
      <c r="AD450" s="174"/>
      <c r="AE450" s="174"/>
      <c r="AF450" s="174"/>
      <c r="AG450" s="174"/>
      <c r="AH450" s="174"/>
      <c r="AI450" s="174"/>
      <c r="AJ450" s="174"/>
      <c r="AK450" s="174"/>
      <c r="AL450" s="174"/>
      <c r="AM450" s="174"/>
      <c r="AN450" s="174"/>
      <c r="AO450" s="174"/>
      <c r="AP450" s="174"/>
      <c r="AQ450" s="174"/>
      <c r="AR450" s="174"/>
      <c r="AS450" s="174"/>
      <c r="AT450" s="174"/>
      <c r="AU450" s="174"/>
      <c r="AV450" s="174"/>
      <c r="AW450" s="174"/>
      <c r="AX450" s="174"/>
      <c r="AY450" s="174"/>
    </row>
    <row r="451" spans="1:51">
      <c r="A451" s="174"/>
      <c r="B451" s="174"/>
      <c r="C451" s="175"/>
      <c r="D451" s="175"/>
      <c r="E451" s="175"/>
      <c r="F451" s="175"/>
      <c r="G451" s="176"/>
      <c r="H451" s="177"/>
      <c r="I451" s="177"/>
      <c r="J451" s="178"/>
      <c r="K451" s="175"/>
      <c r="L451" s="175"/>
      <c r="M451" s="175"/>
      <c r="N451" s="175"/>
      <c r="O451" s="176"/>
      <c r="P451" s="177"/>
      <c r="Q451" s="177"/>
      <c r="R451" s="178"/>
      <c r="S451" s="175"/>
      <c r="T451" s="175"/>
      <c r="U451" s="175"/>
      <c r="V451" s="175"/>
      <c r="W451" s="176"/>
      <c r="X451" s="175"/>
      <c r="Y451" s="175"/>
      <c r="Z451" s="179"/>
      <c r="AA451" s="179"/>
      <c r="AB451" s="174"/>
      <c r="AC451" s="192"/>
      <c r="AD451" s="174"/>
      <c r="AE451" s="174"/>
      <c r="AF451" s="174"/>
      <c r="AG451" s="174"/>
      <c r="AH451" s="174"/>
      <c r="AI451" s="174"/>
      <c r="AJ451" s="174"/>
      <c r="AK451" s="174"/>
      <c r="AL451" s="174"/>
      <c r="AM451" s="174"/>
      <c r="AN451" s="174"/>
      <c r="AO451" s="174"/>
      <c r="AP451" s="174"/>
      <c r="AQ451" s="174"/>
      <c r="AR451" s="174"/>
      <c r="AS451" s="174"/>
      <c r="AT451" s="174"/>
      <c r="AU451" s="174"/>
      <c r="AV451" s="174"/>
      <c r="AW451" s="174"/>
      <c r="AX451" s="174"/>
      <c r="AY451" s="174"/>
    </row>
    <row r="452" spans="1:51">
      <c r="A452" s="174"/>
      <c r="B452" s="174"/>
      <c r="C452" s="175"/>
      <c r="D452" s="175"/>
      <c r="E452" s="175"/>
      <c r="F452" s="175"/>
      <c r="G452" s="176"/>
      <c r="H452" s="177"/>
      <c r="I452" s="177"/>
      <c r="J452" s="178"/>
      <c r="K452" s="175"/>
      <c r="L452" s="175"/>
      <c r="M452" s="175"/>
      <c r="N452" s="175"/>
      <c r="O452" s="176"/>
      <c r="P452" s="177"/>
      <c r="Q452" s="177"/>
      <c r="R452" s="178"/>
      <c r="S452" s="175"/>
      <c r="T452" s="175"/>
      <c r="U452" s="175"/>
      <c r="V452" s="175"/>
      <c r="W452" s="176"/>
      <c r="X452" s="175"/>
      <c r="Y452" s="175"/>
      <c r="Z452" s="179"/>
      <c r="AA452" s="179"/>
      <c r="AB452" s="174"/>
      <c r="AC452" s="192"/>
      <c r="AD452" s="174"/>
      <c r="AE452" s="174"/>
      <c r="AF452" s="174"/>
      <c r="AG452" s="174"/>
      <c r="AH452" s="174"/>
      <c r="AI452" s="174"/>
      <c r="AJ452" s="174"/>
      <c r="AK452" s="174"/>
      <c r="AL452" s="174"/>
      <c r="AM452" s="174"/>
      <c r="AN452" s="174"/>
      <c r="AO452" s="174"/>
      <c r="AP452" s="174"/>
      <c r="AQ452" s="174"/>
      <c r="AR452" s="174"/>
      <c r="AS452" s="174"/>
      <c r="AT452" s="174"/>
      <c r="AU452" s="174"/>
      <c r="AV452" s="174"/>
      <c r="AW452" s="174"/>
      <c r="AX452" s="174"/>
      <c r="AY452" s="174"/>
    </row>
    <row r="453" spans="1:51">
      <c r="A453" s="174"/>
      <c r="B453" s="174"/>
      <c r="C453" s="175"/>
      <c r="D453" s="175"/>
      <c r="E453" s="175"/>
      <c r="F453" s="175"/>
      <c r="G453" s="176"/>
      <c r="H453" s="177"/>
      <c r="I453" s="177"/>
      <c r="J453" s="178"/>
      <c r="K453" s="175"/>
      <c r="L453" s="175"/>
      <c r="M453" s="175"/>
      <c r="N453" s="175"/>
      <c r="O453" s="176"/>
      <c r="P453" s="177"/>
      <c r="Q453" s="177"/>
      <c r="R453" s="178"/>
      <c r="S453" s="175"/>
      <c r="T453" s="175"/>
      <c r="U453" s="175"/>
      <c r="V453" s="175"/>
      <c r="W453" s="176"/>
      <c r="X453" s="175"/>
      <c r="Y453" s="175"/>
      <c r="Z453" s="179"/>
      <c r="AA453" s="179"/>
      <c r="AB453" s="174"/>
      <c r="AC453" s="192"/>
      <c r="AD453" s="174"/>
      <c r="AE453" s="174"/>
      <c r="AF453" s="174"/>
      <c r="AG453" s="174"/>
      <c r="AH453" s="174"/>
      <c r="AI453" s="174"/>
      <c r="AJ453" s="174"/>
      <c r="AK453" s="174"/>
      <c r="AL453" s="174"/>
      <c r="AM453" s="174"/>
      <c r="AN453" s="174"/>
      <c r="AO453" s="174"/>
      <c r="AP453" s="174"/>
      <c r="AQ453" s="174"/>
      <c r="AR453" s="174"/>
      <c r="AS453" s="174"/>
      <c r="AT453" s="174"/>
      <c r="AU453" s="174"/>
      <c r="AV453" s="174"/>
      <c r="AW453" s="174"/>
      <c r="AX453" s="174"/>
      <c r="AY453" s="174"/>
    </row>
    <row r="454" spans="1:51">
      <c r="A454" s="174"/>
      <c r="B454" s="174"/>
      <c r="C454" s="175"/>
      <c r="D454" s="175"/>
      <c r="E454" s="175"/>
      <c r="F454" s="175"/>
      <c r="G454" s="176"/>
      <c r="H454" s="177"/>
      <c r="I454" s="177"/>
      <c r="J454" s="178"/>
      <c r="K454" s="175"/>
      <c r="L454" s="175"/>
      <c r="M454" s="175"/>
      <c r="N454" s="175"/>
      <c r="O454" s="176"/>
      <c r="P454" s="177"/>
      <c r="Q454" s="177"/>
      <c r="R454" s="178"/>
      <c r="S454" s="175"/>
      <c r="T454" s="175"/>
      <c r="U454" s="175"/>
      <c r="V454" s="175"/>
      <c r="W454" s="176"/>
      <c r="X454" s="175"/>
      <c r="Y454" s="175"/>
      <c r="Z454" s="179"/>
      <c r="AA454" s="179"/>
      <c r="AB454" s="174"/>
      <c r="AC454" s="192"/>
      <c r="AD454" s="174"/>
      <c r="AE454" s="174"/>
      <c r="AF454" s="174"/>
      <c r="AG454" s="174"/>
      <c r="AH454" s="174"/>
      <c r="AI454" s="174"/>
      <c r="AJ454" s="174"/>
      <c r="AK454" s="174"/>
      <c r="AL454" s="174"/>
      <c r="AM454" s="174"/>
      <c r="AN454" s="174"/>
      <c r="AO454" s="174"/>
      <c r="AP454" s="174"/>
      <c r="AQ454" s="174"/>
      <c r="AR454" s="174"/>
      <c r="AS454" s="174"/>
      <c r="AT454" s="174"/>
      <c r="AU454" s="174"/>
      <c r="AV454" s="174"/>
      <c r="AW454" s="174"/>
      <c r="AX454" s="174"/>
      <c r="AY454" s="174"/>
    </row>
    <row r="455" spans="1:51">
      <c r="A455" s="174"/>
      <c r="B455" s="174"/>
      <c r="C455" s="175"/>
      <c r="D455" s="175"/>
      <c r="E455" s="175"/>
      <c r="F455" s="175"/>
      <c r="G455" s="176"/>
      <c r="H455" s="177"/>
      <c r="I455" s="177"/>
      <c r="J455" s="178"/>
      <c r="K455" s="175"/>
      <c r="L455" s="175"/>
      <c r="M455" s="175"/>
      <c r="N455" s="175"/>
      <c r="O455" s="176"/>
      <c r="P455" s="177"/>
      <c r="Q455" s="177"/>
      <c r="R455" s="178"/>
      <c r="S455" s="175"/>
      <c r="T455" s="175"/>
      <c r="U455" s="175"/>
      <c r="V455" s="175"/>
      <c r="W455" s="176"/>
      <c r="X455" s="175"/>
      <c r="Y455" s="175"/>
      <c r="Z455" s="179"/>
      <c r="AA455" s="179"/>
      <c r="AB455" s="174"/>
      <c r="AC455" s="192"/>
      <c r="AD455" s="174"/>
      <c r="AE455" s="174"/>
      <c r="AF455" s="174"/>
      <c r="AG455" s="174"/>
      <c r="AH455" s="174"/>
      <c r="AI455" s="174"/>
      <c r="AJ455" s="174"/>
      <c r="AK455" s="174"/>
      <c r="AL455" s="174"/>
      <c r="AM455" s="174"/>
      <c r="AN455" s="174"/>
      <c r="AO455" s="174"/>
      <c r="AP455" s="174"/>
      <c r="AQ455" s="174"/>
      <c r="AR455" s="174"/>
      <c r="AS455" s="174"/>
      <c r="AT455" s="174"/>
      <c r="AU455" s="174"/>
      <c r="AV455" s="174"/>
      <c r="AW455" s="174"/>
      <c r="AX455" s="174"/>
      <c r="AY455" s="174"/>
    </row>
    <row r="456" spans="1:51">
      <c r="A456" s="174"/>
      <c r="B456" s="174"/>
      <c r="C456" s="175"/>
      <c r="D456" s="175"/>
      <c r="E456" s="175"/>
      <c r="F456" s="175"/>
      <c r="G456" s="176"/>
      <c r="H456" s="177"/>
      <c r="I456" s="177"/>
      <c r="J456" s="178"/>
      <c r="K456" s="175"/>
      <c r="L456" s="175"/>
      <c r="M456" s="175"/>
      <c r="N456" s="175"/>
      <c r="O456" s="176"/>
      <c r="P456" s="177"/>
      <c r="Q456" s="177"/>
      <c r="R456" s="178"/>
      <c r="S456" s="175"/>
      <c r="T456" s="175"/>
      <c r="U456" s="175"/>
      <c r="V456" s="175"/>
      <c r="W456" s="176"/>
      <c r="X456" s="175"/>
      <c r="Y456" s="175"/>
      <c r="Z456" s="179"/>
      <c r="AA456" s="179"/>
      <c r="AB456" s="174"/>
      <c r="AC456" s="192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4"/>
      <c r="AT456" s="174"/>
      <c r="AU456" s="174"/>
      <c r="AV456" s="174"/>
      <c r="AW456" s="174"/>
      <c r="AX456" s="174"/>
      <c r="AY456" s="174"/>
    </row>
    <row r="457" spans="1:51">
      <c r="A457" s="174"/>
      <c r="B457" s="174"/>
      <c r="C457" s="175"/>
      <c r="D457" s="175"/>
      <c r="E457" s="175"/>
      <c r="F457" s="175"/>
      <c r="G457" s="176"/>
      <c r="H457" s="177"/>
      <c r="I457" s="177"/>
      <c r="J457" s="178"/>
      <c r="K457" s="175"/>
      <c r="L457" s="175"/>
      <c r="M457" s="175"/>
      <c r="N457" s="175"/>
      <c r="O457" s="176"/>
      <c r="P457" s="177"/>
      <c r="Q457" s="177"/>
      <c r="R457" s="178"/>
      <c r="S457" s="175"/>
      <c r="T457" s="175"/>
      <c r="U457" s="175"/>
      <c r="V457" s="175"/>
      <c r="W457" s="176"/>
      <c r="X457" s="175"/>
      <c r="Y457" s="175"/>
      <c r="Z457" s="179"/>
      <c r="AA457" s="179"/>
      <c r="AB457" s="174"/>
      <c r="AC457" s="192"/>
      <c r="AD457" s="174"/>
      <c r="AE457" s="174"/>
      <c r="AF457" s="174"/>
      <c r="AG457" s="174"/>
      <c r="AH457" s="174"/>
      <c r="AI457" s="174"/>
      <c r="AJ457" s="174"/>
      <c r="AK457" s="174"/>
      <c r="AL457" s="174"/>
      <c r="AM457" s="174"/>
      <c r="AN457" s="174"/>
      <c r="AO457" s="174"/>
      <c r="AP457" s="174"/>
      <c r="AQ457" s="174"/>
      <c r="AR457" s="174"/>
      <c r="AS457" s="174"/>
      <c r="AT457" s="174"/>
      <c r="AU457" s="174"/>
      <c r="AV457" s="174"/>
      <c r="AW457" s="174"/>
      <c r="AX457" s="174"/>
      <c r="AY457" s="174"/>
    </row>
    <row r="458" spans="1:51">
      <c r="A458" s="174"/>
      <c r="B458" s="174"/>
      <c r="C458" s="175"/>
      <c r="D458" s="175"/>
      <c r="E458" s="175"/>
      <c r="F458" s="175"/>
      <c r="G458" s="176"/>
      <c r="H458" s="177"/>
      <c r="I458" s="177"/>
      <c r="J458" s="178"/>
      <c r="K458" s="175"/>
      <c r="L458" s="175"/>
      <c r="M458" s="175"/>
      <c r="N458" s="175"/>
      <c r="O458" s="176"/>
      <c r="P458" s="177"/>
      <c r="Q458" s="177"/>
      <c r="R458" s="178"/>
      <c r="S458" s="175"/>
      <c r="T458" s="175"/>
      <c r="U458" s="175"/>
      <c r="V458" s="175"/>
      <c r="W458" s="176"/>
      <c r="X458" s="175"/>
      <c r="Y458" s="175"/>
      <c r="Z458" s="179"/>
      <c r="AA458" s="179"/>
      <c r="AB458" s="174"/>
      <c r="AC458" s="192"/>
      <c r="AD458" s="174"/>
      <c r="AE458" s="174"/>
      <c r="AF458" s="174"/>
      <c r="AG458" s="174"/>
      <c r="AH458" s="174"/>
      <c r="AI458" s="174"/>
      <c r="AJ458" s="174"/>
      <c r="AK458" s="174"/>
      <c r="AL458" s="174"/>
      <c r="AM458" s="174"/>
      <c r="AN458" s="174"/>
      <c r="AO458" s="174"/>
      <c r="AP458" s="174"/>
      <c r="AQ458" s="174"/>
      <c r="AR458" s="174"/>
      <c r="AS458" s="174"/>
      <c r="AT458" s="174"/>
      <c r="AU458" s="174"/>
      <c r="AV458" s="174"/>
      <c r="AW458" s="174"/>
      <c r="AX458" s="174"/>
      <c r="AY458" s="174"/>
    </row>
    <row r="459" spans="1:51">
      <c r="A459" s="174"/>
      <c r="B459" s="174"/>
      <c r="C459" s="175"/>
      <c r="D459" s="175"/>
      <c r="E459" s="175"/>
      <c r="F459" s="175"/>
      <c r="G459" s="176"/>
      <c r="H459" s="177"/>
      <c r="I459" s="177"/>
      <c r="J459" s="178"/>
      <c r="K459" s="175"/>
      <c r="L459" s="175"/>
      <c r="M459" s="175"/>
      <c r="N459" s="175"/>
      <c r="O459" s="176"/>
      <c r="P459" s="177"/>
      <c r="Q459" s="177"/>
      <c r="R459" s="178"/>
      <c r="S459" s="175"/>
      <c r="T459" s="175"/>
      <c r="U459" s="175"/>
      <c r="V459" s="175"/>
      <c r="W459" s="176"/>
      <c r="X459" s="175"/>
      <c r="Y459" s="175"/>
      <c r="Z459" s="179"/>
      <c r="AA459" s="179"/>
      <c r="AB459" s="174"/>
      <c r="AC459" s="192"/>
      <c r="AD459" s="174"/>
      <c r="AE459" s="174"/>
      <c r="AF459" s="174"/>
      <c r="AG459" s="174"/>
      <c r="AH459" s="174"/>
      <c r="AI459" s="174"/>
      <c r="AJ459" s="174"/>
      <c r="AK459" s="174"/>
      <c r="AL459" s="174"/>
      <c r="AM459" s="174"/>
      <c r="AN459" s="174"/>
      <c r="AO459" s="174"/>
      <c r="AP459" s="174"/>
      <c r="AQ459" s="174"/>
      <c r="AR459" s="174"/>
      <c r="AS459" s="174"/>
      <c r="AT459" s="174"/>
      <c r="AU459" s="174"/>
      <c r="AV459" s="174"/>
      <c r="AW459" s="174"/>
      <c r="AX459" s="174"/>
      <c r="AY459" s="174"/>
    </row>
    <row r="460" spans="1:51">
      <c r="A460" s="174"/>
      <c r="B460" s="174"/>
      <c r="C460" s="175"/>
      <c r="D460" s="175"/>
      <c r="E460" s="175"/>
      <c r="F460" s="175"/>
      <c r="G460" s="176"/>
      <c r="H460" s="177"/>
      <c r="I460" s="177"/>
      <c r="J460" s="178"/>
      <c r="K460" s="175"/>
      <c r="L460" s="175"/>
      <c r="M460" s="175"/>
      <c r="N460" s="175"/>
      <c r="O460" s="176"/>
      <c r="P460" s="177"/>
      <c r="Q460" s="177"/>
      <c r="R460" s="178"/>
      <c r="S460" s="175"/>
      <c r="T460" s="175"/>
      <c r="U460" s="175"/>
      <c r="V460" s="175"/>
      <c r="W460" s="176"/>
      <c r="X460" s="175"/>
      <c r="Y460" s="175"/>
      <c r="Z460" s="179"/>
      <c r="AA460" s="179"/>
      <c r="AB460" s="174"/>
      <c r="AC460" s="192"/>
      <c r="AD460" s="174"/>
      <c r="AE460" s="174"/>
      <c r="AF460" s="174"/>
      <c r="AG460" s="174"/>
      <c r="AH460" s="174"/>
      <c r="AI460" s="174"/>
      <c r="AJ460" s="174"/>
      <c r="AK460" s="174"/>
      <c r="AL460" s="174"/>
      <c r="AM460" s="174"/>
      <c r="AN460" s="174"/>
      <c r="AO460" s="174"/>
      <c r="AP460" s="174"/>
      <c r="AQ460" s="174"/>
      <c r="AR460" s="174"/>
      <c r="AS460" s="174"/>
      <c r="AT460" s="174"/>
      <c r="AU460" s="174"/>
      <c r="AV460" s="174"/>
      <c r="AW460" s="174"/>
      <c r="AX460" s="174"/>
      <c r="AY460" s="174"/>
    </row>
    <row r="461" spans="1:51">
      <c r="A461" s="174"/>
      <c r="B461" s="174"/>
      <c r="C461" s="175"/>
      <c r="D461" s="175"/>
      <c r="E461" s="175"/>
      <c r="F461" s="175"/>
      <c r="G461" s="176"/>
      <c r="H461" s="177"/>
      <c r="I461" s="177"/>
      <c r="J461" s="178"/>
      <c r="K461" s="175"/>
      <c r="L461" s="175"/>
      <c r="M461" s="175"/>
      <c r="N461" s="175"/>
      <c r="O461" s="176"/>
      <c r="P461" s="177"/>
      <c r="Q461" s="177"/>
      <c r="R461" s="178"/>
      <c r="S461" s="175"/>
      <c r="T461" s="175"/>
      <c r="U461" s="175"/>
      <c r="V461" s="175"/>
      <c r="W461" s="176"/>
      <c r="X461" s="175"/>
      <c r="Y461" s="175"/>
      <c r="Z461" s="179"/>
      <c r="AA461" s="179"/>
      <c r="AB461" s="174"/>
      <c r="AC461" s="192"/>
      <c r="AD461" s="174"/>
      <c r="AE461" s="174"/>
      <c r="AF461" s="174"/>
      <c r="AG461" s="174"/>
      <c r="AH461" s="174"/>
      <c r="AI461" s="174"/>
      <c r="AJ461" s="174"/>
      <c r="AK461" s="174"/>
      <c r="AL461" s="174"/>
      <c r="AM461" s="174"/>
      <c r="AN461" s="174"/>
      <c r="AO461" s="174"/>
      <c r="AP461" s="174"/>
      <c r="AQ461" s="174"/>
      <c r="AR461" s="174"/>
      <c r="AS461" s="174"/>
      <c r="AT461" s="174"/>
      <c r="AU461" s="174"/>
      <c r="AV461" s="174"/>
      <c r="AW461" s="174"/>
      <c r="AX461" s="174"/>
      <c r="AY461" s="174"/>
    </row>
    <row r="462" spans="1:51">
      <c r="A462" s="174"/>
      <c r="B462" s="174"/>
      <c r="C462" s="175"/>
      <c r="D462" s="175"/>
      <c r="E462" s="175"/>
      <c r="F462" s="175"/>
      <c r="G462" s="176"/>
      <c r="H462" s="177"/>
      <c r="I462" s="177"/>
      <c r="J462" s="178"/>
      <c r="K462" s="175"/>
      <c r="L462" s="175"/>
      <c r="M462" s="175"/>
      <c r="N462" s="175"/>
      <c r="O462" s="176"/>
      <c r="P462" s="177"/>
      <c r="Q462" s="177"/>
      <c r="R462" s="178"/>
      <c r="S462" s="175"/>
      <c r="T462" s="175"/>
      <c r="U462" s="175"/>
      <c r="V462" s="175"/>
      <c r="W462" s="176"/>
      <c r="X462" s="175"/>
      <c r="Y462" s="175"/>
      <c r="Z462" s="179"/>
      <c r="AA462" s="179"/>
      <c r="AB462" s="174"/>
      <c r="AC462" s="192"/>
      <c r="AD462" s="174"/>
      <c r="AE462" s="174"/>
      <c r="AF462" s="174"/>
      <c r="AG462" s="174"/>
      <c r="AH462" s="174"/>
      <c r="AI462" s="174"/>
      <c r="AJ462" s="174"/>
      <c r="AK462" s="174"/>
      <c r="AL462" s="174"/>
      <c r="AM462" s="174"/>
      <c r="AN462" s="174"/>
      <c r="AO462" s="174"/>
      <c r="AP462" s="174"/>
      <c r="AQ462" s="174"/>
      <c r="AR462" s="174"/>
      <c r="AS462" s="174"/>
      <c r="AT462" s="174"/>
      <c r="AU462" s="174"/>
      <c r="AV462" s="174"/>
      <c r="AW462" s="174"/>
      <c r="AX462" s="174"/>
      <c r="AY462" s="174"/>
    </row>
    <row r="463" spans="1:51">
      <c r="A463" s="174"/>
      <c r="B463" s="174"/>
      <c r="C463" s="175"/>
      <c r="D463" s="175"/>
      <c r="E463" s="175"/>
      <c r="F463" s="175"/>
      <c r="G463" s="176"/>
      <c r="H463" s="177"/>
      <c r="I463" s="177"/>
      <c r="J463" s="178"/>
      <c r="K463" s="175"/>
      <c r="L463" s="175"/>
      <c r="M463" s="175"/>
      <c r="N463" s="175"/>
      <c r="O463" s="176"/>
      <c r="P463" s="177"/>
      <c r="Q463" s="177"/>
      <c r="R463" s="178"/>
      <c r="S463" s="175"/>
      <c r="T463" s="175"/>
      <c r="U463" s="175"/>
      <c r="V463" s="175"/>
      <c r="W463" s="176"/>
      <c r="X463" s="175"/>
      <c r="Y463" s="175"/>
      <c r="Z463" s="179"/>
      <c r="AA463" s="179"/>
      <c r="AB463" s="174"/>
      <c r="AC463" s="192"/>
      <c r="AD463" s="174"/>
      <c r="AE463" s="174"/>
      <c r="AF463" s="174"/>
      <c r="AG463" s="174"/>
      <c r="AH463" s="174"/>
      <c r="AI463" s="174"/>
      <c r="AJ463" s="174"/>
      <c r="AK463" s="174"/>
      <c r="AL463" s="174"/>
      <c r="AM463" s="174"/>
      <c r="AN463" s="174"/>
      <c r="AO463" s="174"/>
      <c r="AP463" s="174"/>
      <c r="AQ463" s="174"/>
      <c r="AR463" s="174"/>
      <c r="AS463" s="174"/>
      <c r="AT463" s="174"/>
      <c r="AU463" s="174"/>
      <c r="AV463" s="174"/>
      <c r="AW463" s="174"/>
      <c r="AX463" s="174"/>
      <c r="AY463" s="174"/>
    </row>
    <row r="464" spans="1:51">
      <c r="A464" s="174"/>
      <c r="B464" s="174"/>
      <c r="C464" s="175"/>
      <c r="D464" s="175"/>
      <c r="E464" s="175"/>
      <c r="F464" s="175"/>
      <c r="G464" s="176"/>
      <c r="H464" s="177"/>
      <c r="I464" s="177"/>
      <c r="J464" s="178"/>
      <c r="K464" s="175"/>
      <c r="L464" s="175"/>
      <c r="M464" s="175"/>
      <c r="N464" s="175"/>
      <c r="O464" s="176"/>
      <c r="P464" s="177"/>
      <c r="Q464" s="177"/>
      <c r="R464" s="178"/>
      <c r="S464" s="175"/>
      <c r="T464" s="175"/>
      <c r="U464" s="175"/>
      <c r="V464" s="175"/>
      <c r="W464" s="176"/>
      <c r="X464" s="175"/>
      <c r="Y464" s="175"/>
      <c r="Z464" s="179"/>
      <c r="AA464" s="179"/>
      <c r="AB464" s="174"/>
      <c r="AC464" s="192"/>
      <c r="AD464" s="174"/>
      <c r="AE464" s="174"/>
      <c r="AF464" s="174"/>
      <c r="AG464" s="174"/>
      <c r="AH464" s="174"/>
      <c r="AI464" s="174"/>
      <c r="AJ464" s="174"/>
      <c r="AK464" s="174"/>
      <c r="AL464" s="174"/>
      <c r="AM464" s="174"/>
      <c r="AN464" s="174"/>
      <c r="AO464" s="174"/>
      <c r="AP464" s="174"/>
      <c r="AQ464" s="174"/>
      <c r="AR464" s="174"/>
      <c r="AS464" s="174"/>
      <c r="AT464" s="174"/>
      <c r="AU464" s="174"/>
      <c r="AV464" s="174"/>
      <c r="AW464" s="174"/>
      <c r="AX464" s="174"/>
      <c r="AY464" s="174"/>
    </row>
    <row r="465" spans="1:51">
      <c r="A465" s="174"/>
      <c r="B465" s="174"/>
      <c r="C465" s="175"/>
      <c r="D465" s="175"/>
      <c r="E465" s="175"/>
      <c r="F465" s="175"/>
      <c r="G465" s="176"/>
      <c r="H465" s="177"/>
      <c r="I465" s="177"/>
      <c r="J465" s="178"/>
      <c r="K465" s="175"/>
      <c r="L465" s="175"/>
      <c r="M465" s="175"/>
      <c r="N465" s="175"/>
      <c r="O465" s="176"/>
      <c r="P465" s="177"/>
      <c r="Q465" s="177"/>
      <c r="R465" s="178"/>
      <c r="S465" s="175"/>
      <c r="T465" s="175"/>
      <c r="U465" s="175"/>
      <c r="V465" s="175"/>
      <c r="W465" s="176"/>
      <c r="X465" s="175"/>
      <c r="Y465" s="175"/>
      <c r="Z465" s="179"/>
      <c r="AA465" s="179"/>
      <c r="AB465" s="174"/>
      <c r="AC465" s="192"/>
      <c r="AD465" s="174"/>
      <c r="AE465" s="174"/>
      <c r="AF465" s="174"/>
      <c r="AG465" s="174"/>
      <c r="AH465" s="174"/>
      <c r="AI465" s="174"/>
      <c r="AJ465" s="174"/>
      <c r="AK465" s="174"/>
      <c r="AL465" s="174"/>
      <c r="AM465" s="174"/>
      <c r="AN465" s="174"/>
      <c r="AO465" s="174"/>
      <c r="AP465" s="174"/>
      <c r="AQ465" s="174"/>
      <c r="AR465" s="174"/>
      <c r="AS465" s="174"/>
      <c r="AT465" s="174"/>
      <c r="AU465" s="174"/>
      <c r="AV465" s="174"/>
      <c r="AW465" s="174"/>
      <c r="AX465" s="174"/>
      <c r="AY465" s="174"/>
    </row>
    <row r="466" spans="1:51">
      <c r="A466" s="174"/>
      <c r="B466" s="174"/>
      <c r="C466" s="175"/>
      <c r="D466" s="175"/>
      <c r="E466" s="175"/>
      <c r="F466" s="175"/>
      <c r="G466" s="176"/>
      <c r="H466" s="177"/>
      <c r="I466" s="177"/>
      <c r="J466" s="178"/>
      <c r="K466" s="175"/>
      <c r="L466" s="175"/>
      <c r="M466" s="175"/>
      <c r="N466" s="175"/>
      <c r="O466" s="176"/>
      <c r="P466" s="177"/>
      <c r="Q466" s="177"/>
      <c r="R466" s="178"/>
      <c r="S466" s="175"/>
      <c r="T466" s="175"/>
      <c r="U466" s="175"/>
      <c r="V466" s="175"/>
      <c r="W466" s="176"/>
      <c r="X466" s="175"/>
      <c r="Y466" s="175"/>
      <c r="Z466" s="179"/>
      <c r="AA466" s="179"/>
      <c r="AB466" s="174"/>
      <c r="AC466" s="192"/>
      <c r="AD466" s="174"/>
      <c r="AE466" s="174"/>
      <c r="AF466" s="174"/>
      <c r="AG466" s="174"/>
      <c r="AH466" s="174"/>
      <c r="AI466" s="174"/>
      <c r="AJ466" s="174"/>
      <c r="AK466" s="174"/>
      <c r="AL466" s="174"/>
      <c r="AM466" s="174"/>
      <c r="AN466" s="174"/>
      <c r="AO466" s="174"/>
      <c r="AP466" s="174"/>
      <c r="AQ466" s="174"/>
      <c r="AR466" s="174"/>
      <c r="AS466" s="174"/>
      <c r="AT466" s="174"/>
      <c r="AU466" s="174"/>
      <c r="AV466" s="174"/>
      <c r="AW466" s="174"/>
      <c r="AX466" s="174"/>
      <c r="AY466" s="174"/>
    </row>
    <row r="467" spans="1:51">
      <c r="A467" s="174"/>
      <c r="B467" s="174"/>
      <c r="C467" s="175"/>
      <c r="D467" s="175"/>
      <c r="E467" s="175"/>
      <c r="F467" s="175"/>
      <c r="G467" s="176"/>
      <c r="H467" s="177"/>
      <c r="I467" s="177"/>
      <c r="J467" s="178"/>
      <c r="K467" s="175"/>
      <c r="L467" s="175"/>
      <c r="M467" s="175"/>
      <c r="N467" s="175"/>
      <c r="O467" s="176"/>
      <c r="P467" s="177"/>
      <c r="Q467" s="177"/>
      <c r="R467" s="178"/>
      <c r="S467" s="175"/>
      <c r="T467" s="175"/>
      <c r="U467" s="175"/>
      <c r="V467" s="175"/>
      <c r="W467" s="176"/>
      <c r="X467" s="175"/>
      <c r="Y467" s="175"/>
      <c r="Z467" s="179"/>
      <c r="AA467" s="179"/>
      <c r="AB467" s="174"/>
      <c r="AC467" s="192"/>
      <c r="AD467" s="174"/>
      <c r="AE467" s="174"/>
      <c r="AF467" s="174"/>
      <c r="AG467" s="174"/>
      <c r="AH467" s="174"/>
      <c r="AI467" s="174"/>
      <c r="AJ467" s="174"/>
      <c r="AK467" s="174"/>
      <c r="AL467" s="174"/>
      <c r="AM467" s="174"/>
      <c r="AN467" s="174"/>
      <c r="AO467" s="174"/>
      <c r="AP467" s="174"/>
      <c r="AQ467" s="174"/>
      <c r="AR467" s="174"/>
      <c r="AS467" s="174"/>
      <c r="AT467" s="174"/>
      <c r="AU467" s="174"/>
      <c r="AV467" s="174"/>
      <c r="AW467" s="174"/>
      <c r="AX467" s="174"/>
      <c r="AY467" s="174"/>
    </row>
    <row r="468" spans="1:51">
      <c r="A468" s="174"/>
      <c r="B468" s="174"/>
      <c r="C468" s="175"/>
      <c r="D468" s="175"/>
      <c r="E468" s="175"/>
      <c r="F468" s="175"/>
      <c r="G468" s="176"/>
      <c r="H468" s="177"/>
      <c r="I468" s="177"/>
      <c r="J468" s="178"/>
      <c r="K468" s="175"/>
      <c r="L468" s="175"/>
      <c r="M468" s="175"/>
      <c r="N468" s="175"/>
      <c r="O468" s="176"/>
      <c r="P468" s="177"/>
      <c r="Q468" s="177"/>
      <c r="R468" s="178"/>
      <c r="S468" s="175"/>
      <c r="T468" s="175"/>
      <c r="U468" s="175"/>
      <c r="V468" s="175"/>
      <c r="W468" s="176"/>
      <c r="X468" s="175"/>
      <c r="Y468" s="175"/>
      <c r="Z468" s="179"/>
      <c r="AA468" s="179"/>
      <c r="AB468" s="174"/>
      <c r="AC468" s="192"/>
      <c r="AD468" s="174"/>
      <c r="AE468" s="174"/>
      <c r="AF468" s="174"/>
      <c r="AG468" s="174"/>
      <c r="AH468" s="174"/>
      <c r="AI468" s="174"/>
      <c r="AJ468" s="174"/>
      <c r="AK468" s="174"/>
      <c r="AL468" s="174"/>
      <c r="AM468" s="174"/>
      <c r="AN468" s="174"/>
      <c r="AO468" s="174"/>
      <c r="AP468" s="174"/>
      <c r="AQ468" s="174"/>
      <c r="AR468" s="174"/>
      <c r="AS468" s="174"/>
      <c r="AT468" s="174"/>
      <c r="AU468" s="174"/>
      <c r="AV468" s="174"/>
      <c r="AW468" s="174"/>
      <c r="AX468" s="174"/>
      <c r="AY468" s="174"/>
    </row>
    <row r="469" spans="1:51">
      <c r="A469" s="174"/>
      <c r="B469" s="174"/>
      <c r="C469" s="175"/>
      <c r="D469" s="175"/>
      <c r="E469" s="175"/>
      <c r="F469" s="175"/>
      <c r="G469" s="176"/>
      <c r="H469" s="177"/>
      <c r="I469" s="177"/>
      <c r="J469" s="178"/>
      <c r="K469" s="175"/>
      <c r="L469" s="175"/>
      <c r="M469" s="175"/>
      <c r="N469" s="175"/>
      <c r="O469" s="176"/>
      <c r="P469" s="177"/>
      <c r="Q469" s="177"/>
      <c r="R469" s="178"/>
      <c r="S469" s="175"/>
      <c r="T469" s="175"/>
      <c r="U469" s="175"/>
      <c r="V469" s="175"/>
      <c r="W469" s="176"/>
      <c r="X469" s="175"/>
      <c r="Y469" s="175"/>
      <c r="Z469" s="179"/>
      <c r="AA469" s="179"/>
      <c r="AB469" s="174"/>
      <c r="AC469" s="192"/>
      <c r="AD469" s="174"/>
      <c r="AE469" s="174"/>
      <c r="AF469" s="174"/>
      <c r="AG469" s="174"/>
      <c r="AH469" s="174"/>
      <c r="AI469" s="174"/>
      <c r="AJ469" s="174"/>
      <c r="AK469" s="174"/>
      <c r="AL469" s="174"/>
      <c r="AM469" s="174"/>
      <c r="AN469" s="174"/>
      <c r="AO469" s="174"/>
      <c r="AP469" s="174"/>
      <c r="AQ469" s="174"/>
      <c r="AR469" s="174"/>
      <c r="AS469" s="174"/>
      <c r="AT469" s="174"/>
      <c r="AU469" s="174"/>
      <c r="AV469" s="174"/>
      <c r="AW469" s="174"/>
      <c r="AX469" s="174"/>
      <c r="AY469" s="174"/>
    </row>
    <row r="470" spans="1:51">
      <c r="A470" s="174"/>
      <c r="B470" s="174"/>
      <c r="C470" s="175"/>
      <c r="D470" s="175"/>
      <c r="E470" s="175"/>
      <c r="F470" s="175"/>
      <c r="G470" s="176"/>
      <c r="H470" s="177"/>
      <c r="I470" s="177"/>
      <c r="J470" s="178"/>
      <c r="K470" s="175"/>
      <c r="L470" s="175"/>
      <c r="M470" s="175"/>
      <c r="N470" s="175"/>
      <c r="O470" s="176"/>
      <c r="P470" s="177"/>
      <c r="Q470" s="177"/>
      <c r="R470" s="178"/>
      <c r="S470" s="175"/>
      <c r="T470" s="175"/>
      <c r="U470" s="175"/>
      <c r="V470" s="175"/>
      <c r="W470" s="176"/>
      <c r="X470" s="175"/>
      <c r="Y470" s="175"/>
      <c r="Z470" s="179"/>
      <c r="AA470" s="179"/>
      <c r="AB470" s="174"/>
      <c r="AC470" s="192"/>
      <c r="AD470" s="174"/>
      <c r="AE470" s="174"/>
      <c r="AF470" s="174"/>
      <c r="AG470" s="174"/>
      <c r="AH470" s="174"/>
      <c r="AI470" s="174"/>
      <c r="AJ470" s="174"/>
      <c r="AK470" s="174"/>
      <c r="AL470" s="174"/>
      <c r="AM470" s="174"/>
      <c r="AN470" s="174"/>
      <c r="AO470" s="174"/>
      <c r="AP470" s="174"/>
      <c r="AQ470" s="174"/>
      <c r="AR470" s="174"/>
      <c r="AS470" s="174"/>
      <c r="AT470" s="174"/>
      <c r="AU470" s="174"/>
      <c r="AV470" s="174"/>
      <c r="AW470" s="174"/>
      <c r="AX470" s="174"/>
      <c r="AY470" s="174"/>
    </row>
    <row r="471" spans="1:51">
      <c r="A471" s="174"/>
      <c r="B471" s="174"/>
      <c r="C471" s="175"/>
      <c r="D471" s="175"/>
      <c r="E471" s="175"/>
      <c r="F471" s="175"/>
      <c r="G471" s="176"/>
      <c r="H471" s="177"/>
      <c r="I471" s="177"/>
      <c r="J471" s="178"/>
      <c r="K471" s="175"/>
      <c r="L471" s="175"/>
      <c r="M471" s="175"/>
      <c r="N471" s="175"/>
      <c r="O471" s="176"/>
      <c r="P471" s="177"/>
      <c r="Q471" s="177"/>
      <c r="R471" s="178"/>
      <c r="S471" s="175"/>
      <c r="T471" s="175"/>
      <c r="U471" s="175"/>
      <c r="V471" s="175"/>
      <c r="W471" s="176"/>
      <c r="X471" s="175"/>
      <c r="Y471" s="175"/>
      <c r="Z471" s="179"/>
      <c r="AA471" s="179"/>
      <c r="AB471" s="174"/>
      <c r="AC471" s="192"/>
      <c r="AD471" s="174"/>
      <c r="AE471" s="174"/>
      <c r="AF471" s="174"/>
      <c r="AG471" s="174"/>
      <c r="AH471" s="174"/>
      <c r="AI471" s="174"/>
      <c r="AJ471" s="174"/>
      <c r="AK471" s="174"/>
      <c r="AL471" s="174"/>
      <c r="AM471" s="174"/>
      <c r="AN471" s="174"/>
      <c r="AO471" s="174"/>
      <c r="AP471" s="174"/>
      <c r="AQ471" s="174"/>
      <c r="AR471" s="174"/>
      <c r="AS471" s="174"/>
      <c r="AT471" s="174"/>
      <c r="AU471" s="174"/>
      <c r="AV471" s="174"/>
      <c r="AW471" s="174"/>
      <c r="AX471" s="174"/>
      <c r="AY471" s="174"/>
    </row>
    <row r="472" spans="1:51">
      <c r="A472" s="174"/>
      <c r="B472" s="174"/>
      <c r="C472" s="175"/>
      <c r="D472" s="175"/>
      <c r="E472" s="175"/>
      <c r="F472" s="175"/>
      <c r="G472" s="176"/>
      <c r="H472" s="177"/>
      <c r="I472" s="177"/>
      <c r="J472" s="178"/>
      <c r="K472" s="175"/>
      <c r="L472" s="175"/>
      <c r="M472" s="175"/>
      <c r="N472" s="175"/>
      <c r="O472" s="176"/>
      <c r="P472" s="177"/>
      <c r="Q472" s="177"/>
      <c r="R472" s="178"/>
      <c r="S472" s="175"/>
      <c r="T472" s="175"/>
      <c r="U472" s="175"/>
      <c r="V472" s="175"/>
      <c r="W472" s="176"/>
      <c r="X472" s="175"/>
      <c r="Y472" s="175"/>
      <c r="Z472" s="179"/>
      <c r="AA472" s="179"/>
      <c r="AB472" s="174"/>
      <c r="AC472" s="192"/>
      <c r="AD472" s="174"/>
      <c r="AE472" s="174"/>
      <c r="AF472" s="174"/>
      <c r="AG472" s="174"/>
      <c r="AH472" s="174"/>
      <c r="AI472" s="174"/>
      <c r="AJ472" s="174"/>
      <c r="AK472" s="174"/>
      <c r="AL472" s="174"/>
      <c r="AM472" s="174"/>
      <c r="AN472" s="174"/>
      <c r="AO472" s="174"/>
      <c r="AP472" s="174"/>
      <c r="AQ472" s="174"/>
      <c r="AR472" s="174"/>
      <c r="AS472" s="174"/>
      <c r="AT472" s="174"/>
      <c r="AU472" s="174"/>
      <c r="AV472" s="174"/>
      <c r="AW472" s="174"/>
      <c r="AX472" s="174"/>
      <c r="AY472" s="174"/>
    </row>
    <row r="473" spans="1:51">
      <c r="A473" s="174"/>
      <c r="B473" s="174"/>
      <c r="C473" s="175"/>
      <c r="D473" s="175"/>
      <c r="E473" s="175"/>
      <c r="F473" s="175"/>
      <c r="G473" s="176"/>
      <c r="H473" s="177"/>
      <c r="I473" s="177"/>
      <c r="J473" s="178"/>
      <c r="K473" s="175"/>
      <c r="L473" s="175"/>
      <c r="M473" s="175"/>
      <c r="N473" s="175"/>
      <c r="O473" s="176"/>
      <c r="P473" s="177"/>
      <c r="Q473" s="177"/>
      <c r="R473" s="178"/>
      <c r="S473" s="175"/>
      <c r="T473" s="175"/>
      <c r="U473" s="175"/>
      <c r="V473" s="175"/>
      <c r="W473" s="176"/>
      <c r="X473" s="175"/>
      <c r="Y473" s="175"/>
      <c r="Z473" s="179"/>
      <c r="AA473" s="179"/>
      <c r="AB473" s="174"/>
      <c r="AC473" s="192"/>
      <c r="AD473" s="174"/>
      <c r="AE473" s="174"/>
      <c r="AF473" s="174"/>
      <c r="AG473" s="174"/>
      <c r="AH473" s="174"/>
      <c r="AI473" s="174"/>
      <c r="AJ473" s="174"/>
      <c r="AK473" s="174"/>
      <c r="AL473" s="174"/>
      <c r="AM473" s="174"/>
      <c r="AN473" s="174"/>
      <c r="AO473" s="174"/>
      <c r="AP473" s="174"/>
      <c r="AQ473" s="174"/>
      <c r="AR473" s="174"/>
      <c r="AS473" s="174"/>
      <c r="AT473" s="174"/>
      <c r="AU473" s="174"/>
      <c r="AV473" s="174"/>
      <c r="AW473" s="174"/>
      <c r="AX473" s="174"/>
      <c r="AY473" s="174"/>
    </row>
    <row r="474" spans="1:51">
      <c r="A474" s="174"/>
      <c r="B474" s="174"/>
      <c r="C474" s="175"/>
      <c r="D474" s="175"/>
      <c r="E474" s="175"/>
      <c r="F474" s="175"/>
      <c r="G474" s="176"/>
      <c r="H474" s="177"/>
      <c r="I474" s="177"/>
      <c r="J474" s="178"/>
      <c r="K474" s="175"/>
      <c r="L474" s="175"/>
      <c r="M474" s="175"/>
      <c r="N474" s="175"/>
      <c r="O474" s="176"/>
      <c r="P474" s="177"/>
      <c r="Q474" s="177"/>
      <c r="R474" s="178"/>
      <c r="S474" s="175"/>
      <c r="T474" s="175"/>
      <c r="U474" s="175"/>
      <c r="V474" s="175"/>
      <c r="W474" s="176"/>
      <c r="X474" s="175"/>
      <c r="Y474" s="175"/>
      <c r="Z474" s="179"/>
      <c r="AA474" s="179"/>
      <c r="AB474" s="174"/>
      <c r="AC474" s="192"/>
      <c r="AD474" s="174"/>
      <c r="AE474" s="174"/>
      <c r="AF474" s="174"/>
      <c r="AG474" s="174"/>
      <c r="AH474" s="174"/>
      <c r="AI474" s="174"/>
      <c r="AJ474" s="174"/>
      <c r="AK474" s="174"/>
      <c r="AL474" s="174"/>
      <c r="AM474" s="174"/>
      <c r="AN474" s="174"/>
      <c r="AO474" s="174"/>
      <c r="AP474" s="174"/>
      <c r="AQ474" s="174"/>
      <c r="AR474" s="174"/>
      <c r="AS474" s="174"/>
      <c r="AT474" s="174"/>
      <c r="AU474" s="174"/>
      <c r="AV474" s="174"/>
      <c r="AW474" s="174"/>
      <c r="AX474" s="174"/>
      <c r="AY474" s="174"/>
    </row>
    <row r="475" spans="1:51">
      <c r="A475" s="174"/>
      <c r="B475" s="174"/>
      <c r="C475" s="175"/>
      <c r="D475" s="175"/>
      <c r="E475" s="175"/>
      <c r="F475" s="175"/>
      <c r="G475" s="176"/>
      <c r="H475" s="177"/>
      <c r="I475" s="177"/>
      <c r="J475" s="178"/>
      <c r="K475" s="175"/>
      <c r="L475" s="175"/>
      <c r="M475" s="175"/>
      <c r="N475" s="175"/>
      <c r="O475" s="176"/>
      <c r="P475" s="177"/>
      <c r="Q475" s="177"/>
      <c r="R475" s="178"/>
      <c r="S475" s="175"/>
      <c r="T475" s="175"/>
      <c r="U475" s="175"/>
      <c r="V475" s="175"/>
      <c r="W475" s="176"/>
      <c r="X475" s="175"/>
      <c r="Y475" s="175"/>
      <c r="Z475" s="179"/>
      <c r="AA475" s="179"/>
      <c r="AB475" s="174"/>
      <c r="AC475" s="192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4"/>
      <c r="AT475" s="174"/>
      <c r="AU475" s="174"/>
      <c r="AV475" s="174"/>
      <c r="AW475" s="174"/>
      <c r="AX475" s="174"/>
      <c r="AY475" s="174"/>
    </row>
    <row r="476" spans="1:51">
      <c r="A476" s="174"/>
      <c r="B476" s="174"/>
      <c r="C476" s="175"/>
      <c r="D476" s="175"/>
      <c r="E476" s="175"/>
      <c r="F476" s="175"/>
      <c r="G476" s="176"/>
      <c r="H476" s="177"/>
      <c r="I476" s="177"/>
      <c r="J476" s="178"/>
      <c r="K476" s="175"/>
      <c r="L476" s="175"/>
      <c r="M476" s="175"/>
      <c r="N476" s="175"/>
      <c r="O476" s="176"/>
      <c r="P476" s="177"/>
      <c r="Q476" s="177"/>
      <c r="R476" s="178"/>
      <c r="S476" s="175"/>
      <c r="T476" s="175"/>
      <c r="U476" s="175"/>
      <c r="V476" s="175"/>
      <c r="W476" s="176"/>
      <c r="X476" s="175"/>
      <c r="Y476" s="175"/>
      <c r="Z476" s="179"/>
      <c r="AA476" s="179"/>
      <c r="AB476" s="174"/>
      <c r="AC476" s="192"/>
      <c r="AD476" s="174"/>
      <c r="AE476" s="174"/>
      <c r="AF476" s="174"/>
      <c r="AG476" s="174"/>
      <c r="AH476" s="174"/>
      <c r="AI476" s="174"/>
      <c r="AJ476" s="174"/>
      <c r="AK476" s="174"/>
      <c r="AL476" s="174"/>
      <c r="AM476" s="174"/>
      <c r="AN476" s="174"/>
      <c r="AO476" s="174"/>
      <c r="AP476" s="174"/>
      <c r="AQ476" s="174"/>
      <c r="AR476" s="174"/>
      <c r="AS476" s="174"/>
      <c r="AT476" s="174"/>
      <c r="AU476" s="174"/>
      <c r="AV476" s="174"/>
      <c r="AW476" s="174"/>
      <c r="AX476" s="174"/>
      <c r="AY476" s="174"/>
    </row>
    <row r="477" spans="1:51">
      <c r="A477" s="174"/>
      <c r="B477" s="174"/>
      <c r="C477" s="175"/>
      <c r="D477" s="175"/>
      <c r="E477" s="175"/>
      <c r="F477" s="175"/>
      <c r="G477" s="176"/>
      <c r="H477" s="177"/>
      <c r="I477" s="177"/>
      <c r="J477" s="178"/>
      <c r="K477" s="175"/>
      <c r="L477" s="175"/>
      <c r="M477" s="175"/>
      <c r="N477" s="175"/>
      <c r="O477" s="176"/>
      <c r="P477" s="177"/>
      <c r="Q477" s="177"/>
      <c r="R477" s="178"/>
      <c r="S477" s="175"/>
      <c r="T477" s="175"/>
      <c r="U477" s="175"/>
      <c r="V477" s="175"/>
      <c r="W477" s="176"/>
      <c r="X477" s="175"/>
      <c r="Y477" s="175"/>
      <c r="Z477" s="179"/>
      <c r="AA477" s="179"/>
      <c r="AB477" s="174"/>
      <c r="AC477" s="192"/>
      <c r="AD477" s="174"/>
      <c r="AE477" s="174"/>
      <c r="AF477" s="174"/>
      <c r="AG477" s="174"/>
      <c r="AH477" s="174"/>
      <c r="AI477" s="174"/>
      <c r="AJ477" s="174"/>
      <c r="AK477" s="174"/>
      <c r="AL477" s="174"/>
      <c r="AM477" s="174"/>
      <c r="AN477" s="174"/>
      <c r="AO477" s="174"/>
      <c r="AP477" s="174"/>
      <c r="AQ477" s="174"/>
      <c r="AR477" s="174"/>
      <c r="AS477" s="174"/>
      <c r="AT477" s="174"/>
      <c r="AU477" s="174"/>
      <c r="AV477" s="174"/>
      <c r="AW477" s="174"/>
      <c r="AX477" s="174"/>
      <c r="AY477" s="174"/>
    </row>
    <row r="478" spans="1:51">
      <c r="A478" s="174"/>
      <c r="B478" s="174"/>
      <c r="C478" s="175"/>
      <c r="D478" s="175"/>
      <c r="E478" s="175"/>
      <c r="F478" s="175"/>
      <c r="G478" s="176"/>
      <c r="H478" s="177"/>
      <c r="I478" s="177"/>
      <c r="J478" s="178"/>
      <c r="K478" s="175"/>
      <c r="L478" s="175"/>
      <c r="M478" s="175"/>
      <c r="N478" s="175"/>
      <c r="O478" s="176"/>
      <c r="P478" s="177"/>
      <c r="Q478" s="177"/>
      <c r="R478" s="178"/>
      <c r="S478" s="175"/>
      <c r="T478" s="175"/>
      <c r="U478" s="175"/>
      <c r="V478" s="175"/>
      <c r="W478" s="176"/>
      <c r="X478" s="175"/>
      <c r="Y478" s="175"/>
      <c r="Z478" s="179"/>
      <c r="AA478" s="179"/>
      <c r="AB478" s="174"/>
      <c r="AC478" s="192"/>
      <c r="AD478" s="174"/>
      <c r="AE478" s="174"/>
      <c r="AF478" s="174"/>
      <c r="AG478" s="174"/>
      <c r="AH478" s="174"/>
      <c r="AI478" s="174"/>
      <c r="AJ478" s="174"/>
      <c r="AK478" s="174"/>
      <c r="AL478" s="174"/>
      <c r="AM478" s="174"/>
      <c r="AN478" s="174"/>
      <c r="AO478" s="174"/>
      <c r="AP478" s="174"/>
      <c r="AQ478" s="174"/>
      <c r="AR478" s="174"/>
      <c r="AS478" s="174"/>
      <c r="AT478" s="174"/>
      <c r="AU478" s="174"/>
      <c r="AV478" s="174"/>
      <c r="AW478" s="174"/>
      <c r="AX478" s="174"/>
      <c r="AY478" s="174"/>
    </row>
    <row r="479" spans="1:51">
      <c r="A479" s="174"/>
      <c r="B479" s="174"/>
      <c r="C479" s="175"/>
      <c r="D479" s="175"/>
      <c r="E479" s="175"/>
      <c r="F479" s="175"/>
      <c r="G479" s="176"/>
      <c r="H479" s="177"/>
      <c r="I479" s="177"/>
      <c r="J479" s="178"/>
      <c r="K479" s="175"/>
      <c r="L479" s="175"/>
      <c r="M479" s="175"/>
      <c r="N479" s="175"/>
      <c r="O479" s="176"/>
      <c r="P479" s="177"/>
      <c r="Q479" s="177"/>
      <c r="R479" s="178"/>
      <c r="S479" s="175"/>
      <c r="T479" s="175"/>
      <c r="U479" s="175"/>
      <c r="V479" s="175"/>
      <c r="W479" s="176"/>
      <c r="X479" s="175"/>
      <c r="Y479" s="175"/>
      <c r="Z479" s="179"/>
      <c r="AA479" s="179"/>
      <c r="AB479" s="174"/>
      <c r="AC479" s="192"/>
      <c r="AD479" s="174"/>
      <c r="AE479" s="174"/>
      <c r="AF479" s="174"/>
      <c r="AG479" s="174"/>
      <c r="AH479" s="174"/>
      <c r="AI479" s="174"/>
      <c r="AJ479" s="174"/>
      <c r="AK479" s="174"/>
      <c r="AL479" s="174"/>
      <c r="AM479" s="174"/>
      <c r="AN479" s="174"/>
      <c r="AO479" s="174"/>
      <c r="AP479" s="174"/>
      <c r="AQ479" s="174"/>
      <c r="AR479" s="174"/>
      <c r="AS479" s="174"/>
      <c r="AT479" s="174"/>
      <c r="AU479" s="174"/>
      <c r="AV479" s="174"/>
      <c r="AW479" s="174"/>
      <c r="AX479" s="174"/>
      <c r="AY479" s="174"/>
    </row>
    <row r="480" spans="1:51">
      <c r="A480" s="174"/>
      <c r="B480" s="174"/>
      <c r="C480" s="175"/>
      <c r="D480" s="175"/>
      <c r="E480" s="175"/>
      <c r="F480" s="175"/>
      <c r="G480" s="176"/>
      <c r="H480" s="177"/>
      <c r="I480" s="177"/>
      <c r="J480" s="178"/>
      <c r="K480" s="175"/>
      <c r="L480" s="175"/>
      <c r="M480" s="175"/>
      <c r="N480" s="175"/>
      <c r="O480" s="176"/>
      <c r="P480" s="177"/>
      <c r="Q480" s="177"/>
      <c r="R480" s="178"/>
      <c r="S480" s="175"/>
      <c r="T480" s="175"/>
      <c r="U480" s="175"/>
      <c r="V480" s="175"/>
      <c r="W480" s="176"/>
      <c r="X480" s="175"/>
      <c r="Y480" s="175"/>
      <c r="Z480" s="179"/>
      <c r="AA480" s="179"/>
      <c r="AB480" s="174"/>
      <c r="AC480" s="192"/>
      <c r="AD480" s="174"/>
      <c r="AE480" s="174"/>
      <c r="AF480" s="174"/>
      <c r="AG480" s="174"/>
      <c r="AH480" s="174"/>
      <c r="AI480" s="174"/>
      <c r="AJ480" s="174"/>
      <c r="AK480" s="174"/>
      <c r="AL480" s="174"/>
      <c r="AM480" s="174"/>
      <c r="AN480" s="174"/>
      <c r="AO480" s="174"/>
      <c r="AP480" s="174"/>
      <c r="AQ480" s="174"/>
      <c r="AR480" s="174"/>
      <c r="AS480" s="174"/>
      <c r="AT480" s="174"/>
      <c r="AU480" s="174"/>
      <c r="AV480" s="174"/>
      <c r="AW480" s="174"/>
      <c r="AX480" s="174"/>
      <c r="AY480" s="174"/>
    </row>
    <row r="481" spans="1:51">
      <c r="A481" s="174"/>
      <c r="B481" s="174"/>
      <c r="C481" s="175"/>
      <c r="D481" s="175"/>
      <c r="E481" s="175"/>
      <c r="F481" s="175"/>
      <c r="G481" s="176"/>
      <c r="H481" s="177"/>
      <c r="I481" s="177"/>
      <c r="J481" s="178"/>
      <c r="K481" s="175"/>
      <c r="L481" s="175"/>
      <c r="M481" s="175"/>
      <c r="N481" s="175"/>
      <c r="O481" s="176"/>
      <c r="P481" s="177"/>
      <c r="Q481" s="177"/>
      <c r="R481" s="178"/>
      <c r="S481" s="175"/>
      <c r="T481" s="175"/>
      <c r="U481" s="175"/>
      <c r="V481" s="175"/>
      <c r="W481" s="176"/>
      <c r="X481" s="175"/>
      <c r="Y481" s="175"/>
      <c r="Z481" s="179"/>
      <c r="AA481" s="179"/>
      <c r="AB481" s="174"/>
      <c r="AC481" s="192"/>
      <c r="AD481" s="174"/>
      <c r="AE481" s="174"/>
      <c r="AF481" s="174"/>
      <c r="AG481" s="174"/>
      <c r="AH481" s="174"/>
      <c r="AI481" s="174"/>
      <c r="AJ481" s="174"/>
      <c r="AK481" s="174"/>
      <c r="AL481" s="174"/>
      <c r="AM481" s="174"/>
      <c r="AN481" s="174"/>
      <c r="AO481" s="174"/>
      <c r="AP481" s="174"/>
      <c r="AQ481" s="174"/>
      <c r="AR481" s="174"/>
      <c r="AS481" s="174"/>
      <c r="AT481" s="174"/>
      <c r="AU481" s="174"/>
      <c r="AV481" s="174"/>
      <c r="AW481" s="174"/>
      <c r="AX481" s="174"/>
      <c r="AY481" s="174"/>
    </row>
    <row r="482" spans="1:51">
      <c r="A482" s="174"/>
      <c r="B482" s="174"/>
      <c r="C482" s="175"/>
      <c r="D482" s="175"/>
      <c r="E482" s="175"/>
      <c r="F482" s="175"/>
      <c r="G482" s="176"/>
      <c r="H482" s="177"/>
      <c r="I482" s="177"/>
      <c r="J482" s="178"/>
      <c r="K482" s="175"/>
      <c r="L482" s="175"/>
      <c r="M482" s="175"/>
      <c r="N482" s="175"/>
      <c r="O482" s="176"/>
      <c r="P482" s="177"/>
      <c r="Q482" s="177"/>
      <c r="R482" s="178"/>
      <c r="S482" s="175"/>
      <c r="T482" s="175"/>
      <c r="U482" s="175"/>
      <c r="V482" s="175"/>
      <c r="W482" s="176"/>
      <c r="X482" s="175"/>
      <c r="Y482" s="175"/>
      <c r="Z482" s="179"/>
      <c r="AA482" s="179"/>
      <c r="AB482" s="174"/>
      <c r="AC482" s="192"/>
      <c r="AD482" s="174"/>
      <c r="AE482" s="174"/>
      <c r="AF482" s="174"/>
      <c r="AG482" s="174"/>
      <c r="AH482" s="174"/>
      <c r="AI482" s="174"/>
      <c r="AJ482" s="174"/>
      <c r="AK482" s="174"/>
      <c r="AL482" s="174"/>
      <c r="AM482" s="174"/>
      <c r="AN482" s="174"/>
      <c r="AO482" s="174"/>
      <c r="AP482" s="174"/>
      <c r="AQ482" s="174"/>
      <c r="AR482" s="174"/>
      <c r="AS482" s="174"/>
      <c r="AT482" s="174"/>
      <c r="AU482" s="174"/>
      <c r="AV482" s="174"/>
      <c r="AW482" s="174"/>
      <c r="AX482" s="174"/>
      <c r="AY482" s="174"/>
    </row>
    <row r="483" spans="1:51">
      <c r="A483" s="174"/>
      <c r="B483" s="174"/>
      <c r="C483" s="175"/>
      <c r="D483" s="175"/>
      <c r="E483" s="175"/>
      <c r="F483" s="175"/>
      <c r="G483" s="176"/>
      <c r="H483" s="177"/>
      <c r="I483" s="177"/>
      <c r="J483" s="178"/>
      <c r="K483" s="175"/>
      <c r="L483" s="175"/>
      <c r="M483" s="175"/>
      <c r="N483" s="175"/>
      <c r="O483" s="176"/>
      <c r="P483" s="177"/>
      <c r="Q483" s="177"/>
      <c r="R483" s="178"/>
      <c r="S483" s="175"/>
      <c r="T483" s="175"/>
      <c r="U483" s="175"/>
      <c r="V483" s="175"/>
      <c r="W483" s="176"/>
      <c r="X483" s="175"/>
      <c r="Y483" s="175"/>
      <c r="Z483" s="179"/>
      <c r="AA483" s="179"/>
      <c r="AB483" s="174"/>
      <c r="AC483" s="192"/>
      <c r="AD483" s="174"/>
      <c r="AE483" s="174"/>
      <c r="AF483" s="174"/>
      <c r="AG483" s="174"/>
      <c r="AH483" s="174"/>
      <c r="AI483" s="174"/>
      <c r="AJ483" s="174"/>
      <c r="AK483" s="174"/>
      <c r="AL483" s="174"/>
      <c r="AM483" s="174"/>
      <c r="AN483" s="174"/>
      <c r="AO483" s="174"/>
      <c r="AP483" s="174"/>
      <c r="AQ483" s="174"/>
      <c r="AR483" s="174"/>
      <c r="AS483" s="174"/>
      <c r="AT483" s="174"/>
      <c r="AU483" s="174"/>
      <c r="AV483" s="174"/>
      <c r="AW483" s="174"/>
      <c r="AX483" s="174"/>
      <c r="AY483" s="174"/>
    </row>
    <row r="484" spans="1:51">
      <c r="A484" s="174"/>
      <c r="B484" s="174"/>
      <c r="C484" s="175"/>
      <c r="D484" s="175"/>
      <c r="E484" s="175"/>
      <c r="F484" s="175"/>
      <c r="G484" s="176"/>
      <c r="H484" s="177"/>
      <c r="I484" s="177"/>
      <c r="J484" s="178"/>
      <c r="K484" s="175"/>
      <c r="L484" s="175"/>
      <c r="M484" s="175"/>
      <c r="N484" s="175"/>
      <c r="O484" s="176"/>
      <c r="P484" s="177"/>
      <c r="Q484" s="177"/>
      <c r="R484" s="178"/>
      <c r="S484" s="175"/>
      <c r="T484" s="175"/>
      <c r="U484" s="175"/>
      <c r="V484" s="175"/>
      <c r="W484" s="176"/>
      <c r="X484" s="175"/>
      <c r="Y484" s="175"/>
      <c r="Z484" s="179"/>
      <c r="AA484" s="179"/>
      <c r="AB484" s="174"/>
      <c r="AC484" s="192"/>
      <c r="AD484" s="174"/>
      <c r="AE484" s="174"/>
      <c r="AF484" s="174"/>
      <c r="AG484" s="174"/>
      <c r="AH484" s="174"/>
      <c r="AI484" s="174"/>
      <c r="AJ484" s="174"/>
      <c r="AK484" s="174"/>
      <c r="AL484" s="174"/>
      <c r="AM484" s="174"/>
      <c r="AN484" s="174"/>
      <c r="AO484" s="174"/>
      <c r="AP484" s="174"/>
      <c r="AQ484" s="174"/>
      <c r="AR484" s="174"/>
      <c r="AS484" s="174"/>
      <c r="AT484" s="174"/>
      <c r="AU484" s="174"/>
      <c r="AV484" s="174"/>
      <c r="AW484" s="174"/>
      <c r="AX484" s="174"/>
      <c r="AY484" s="174"/>
    </row>
    <row r="485" spans="1:51">
      <c r="A485" s="174"/>
      <c r="B485" s="174"/>
      <c r="C485" s="175"/>
      <c r="D485" s="175"/>
      <c r="E485" s="175"/>
      <c r="F485" s="175"/>
      <c r="G485" s="176"/>
      <c r="H485" s="177"/>
      <c r="I485" s="177"/>
      <c r="J485" s="178"/>
      <c r="K485" s="175"/>
      <c r="L485" s="175"/>
      <c r="M485" s="175"/>
      <c r="N485" s="175"/>
      <c r="O485" s="176"/>
      <c r="P485" s="177"/>
      <c r="Q485" s="177"/>
      <c r="R485" s="178"/>
      <c r="S485" s="175"/>
      <c r="T485" s="175"/>
      <c r="U485" s="175"/>
      <c r="V485" s="175"/>
      <c r="W485" s="176"/>
      <c r="X485" s="175"/>
      <c r="Y485" s="175"/>
      <c r="Z485" s="179"/>
      <c r="AA485" s="179"/>
      <c r="AB485" s="174"/>
      <c r="AC485" s="192"/>
      <c r="AD485" s="174"/>
      <c r="AE485" s="174"/>
      <c r="AF485" s="174"/>
      <c r="AG485" s="174"/>
      <c r="AH485" s="174"/>
      <c r="AI485" s="174"/>
      <c r="AJ485" s="174"/>
      <c r="AK485" s="174"/>
      <c r="AL485" s="174"/>
      <c r="AM485" s="174"/>
      <c r="AN485" s="174"/>
      <c r="AO485" s="174"/>
      <c r="AP485" s="174"/>
      <c r="AQ485" s="174"/>
      <c r="AR485" s="174"/>
      <c r="AS485" s="174"/>
      <c r="AT485" s="174"/>
      <c r="AU485" s="174"/>
      <c r="AV485" s="174"/>
      <c r="AW485" s="174"/>
      <c r="AX485" s="174"/>
      <c r="AY485" s="174"/>
    </row>
    <row r="486" spans="1:51">
      <c r="A486" s="174"/>
      <c r="B486" s="174"/>
      <c r="C486" s="175"/>
      <c r="D486" s="175"/>
      <c r="E486" s="175"/>
      <c r="F486" s="175"/>
      <c r="G486" s="176"/>
      <c r="H486" s="177"/>
      <c r="I486" s="177"/>
      <c r="J486" s="178"/>
      <c r="K486" s="175"/>
      <c r="L486" s="175"/>
      <c r="M486" s="175"/>
      <c r="N486" s="175"/>
      <c r="O486" s="176"/>
      <c r="P486" s="177"/>
      <c r="Q486" s="177"/>
      <c r="R486" s="178"/>
      <c r="S486" s="175"/>
      <c r="T486" s="175"/>
      <c r="U486" s="175"/>
      <c r="V486" s="175"/>
      <c r="W486" s="176"/>
      <c r="X486" s="175"/>
      <c r="Y486" s="175"/>
      <c r="Z486" s="179"/>
      <c r="AA486" s="179"/>
      <c r="AB486" s="174"/>
      <c r="AC486" s="192"/>
      <c r="AD486" s="174"/>
      <c r="AE486" s="174"/>
      <c r="AF486" s="174"/>
      <c r="AG486" s="174"/>
      <c r="AH486" s="174"/>
      <c r="AI486" s="174"/>
      <c r="AJ486" s="174"/>
      <c r="AK486" s="174"/>
      <c r="AL486" s="174"/>
      <c r="AM486" s="174"/>
      <c r="AN486" s="174"/>
      <c r="AO486" s="174"/>
      <c r="AP486" s="174"/>
      <c r="AQ486" s="174"/>
      <c r="AR486" s="174"/>
      <c r="AS486" s="174"/>
      <c r="AT486" s="174"/>
      <c r="AU486" s="174"/>
      <c r="AV486" s="174"/>
      <c r="AW486" s="174"/>
      <c r="AX486" s="174"/>
      <c r="AY486" s="174"/>
    </row>
    <row r="487" spans="1:51">
      <c r="A487" s="174"/>
      <c r="B487" s="174"/>
      <c r="C487" s="175"/>
      <c r="D487" s="175"/>
      <c r="E487" s="175"/>
      <c r="F487" s="175"/>
      <c r="G487" s="176"/>
      <c r="H487" s="177"/>
      <c r="I487" s="177"/>
      <c r="J487" s="178"/>
      <c r="K487" s="175"/>
      <c r="L487" s="175"/>
      <c r="M487" s="175"/>
      <c r="N487" s="175"/>
      <c r="O487" s="176"/>
      <c r="P487" s="177"/>
      <c r="Q487" s="177"/>
      <c r="R487" s="178"/>
      <c r="S487" s="175"/>
      <c r="T487" s="175"/>
      <c r="U487" s="175"/>
      <c r="V487" s="175"/>
      <c r="W487" s="176"/>
      <c r="X487" s="175"/>
      <c r="Y487" s="175"/>
      <c r="Z487" s="179"/>
      <c r="AA487" s="179"/>
      <c r="AB487" s="174"/>
      <c r="AC487" s="192"/>
      <c r="AD487" s="174"/>
      <c r="AE487" s="174"/>
      <c r="AF487" s="174"/>
      <c r="AG487" s="174"/>
      <c r="AH487" s="174"/>
      <c r="AI487" s="174"/>
      <c r="AJ487" s="174"/>
      <c r="AK487" s="174"/>
      <c r="AL487" s="174"/>
      <c r="AM487" s="174"/>
      <c r="AN487" s="174"/>
      <c r="AO487" s="174"/>
      <c r="AP487" s="174"/>
      <c r="AQ487" s="174"/>
      <c r="AR487" s="174"/>
      <c r="AS487" s="174"/>
      <c r="AT487" s="174"/>
      <c r="AU487" s="174"/>
      <c r="AV487" s="174"/>
      <c r="AW487" s="174"/>
      <c r="AX487" s="174"/>
      <c r="AY487" s="174"/>
    </row>
    <row r="488" spans="1:51">
      <c r="A488" s="174"/>
      <c r="B488" s="174"/>
      <c r="C488" s="175"/>
      <c r="D488" s="175"/>
      <c r="E488" s="175"/>
      <c r="F488" s="175"/>
      <c r="G488" s="176"/>
      <c r="H488" s="177"/>
      <c r="I488" s="177"/>
      <c r="J488" s="178"/>
      <c r="K488" s="175"/>
      <c r="L488" s="175"/>
      <c r="M488" s="175"/>
      <c r="N488" s="175"/>
      <c r="O488" s="176"/>
      <c r="P488" s="177"/>
      <c r="Q488" s="177"/>
      <c r="R488" s="178"/>
      <c r="S488" s="175"/>
      <c r="T488" s="175"/>
      <c r="U488" s="175"/>
      <c r="V488" s="175"/>
      <c r="W488" s="176"/>
      <c r="X488" s="175"/>
      <c r="Y488" s="175"/>
      <c r="Z488" s="179"/>
      <c r="AA488" s="179"/>
      <c r="AB488" s="174"/>
      <c r="AC488" s="192"/>
      <c r="AD488" s="174"/>
      <c r="AE488" s="174"/>
      <c r="AF488" s="174"/>
      <c r="AG488" s="174"/>
      <c r="AH488" s="174"/>
      <c r="AI488" s="174"/>
      <c r="AJ488" s="174"/>
      <c r="AK488" s="174"/>
      <c r="AL488" s="174"/>
      <c r="AM488" s="174"/>
      <c r="AN488" s="174"/>
      <c r="AO488" s="174"/>
      <c r="AP488" s="174"/>
      <c r="AQ488" s="174"/>
      <c r="AR488" s="174"/>
      <c r="AS488" s="174"/>
      <c r="AT488" s="174"/>
      <c r="AU488" s="174"/>
      <c r="AV488" s="174"/>
      <c r="AW488" s="174"/>
      <c r="AX488" s="174"/>
      <c r="AY488" s="174"/>
    </row>
    <row r="489" spans="1:51">
      <c r="A489" s="174"/>
      <c r="B489" s="174"/>
      <c r="C489" s="175"/>
      <c r="D489" s="175"/>
      <c r="E489" s="175"/>
      <c r="F489" s="175"/>
      <c r="G489" s="176"/>
      <c r="H489" s="177"/>
      <c r="I489" s="177"/>
      <c r="J489" s="178"/>
      <c r="K489" s="175"/>
      <c r="L489" s="175"/>
      <c r="M489" s="175"/>
      <c r="N489" s="175"/>
      <c r="O489" s="176"/>
      <c r="P489" s="177"/>
      <c r="Q489" s="177"/>
      <c r="R489" s="178"/>
      <c r="S489" s="175"/>
      <c r="T489" s="175"/>
      <c r="U489" s="175"/>
      <c r="V489" s="175"/>
      <c r="W489" s="176"/>
      <c r="X489" s="175"/>
      <c r="Y489" s="175"/>
      <c r="Z489" s="179"/>
      <c r="AA489" s="179"/>
      <c r="AB489" s="174"/>
      <c r="AC489" s="192"/>
      <c r="AD489" s="174"/>
      <c r="AE489" s="174"/>
      <c r="AF489" s="174"/>
      <c r="AG489" s="174"/>
      <c r="AH489" s="174"/>
      <c r="AI489" s="174"/>
      <c r="AJ489" s="174"/>
      <c r="AK489" s="174"/>
      <c r="AL489" s="174"/>
      <c r="AM489" s="174"/>
      <c r="AN489" s="174"/>
      <c r="AO489" s="174"/>
      <c r="AP489" s="174"/>
      <c r="AQ489" s="174"/>
      <c r="AR489" s="174"/>
      <c r="AS489" s="174"/>
      <c r="AT489" s="174"/>
      <c r="AU489" s="174"/>
      <c r="AV489" s="174"/>
      <c r="AW489" s="174"/>
      <c r="AX489" s="174"/>
      <c r="AY489" s="174"/>
    </row>
    <row r="490" spans="1:51">
      <c r="A490" s="174"/>
      <c r="B490" s="174"/>
      <c r="C490" s="175"/>
      <c r="D490" s="175"/>
      <c r="E490" s="175"/>
      <c r="F490" s="175"/>
      <c r="G490" s="176"/>
      <c r="H490" s="177"/>
      <c r="I490" s="177"/>
      <c r="J490" s="178"/>
      <c r="K490" s="175"/>
      <c r="L490" s="175"/>
      <c r="M490" s="175"/>
      <c r="N490" s="175"/>
      <c r="O490" s="176"/>
      <c r="P490" s="177"/>
      <c r="Q490" s="177"/>
      <c r="R490" s="178"/>
      <c r="S490" s="175"/>
      <c r="T490" s="175"/>
      <c r="U490" s="175"/>
      <c r="V490" s="175"/>
      <c r="W490" s="176"/>
      <c r="X490" s="175"/>
      <c r="Y490" s="175"/>
      <c r="Z490" s="179"/>
      <c r="AA490" s="179"/>
      <c r="AB490" s="174"/>
      <c r="AC490" s="192"/>
      <c r="AD490" s="174"/>
      <c r="AE490" s="174"/>
      <c r="AF490" s="174"/>
      <c r="AG490" s="174"/>
      <c r="AH490" s="174"/>
      <c r="AI490" s="174"/>
      <c r="AJ490" s="174"/>
      <c r="AK490" s="174"/>
      <c r="AL490" s="174"/>
      <c r="AM490" s="174"/>
      <c r="AN490" s="174"/>
      <c r="AO490" s="174"/>
      <c r="AP490" s="174"/>
      <c r="AQ490" s="174"/>
      <c r="AR490" s="174"/>
      <c r="AS490" s="174"/>
      <c r="AT490" s="174"/>
      <c r="AU490" s="174"/>
      <c r="AV490" s="174"/>
      <c r="AW490" s="174"/>
      <c r="AX490" s="174"/>
      <c r="AY490" s="174"/>
    </row>
    <row r="491" spans="1:51">
      <c r="A491" s="174"/>
      <c r="B491" s="174"/>
      <c r="C491" s="175"/>
      <c r="D491" s="175"/>
      <c r="E491" s="175"/>
      <c r="F491" s="175"/>
      <c r="G491" s="176"/>
      <c r="H491" s="177"/>
      <c r="I491" s="177"/>
      <c r="J491" s="178"/>
      <c r="K491" s="175"/>
      <c r="L491" s="175"/>
      <c r="M491" s="175"/>
      <c r="N491" s="175"/>
      <c r="O491" s="176"/>
      <c r="P491" s="177"/>
      <c r="Q491" s="177"/>
      <c r="R491" s="178"/>
      <c r="S491" s="175"/>
      <c r="T491" s="175"/>
      <c r="U491" s="175"/>
      <c r="V491" s="175"/>
      <c r="W491" s="176"/>
      <c r="X491" s="175"/>
      <c r="Y491" s="175"/>
      <c r="Z491" s="179"/>
      <c r="AA491" s="179"/>
      <c r="AB491" s="174"/>
      <c r="AC491" s="192"/>
      <c r="AD491" s="174"/>
      <c r="AE491" s="174"/>
      <c r="AF491" s="174"/>
      <c r="AG491" s="174"/>
      <c r="AH491" s="174"/>
      <c r="AI491" s="174"/>
      <c r="AJ491" s="174"/>
      <c r="AK491" s="174"/>
      <c r="AL491" s="174"/>
      <c r="AM491" s="174"/>
      <c r="AN491" s="174"/>
      <c r="AO491" s="174"/>
      <c r="AP491" s="174"/>
      <c r="AQ491" s="174"/>
      <c r="AR491" s="174"/>
      <c r="AS491" s="174"/>
      <c r="AT491" s="174"/>
      <c r="AU491" s="174"/>
      <c r="AV491" s="174"/>
      <c r="AW491" s="174"/>
      <c r="AX491" s="174"/>
      <c r="AY491" s="174"/>
    </row>
    <row r="492" spans="1:51">
      <c r="A492" s="174"/>
      <c r="B492" s="174"/>
      <c r="C492" s="175"/>
      <c r="D492" s="175"/>
      <c r="E492" s="175"/>
      <c r="F492" s="175"/>
      <c r="G492" s="176"/>
      <c r="H492" s="177"/>
      <c r="I492" s="177"/>
      <c r="J492" s="178"/>
      <c r="K492" s="175"/>
      <c r="L492" s="175"/>
      <c r="M492" s="175"/>
      <c r="N492" s="175"/>
      <c r="O492" s="176"/>
      <c r="P492" s="177"/>
      <c r="Q492" s="177"/>
      <c r="R492" s="178"/>
      <c r="S492" s="175"/>
      <c r="T492" s="175"/>
      <c r="U492" s="175"/>
      <c r="V492" s="175"/>
      <c r="W492" s="176"/>
      <c r="X492" s="175"/>
      <c r="Y492" s="175"/>
      <c r="Z492" s="179"/>
      <c r="AA492" s="179"/>
      <c r="AB492" s="174"/>
      <c r="AC492" s="192"/>
      <c r="AD492" s="174"/>
      <c r="AE492" s="174"/>
      <c r="AF492" s="174"/>
      <c r="AG492" s="174"/>
      <c r="AH492" s="174"/>
      <c r="AI492" s="174"/>
      <c r="AJ492" s="174"/>
      <c r="AK492" s="174"/>
      <c r="AL492" s="174"/>
      <c r="AM492" s="174"/>
      <c r="AN492" s="174"/>
      <c r="AO492" s="174"/>
      <c r="AP492" s="174"/>
      <c r="AQ492" s="174"/>
      <c r="AR492" s="174"/>
      <c r="AS492" s="174"/>
      <c r="AT492" s="174"/>
      <c r="AU492" s="174"/>
      <c r="AV492" s="174"/>
      <c r="AW492" s="174"/>
      <c r="AX492" s="174"/>
      <c r="AY492" s="174"/>
    </row>
    <row r="493" spans="1:51">
      <c r="A493" s="174"/>
      <c r="B493" s="174"/>
      <c r="C493" s="175"/>
      <c r="D493" s="175"/>
      <c r="E493" s="175"/>
      <c r="F493" s="175"/>
      <c r="G493" s="176"/>
      <c r="H493" s="177"/>
      <c r="I493" s="177"/>
      <c r="J493" s="178"/>
      <c r="K493" s="175"/>
      <c r="L493" s="175"/>
      <c r="M493" s="175"/>
      <c r="N493" s="175"/>
      <c r="O493" s="176"/>
      <c r="P493" s="177"/>
      <c r="Q493" s="177"/>
      <c r="R493" s="178"/>
      <c r="S493" s="175"/>
      <c r="T493" s="175"/>
      <c r="U493" s="175"/>
      <c r="V493" s="175"/>
      <c r="W493" s="176"/>
      <c r="X493" s="175"/>
      <c r="Y493" s="175"/>
      <c r="Z493" s="179"/>
      <c r="AA493" s="179"/>
      <c r="AB493" s="174"/>
      <c r="AC493" s="192"/>
      <c r="AD493" s="174"/>
      <c r="AE493" s="174"/>
      <c r="AF493" s="174"/>
      <c r="AG493" s="174"/>
      <c r="AH493" s="174"/>
      <c r="AI493" s="174"/>
      <c r="AJ493" s="174"/>
      <c r="AK493" s="174"/>
      <c r="AL493" s="174"/>
      <c r="AM493" s="174"/>
      <c r="AN493" s="174"/>
      <c r="AO493" s="174"/>
      <c r="AP493" s="174"/>
      <c r="AQ493" s="174"/>
      <c r="AR493" s="174"/>
      <c r="AS493" s="174"/>
      <c r="AT493" s="174"/>
      <c r="AU493" s="174"/>
      <c r="AV493" s="174"/>
      <c r="AW493" s="174"/>
      <c r="AX493" s="174"/>
      <c r="AY493" s="174"/>
    </row>
    <row r="494" spans="1:51">
      <c r="A494" s="174"/>
      <c r="B494" s="174"/>
      <c r="C494" s="175"/>
      <c r="D494" s="175"/>
      <c r="E494" s="175"/>
      <c r="F494" s="175"/>
      <c r="G494" s="176"/>
      <c r="H494" s="177"/>
      <c r="I494" s="177"/>
      <c r="J494" s="178"/>
      <c r="K494" s="175"/>
      <c r="L494" s="175"/>
      <c r="M494" s="175"/>
      <c r="N494" s="175"/>
      <c r="O494" s="176"/>
      <c r="P494" s="177"/>
      <c r="Q494" s="177"/>
      <c r="R494" s="178"/>
      <c r="S494" s="175"/>
      <c r="T494" s="175"/>
      <c r="U494" s="175"/>
      <c r="V494" s="175"/>
      <c r="W494" s="176"/>
      <c r="X494" s="175"/>
      <c r="Y494" s="175"/>
      <c r="Z494" s="179"/>
      <c r="AA494" s="179"/>
      <c r="AB494" s="174"/>
      <c r="AC494" s="192"/>
      <c r="AD494" s="174"/>
      <c r="AE494" s="174"/>
      <c r="AF494" s="174"/>
      <c r="AG494" s="174"/>
      <c r="AH494" s="174"/>
      <c r="AI494" s="174"/>
      <c r="AJ494" s="174"/>
      <c r="AK494" s="174"/>
      <c r="AL494" s="174"/>
      <c r="AM494" s="174"/>
      <c r="AN494" s="174"/>
      <c r="AO494" s="174"/>
      <c r="AP494" s="174"/>
      <c r="AQ494" s="174"/>
      <c r="AR494" s="174"/>
      <c r="AS494" s="174"/>
      <c r="AT494" s="174"/>
      <c r="AU494" s="174"/>
      <c r="AV494" s="174"/>
      <c r="AW494" s="174"/>
      <c r="AX494" s="174"/>
      <c r="AY494" s="174"/>
    </row>
    <row r="495" spans="1:51">
      <c r="A495" s="174"/>
      <c r="B495" s="174"/>
      <c r="C495" s="175"/>
      <c r="D495" s="175"/>
      <c r="E495" s="175"/>
      <c r="F495" s="175"/>
      <c r="G495" s="176"/>
      <c r="H495" s="177"/>
      <c r="I495" s="177"/>
      <c r="J495" s="178"/>
      <c r="K495" s="175"/>
      <c r="L495" s="175"/>
      <c r="M495" s="175"/>
      <c r="N495" s="175"/>
      <c r="O495" s="176"/>
      <c r="P495" s="177"/>
      <c r="Q495" s="177"/>
      <c r="R495" s="178"/>
      <c r="S495" s="175"/>
      <c r="T495" s="175"/>
      <c r="U495" s="175"/>
      <c r="V495" s="175"/>
      <c r="W495" s="176"/>
      <c r="X495" s="175"/>
      <c r="Y495" s="175"/>
      <c r="Z495" s="179"/>
      <c r="AA495" s="179"/>
      <c r="AB495" s="174"/>
      <c r="AC495" s="192"/>
      <c r="AD495" s="174"/>
      <c r="AE495" s="174"/>
      <c r="AF495" s="174"/>
      <c r="AG495" s="174"/>
      <c r="AH495" s="174"/>
      <c r="AI495" s="174"/>
      <c r="AJ495" s="174"/>
      <c r="AK495" s="174"/>
      <c r="AL495" s="174"/>
      <c r="AM495" s="174"/>
      <c r="AN495" s="174"/>
      <c r="AO495" s="174"/>
      <c r="AP495" s="174"/>
      <c r="AQ495" s="174"/>
      <c r="AR495" s="174"/>
      <c r="AS495" s="174"/>
      <c r="AT495" s="174"/>
      <c r="AU495" s="174"/>
      <c r="AV495" s="174"/>
      <c r="AW495" s="174"/>
      <c r="AX495" s="174"/>
      <c r="AY495" s="174"/>
    </row>
    <row r="496" spans="1:51">
      <c r="A496" s="174"/>
      <c r="B496" s="174"/>
      <c r="C496" s="175"/>
      <c r="D496" s="175"/>
      <c r="E496" s="175"/>
      <c r="F496" s="175"/>
      <c r="G496" s="176"/>
      <c r="H496" s="177"/>
      <c r="I496" s="177"/>
      <c r="J496" s="178"/>
      <c r="K496" s="175"/>
      <c r="L496" s="175"/>
      <c r="M496" s="175"/>
      <c r="N496" s="175"/>
      <c r="O496" s="176"/>
      <c r="P496" s="177"/>
      <c r="Q496" s="177"/>
      <c r="R496" s="178"/>
      <c r="S496" s="175"/>
      <c r="T496" s="175"/>
      <c r="U496" s="175"/>
      <c r="V496" s="175"/>
      <c r="W496" s="176"/>
      <c r="X496" s="175"/>
      <c r="Y496" s="175"/>
      <c r="Z496" s="179"/>
      <c r="AA496" s="179"/>
      <c r="AB496" s="174"/>
      <c r="AC496" s="192"/>
      <c r="AD496" s="174"/>
      <c r="AE496" s="174"/>
      <c r="AF496" s="174"/>
      <c r="AG496" s="174"/>
      <c r="AH496" s="174"/>
      <c r="AI496" s="174"/>
      <c r="AJ496" s="174"/>
      <c r="AK496" s="174"/>
      <c r="AL496" s="174"/>
      <c r="AM496" s="174"/>
      <c r="AN496" s="174"/>
      <c r="AO496" s="174"/>
      <c r="AP496" s="174"/>
      <c r="AQ496" s="174"/>
      <c r="AR496" s="174"/>
      <c r="AS496" s="174"/>
      <c r="AT496" s="174"/>
      <c r="AU496" s="174"/>
      <c r="AV496" s="174"/>
      <c r="AW496" s="174"/>
      <c r="AX496" s="174"/>
      <c r="AY496" s="174"/>
    </row>
    <row r="497" spans="1:51">
      <c r="A497" s="174"/>
      <c r="B497" s="174"/>
      <c r="C497" s="175"/>
      <c r="D497" s="175"/>
      <c r="E497" s="175"/>
      <c r="F497" s="175"/>
      <c r="G497" s="176"/>
      <c r="H497" s="177"/>
      <c r="I497" s="177"/>
      <c r="J497" s="178"/>
      <c r="K497" s="175"/>
      <c r="L497" s="175"/>
      <c r="M497" s="175"/>
      <c r="N497" s="175"/>
      <c r="O497" s="176"/>
      <c r="P497" s="177"/>
      <c r="Q497" s="177"/>
      <c r="R497" s="178"/>
      <c r="S497" s="175"/>
      <c r="T497" s="175"/>
      <c r="U497" s="175"/>
      <c r="V497" s="175"/>
      <c r="W497" s="176"/>
      <c r="X497" s="175"/>
      <c r="Y497" s="175"/>
      <c r="Z497" s="179"/>
      <c r="AA497" s="179"/>
      <c r="AB497" s="174"/>
      <c r="AC497" s="192"/>
      <c r="AD497" s="174"/>
      <c r="AE497" s="174"/>
      <c r="AF497" s="174"/>
      <c r="AG497" s="174"/>
      <c r="AH497" s="174"/>
      <c r="AI497" s="174"/>
      <c r="AJ497" s="174"/>
      <c r="AK497" s="174"/>
      <c r="AL497" s="174"/>
      <c r="AM497" s="174"/>
      <c r="AN497" s="174"/>
      <c r="AO497" s="174"/>
      <c r="AP497" s="174"/>
      <c r="AQ497" s="174"/>
      <c r="AR497" s="174"/>
      <c r="AS497" s="174"/>
      <c r="AT497" s="174"/>
      <c r="AU497" s="174"/>
      <c r="AV497" s="174"/>
      <c r="AW497" s="174"/>
      <c r="AX497" s="174"/>
      <c r="AY497" s="174"/>
    </row>
    <row r="498" spans="1:51">
      <c r="A498" s="174"/>
      <c r="B498" s="174"/>
      <c r="C498" s="175"/>
      <c r="D498" s="175"/>
      <c r="E498" s="175"/>
      <c r="F498" s="175"/>
      <c r="G498" s="176"/>
      <c r="H498" s="177"/>
      <c r="I498" s="177"/>
      <c r="J498" s="178"/>
      <c r="K498" s="175"/>
      <c r="L498" s="175"/>
      <c r="M498" s="175"/>
      <c r="N498" s="175"/>
      <c r="O498" s="176"/>
      <c r="P498" s="177"/>
      <c r="Q498" s="177"/>
      <c r="R498" s="178"/>
      <c r="S498" s="175"/>
      <c r="T498" s="175"/>
      <c r="U498" s="175"/>
      <c r="V498" s="175"/>
      <c r="W498" s="176"/>
      <c r="X498" s="175"/>
      <c r="Y498" s="175"/>
      <c r="Z498" s="179"/>
      <c r="AA498" s="179"/>
      <c r="AB498" s="174"/>
      <c r="AC498" s="192"/>
      <c r="AD498" s="174"/>
      <c r="AE498" s="174"/>
      <c r="AF498" s="174"/>
      <c r="AG498" s="174"/>
      <c r="AH498" s="174"/>
      <c r="AI498" s="174"/>
      <c r="AJ498" s="174"/>
      <c r="AK498" s="174"/>
      <c r="AL498" s="174"/>
      <c r="AM498" s="174"/>
      <c r="AN498" s="174"/>
      <c r="AO498" s="174"/>
      <c r="AP498" s="174"/>
      <c r="AQ498" s="174"/>
      <c r="AR498" s="174"/>
      <c r="AS498" s="174"/>
      <c r="AT498" s="174"/>
      <c r="AU498" s="174"/>
      <c r="AV498" s="174"/>
      <c r="AW498" s="174"/>
      <c r="AX498" s="174"/>
      <c r="AY498" s="174"/>
    </row>
    <row r="499" spans="1:51">
      <c r="A499" s="174"/>
      <c r="B499" s="174"/>
      <c r="C499" s="175"/>
      <c r="D499" s="175"/>
      <c r="E499" s="175"/>
      <c r="F499" s="175"/>
      <c r="G499" s="176"/>
      <c r="H499" s="177"/>
      <c r="I499" s="177"/>
      <c r="J499" s="178"/>
      <c r="K499" s="175"/>
      <c r="L499" s="175"/>
      <c r="M499" s="175"/>
      <c r="N499" s="175"/>
      <c r="O499" s="176"/>
      <c r="P499" s="177"/>
      <c r="Q499" s="177"/>
      <c r="R499" s="178"/>
      <c r="S499" s="175"/>
      <c r="T499" s="175"/>
      <c r="U499" s="175"/>
      <c r="V499" s="175"/>
      <c r="W499" s="176"/>
      <c r="X499" s="175"/>
      <c r="Y499" s="175"/>
      <c r="Z499" s="179"/>
      <c r="AA499" s="179"/>
      <c r="AB499" s="174"/>
      <c r="AC499" s="192"/>
      <c r="AD499" s="174"/>
      <c r="AE499" s="174"/>
      <c r="AF499" s="174"/>
      <c r="AG499" s="174"/>
      <c r="AH499" s="174"/>
      <c r="AI499" s="174"/>
      <c r="AJ499" s="174"/>
      <c r="AK499" s="174"/>
      <c r="AL499" s="174"/>
      <c r="AM499" s="174"/>
      <c r="AN499" s="174"/>
      <c r="AO499" s="174"/>
      <c r="AP499" s="174"/>
      <c r="AQ499" s="174"/>
      <c r="AR499" s="174"/>
      <c r="AS499" s="174"/>
      <c r="AT499" s="174"/>
      <c r="AU499" s="174"/>
      <c r="AV499" s="174"/>
      <c r="AW499" s="174"/>
      <c r="AX499" s="174"/>
      <c r="AY499" s="174"/>
    </row>
    <row r="500" spans="1:51">
      <c r="A500" s="174"/>
      <c r="B500" s="174"/>
      <c r="C500" s="175"/>
      <c r="D500" s="175"/>
      <c r="E500" s="175"/>
      <c r="F500" s="175"/>
      <c r="G500" s="176"/>
      <c r="H500" s="177"/>
      <c r="I500" s="177"/>
      <c r="J500" s="178"/>
      <c r="K500" s="175"/>
      <c r="L500" s="175"/>
      <c r="M500" s="175"/>
      <c r="N500" s="175"/>
      <c r="O500" s="176"/>
      <c r="P500" s="177"/>
      <c r="Q500" s="177"/>
      <c r="R500" s="178"/>
      <c r="S500" s="175"/>
      <c r="T500" s="175"/>
      <c r="U500" s="175"/>
      <c r="V500" s="175"/>
      <c r="W500" s="176"/>
      <c r="X500" s="175"/>
      <c r="Y500" s="175"/>
      <c r="Z500" s="179"/>
      <c r="AA500" s="179"/>
      <c r="AB500" s="174"/>
      <c r="AC500" s="192"/>
      <c r="AD500" s="174"/>
      <c r="AE500" s="174"/>
      <c r="AF500" s="174"/>
      <c r="AG500" s="174"/>
      <c r="AH500" s="174"/>
      <c r="AI500" s="174"/>
      <c r="AJ500" s="174"/>
      <c r="AK500" s="174"/>
      <c r="AL500" s="174"/>
      <c r="AM500" s="174"/>
      <c r="AN500" s="174"/>
      <c r="AO500" s="174"/>
      <c r="AP500" s="174"/>
      <c r="AQ500" s="174"/>
      <c r="AR500" s="174"/>
      <c r="AS500" s="174"/>
      <c r="AT500" s="174"/>
      <c r="AU500" s="174"/>
      <c r="AV500" s="174"/>
      <c r="AW500" s="174"/>
      <c r="AX500" s="174"/>
      <c r="AY500" s="174"/>
    </row>
    <row r="501" spans="1:51">
      <c r="A501" s="174"/>
      <c r="B501" s="174"/>
      <c r="C501" s="175"/>
      <c r="D501" s="175"/>
      <c r="E501" s="175"/>
      <c r="F501" s="175"/>
      <c r="G501" s="176"/>
      <c r="H501" s="177"/>
      <c r="I501" s="177"/>
      <c r="J501" s="178"/>
      <c r="K501" s="175"/>
      <c r="L501" s="175"/>
      <c r="M501" s="175"/>
      <c r="N501" s="175"/>
      <c r="O501" s="176"/>
      <c r="P501" s="177"/>
      <c r="Q501" s="177"/>
      <c r="R501" s="178"/>
      <c r="S501" s="175"/>
      <c r="T501" s="175"/>
      <c r="U501" s="175"/>
      <c r="V501" s="175"/>
      <c r="W501" s="176"/>
      <c r="X501" s="175"/>
      <c r="Y501" s="175"/>
      <c r="Z501" s="179"/>
      <c r="AA501" s="179"/>
      <c r="AB501" s="174"/>
      <c r="AC501" s="192"/>
      <c r="AD501" s="174"/>
      <c r="AE501" s="174"/>
      <c r="AF501" s="174"/>
      <c r="AG501" s="174"/>
      <c r="AH501" s="174"/>
      <c r="AI501" s="174"/>
      <c r="AJ501" s="174"/>
      <c r="AK501" s="174"/>
      <c r="AL501" s="174"/>
      <c r="AM501" s="174"/>
      <c r="AN501" s="174"/>
      <c r="AO501" s="174"/>
      <c r="AP501" s="174"/>
      <c r="AQ501" s="174"/>
      <c r="AR501" s="174"/>
      <c r="AS501" s="174"/>
      <c r="AT501" s="174"/>
      <c r="AU501" s="174"/>
      <c r="AV501" s="174"/>
      <c r="AW501" s="174"/>
      <c r="AX501" s="174"/>
      <c r="AY501" s="174"/>
    </row>
    <row r="502" spans="1:51">
      <c r="A502" s="174"/>
      <c r="B502" s="174"/>
      <c r="C502" s="175"/>
      <c r="D502" s="175"/>
      <c r="E502" s="175"/>
      <c r="F502" s="175"/>
      <c r="G502" s="176"/>
      <c r="H502" s="177"/>
      <c r="I502" s="177"/>
      <c r="J502" s="178"/>
      <c r="K502" s="175"/>
      <c r="L502" s="175"/>
      <c r="M502" s="175"/>
      <c r="N502" s="175"/>
      <c r="O502" s="176"/>
      <c r="P502" s="177"/>
      <c r="Q502" s="177"/>
      <c r="R502" s="178"/>
      <c r="S502" s="175"/>
      <c r="T502" s="175"/>
      <c r="U502" s="175"/>
      <c r="V502" s="175"/>
      <c r="W502" s="176"/>
      <c r="X502" s="175"/>
      <c r="Y502" s="175"/>
      <c r="Z502" s="179"/>
      <c r="AA502" s="179"/>
      <c r="AB502" s="174"/>
      <c r="AC502" s="192"/>
      <c r="AD502" s="174"/>
      <c r="AE502" s="174"/>
      <c r="AF502" s="174"/>
      <c r="AG502" s="174"/>
      <c r="AH502" s="174"/>
      <c r="AI502" s="174"/>
      <c r="AJ502" s="174"/>
      <c r="AK502" s="174"/>
      <c r="AL502" s="174"/>
      <c r="AM502" s="174"/>
      <c r="AN502" s="174"/>
      <c r="AO502" s="174"/>
      <c r="AP502" s="174"/>
      <c r="AQ502" s="174"/>
      <c r="AR502" s="174"/>
      <c r="AS502" s="174"/>
      <c r="AT502" s="174"/>
      <c r="AU502" s="174"/>
      <c r="AV502" s="174"/>
      <c r="AW502" s="174"/>
      <c r="AX502" s="174"/>
      <c r="AY502" s="174"/>
    </row>
    <row r="503" spans="1:51">
      <c r="A503" s="174"/>
      <c r="B503" s="174"/>
      <c r="C503" s="175"/>
      <c r="D503" s="175"/>
      <c r="E503" s="175"/>
      <c r="F503" s="175"/>
      <c r="G503" s="176"/>
      <c r="H503" s="177"/>
      <c r="I503" s="177"/>
      <c r="J503" s="178"/>
      <c r="K503" s="175"/>
      <c r="L503" s="175"/>
      <c r="M503" s="175"/>
      <c r="N503" s="175"/>
      <c r="O503" s="176"/>
      <c r="P503" s="177"/>
      <c r="Q503" s="177"/>
      <c r="R503" s="178"/>
      <c r="S503" s="175"/>
      <c r="T503" s="175"/>
      <c r="U503" s="175"/>
      <c r="V503" s="175"/>
      <c r="W503" s="176"/>
      <c r="X503" s="175"/>
      <c r="Y503" s="175"/>
      <c r="Z503" s="179"/>
      <c r="AA503" s="179"/>
      <c r="AB503" s="174"/>
      <c r="AC503" s="192"/>
      <c r="AD503" s="174"/>
      <c r="AE503" s="174"/>
      <c r="AF503" s="174"/>
      <c r="AG503" s="174"/>
      <c r="AH503" s="174"/>
      <c r="AI503" s="174"/>
      <c r="AJ503" s="174"/>
      <c r="AK503" s="174"/>
      <c r="AL503" s="174"/>
      <c r="AM503" s="174"/>
      <c r="AN503" s="174"/>
      <c r="AO503" s="174"/>
      <c r="AP503" s="174"/>
      <c r="AQ503" s="174"/>
      <c r="AR503" s="174"/>
      <c r="AS503" s="174"/>
      <c r="AT503" s="174"/>
      <c r="AU503" s="174"/>
      <c r="AV503" s="174"/>
      <c r="AW503" s="174"/>
      <c r="AX503" s="174"/>
      <c r="AY503" s="174"/>
    </row>
    <row r="504" spans="1:51">
      <c r="A504" s="174"/>
      <c r="B504" s="174"/>
      <c r="C504" s="175"/>
      <c r="D504" s="175"/>
      <c r="E504" s="175"/>
      <c r="F504" s="175"/>
      <c r="G504" s="176"/>
      <c r="H504" s="177"/>
      <c r="I504" s="177"/>
      <c r="J504" s="178"/>
      <c r="K504" s="175"/>
      <c r="L504" s="175"/>
      <c r="M504" s="175"/>
      <c r="N504" s="175"/>
      <c r="O504" s="176"/>
      <c r="P504" s="177"/>
      <c r="Q504" s="177"/>
      <c r="R504" s="178"/>
      <c r="S504" s="175"/>
      <c r="T504" s="175"/>
      <c r="U504" s="175"/>
      <c r="V504" s="175"/>
      <c r="W504" s="176"/>
      <c r="X504" s="175"/>
      <c r="Y504" s="175"/>
      <c r="Z504" s="179"/>
      <c r="AA504" s="179"/>
      <c r="AB504" s="174"/>
      <c r="AC504" s="192"/>
      <c r="AD504" s="174"/>
      <c r="AE504" s="174"/>
      <c r="AF504" s="174"/>
      <c r="AG504" s="174"/>
      <c r="AH504" s="174"/>
      <c r="AI504" s="174"/>
      <c r="AJ504" s="174"/>
      <c r="AK504" s="174"/>
      <c r="AL504" s="174"/>
      <c r="AM504" s="174"/>
      <c r="AN504" s="174"/>
      <c r="AO504" s="174"/>
      <c r="AP504" s="174"/>
      <c r="AQ504" s="174"/>
      <c r="AR504" s="174"/>
      <c r="AS504" s="174"/>
      <c r="AT504" s="174"/>
      <c r="AU504" s="174"/>
      <c r="AV504" s="174"/>
      <c r="AW504" s="174"/>
      <c r="AX504" s="174"/>
      <c r="AY504" s="174"/>
    </row>
    <row r="505" spans="1:51">
      <c r="A505" s="174"/>
      <c r="B505" s="174"/>
      <c r="C505" s="175"/>
      <c r="D505" s="175"/>
      <c r="E505" s="175"/>
      <c r="F505" s="175"/>
      <c r="G505" s="176"/>
      <c r="H505" s="177"/>
      <c r="I505" s="177"/>
      <c r="J505" s="178"/>
      <c r="K505" s="175"/>
      <c r="L505" s="175"/>
      <c r="M505" s="175"/>
      <c r="N505" s="175"/>
      <c r="O505" s="176"/>
      <c r="P505" s="177"/>
      <c r="Q505" s="177"/>
      <c r="R505" s="178"/>
      <c r="S505" s="175"/>
      <c r="T505" s="175"/>
      <c r="U505" s="175"/>
      <c r="V505" s="175"/>
      <c r="W505" s="176"/>
      <c r="X505" s="175"/>
      <c r="Y505" s="175"/>
      <c r="Z505" s="179"/>
      <c r="AA505" s="179"/>
      <c r="AB505" s="174"/>
      <c r="AC505" s="192"/>
      <c r="AD505" s="174"/>
      <c r="AE505" s="174"/>
      <c r="AF505" s="174"/>
      <c r="AG505" s="174"/>
      <c r="AH505" s="174"/>
      <c r="AI505" s="174"/>
      <c r="AJ505" s="174"/>
      <c r="AK505" s="174"/>
      <c r="AL505" s="174"/>
      <c r="AM505" s="174"/>
      <c r="AN505" s="174"/>
      <c r="AO505" s="174"/>
      <c r="AP505" s="174"/>
      <c r="AQ505" s="174"/>
      <c r="AR505" s="174"/>
      <c r="AS505" s="174"/>
      <c r="AT505" s="174"/>
      <c r="AU505" s="174"/>
      <c r="AV505" s="174"/>
      <c r="AW505" s="174"/>
      <c r="AX505" s="174"/>
      <c r="AY505" s="174"/>
    </row>
    <row r="506" spans="1:51">
      <c r="A506" s="174"/>
      <c r="B506" s="174"/>
      <c r="C506" s="175"/>
      <c r="D506" s="175"/>
      <c r="E506" s="175"/>
      <c r="F506" s="175"/>
      <c r="G506" s="176"/>
      <c r="H506" s="177"/>
      <c r="I506" s="177"/>
      <c r="J506" s="178"/>
      <c r="K506" s="175"/>
      <c r="L506" s="175"/>
      <c r="M506" s="175"/>
      <c r="N506" s="175"/>
      <c r="O506" s="176"/>
      <c r="P506" s="177"/>
      <c r="Q506" s="177"/>
      <c r="R506" s="178"/>
      <c r="S506" s="175"/>
      <c r="T506" s="175"/>
      <c r="U506" s="175"/>
      <c r="V506" s="175"/>
      <c r="W506" s="176"/>
      <c r="X506" s="175"/>
      <c r="Y506" s="175"/>
      <c r="Z506" s="179"/>
      <c r="AA506" s="179"/>
      <c r="AB506" s="174"/>
      <c r="AC506" s="192"/>
      <c r="AD506" s="174"/>
      <c r="AE506" s="174"/>
      <c r="AF506" s="174"/>
      <c r="AG506" s="174"/>
      <c r="AH506" s="174"/>
      <c r="AI506" s="174"/>
      <c r="AJ506" s="174"/>
      <c r="AK506" s="174"/>
      <c r="AL506" s="174"/>
      <c r="AM506" s="174"/>
      <c r="AN506" s="174"/>
      <c r="AO506" s="174"/>
      <c r="AP506" s="174"/>
      <c r="AQ506" s="174"/>
      <c r="AR506" s="174"/>
      <c r="AS506" s="174"/>
      <c r="AT506" s="174"/>
      <c r="AU506" s="174"/>
      <c r="AV506" s="174"/>
      <c r="AW506" s="174"/>
      <c r="AX506" s="174"/>
      <c r="AY506" s="174"/>
    </row>
    <row r="507" spans="1:51">
      <c r="A507" s="174"/>
      <c r="B507" s="174"/>
      <c r="C507" s="175"/>
      <c r="D507" s="175"/>
      <c r="E507" s="175"/>
      <c r="F507" s="175"/>
      <c r="G507" s="176"/>
      <c r="H507" s="177"/>
      <c r="I507" s="177"/>
      <c r="J507" s="178"/>
      <c r="K507" s="175"/>
      <c r="L507" s="175"/>
      <c r="M507" s="175"/>
      <c r="N507" s="175"/>
      <c r="O507" s="176"/>
      <c r="P507" s="177"/>
      <c r="Q507" s="177"/>
      <c r="R507" s="178"/>
      <c r="S507" s="175"/>
      <c r="T507" s="175"/>
      <c r="U507" s="175"/>
      <c r="V507" s="175"/>
      <c r="W507" s="176"/>
      <c r="X507" s="175"/>
      <c r="Y507" s="175"/>
      <c r="Z507" s="179"/>
      <c r="AA507" s="179"/>
      <c r="AB507" s="174"/>
      <c r="AC507" s="192"/>
      <c r="AD507" s="174"/>
      <c r="AE507" s="174"/>
      <c r="AF507" s="174"/>
      <c r="AG507" s="174"/>
      <c r="AH507" s="174"/>
      <c r="AI507" s="174"/>
      <c r="AJ507" s="174"/>
      <c r="AK507" s="174"/>
      <c r="AL507" s="174"/>
      <c r="AM507" s="174"/>
      <c r="AN507" s="174"/>
      <c r="AO507" s="174"/>
      <c r="AP507" s="174"/>
      <c r="AQ507" s="174"/>
      <c r="AR507" s="174"/>
      <c r="AS507" s="174"/>
      <c r="AT507" s="174"/>
      <c r="AU507" s="174"/>
      <c r="AV507" s="174"/>
      <c r="AW507" s="174"/>
      <c r="AX507" s="174"/>
      <c r="AY507" s="174"/>
    </row>
    <row r="508" spans="1:51">
      <c r="A508" s="174"/>
      <c r="B508" s="174"/>
      <c r="C508" s="175"/>
      <c r="D508" s="175"/>
      <c r="E508" s="175"/>
      <c r="F508" s="175"/>
      <c r="G508" s="176"/>
      <c r="H508" s="177"/>
      <c r="I508" s="177"/>
      <c r="J508" s="178"/>
      <c r="K508" s="175"/>
      <c r="L508" s="175"/>
      <c r="M508" s="175"/>
      <c r="N508" s="175"/>
      <c r="O508" s="176"/>
      <c r="P508" s="177"/>
      <c r="Q508" s="177"/>
      <c r="R508" s="178"/>
      <c r="S508" s="175"/>
      <c r="T508" s="175"/>
      <c r="U508" s="175"/>
      <c r="V508" s="175"/>
      <c r="W508" s="176"/>
      <c r="X508" s="175"/>
      <c r="Y508" s="175"/>
      <c r="Z508" s="179"/>
      <c r="AA508" s="179"/>
      <c r="AB508" s="174"/>
      <c r="AC508" s="192"/>
      <c r="AD508" s="174"/>
      <c r="AE508" s="174"/>
      <c r="AF508" s="174"/>
      <c r="AG508" s="174"/>
      <c r="AH508" s="174"/>
      <c r="AI508" s="174"/>
      <c r="AJ508" s="174"/>
      <c r="AK508" s="174"/>
      <c r="AL508" s="174"/>
      <c r="AM508" s="174"/>
      <c r="AN508" s="174"/>
      <c r="AO508" s="174"/>
      <c r="AP508" s="174"/>
      <c r="AQ508" s="174"/>
      <c r="AR508" s="174"/>
      <c r="AS508" s="174"/>
      <c r="AT508" s="174"/>
      <c r="AU508" s="174"/>
      <c r="AV508" s="174"/>
      <c r="AW508" s="174"/>
      <c r="AX508" s="174"/>
      <c r="AY508" s="174"/>
    </row>
    <row r="509" spans="1:51">
      <c r="A509" s="174"/>
      <c r="B509" s="174"/>
      <c r="C509" s="175"/>
      <c r="D509" s="175"/>
      <c r="E509" s="175"/>
      <c r="F509" s="175"/>
      <c r="G509" s="176"/>
      <c r="H509" s="177"/>
      <c r="I509" s="177"/>
      <c r="J509" s="178"/>
      <c r="K509" s="175"/>
      <c r="L509" s="175"/>
      <c r="M509" s="175"/>
      <c r="N509" s="175"/>
      <c r="O509" s="176"/>
      <c r="P509" s="177"/>
      <c r="Q509" s="177"/>
      <c r="R509" s="178"/>
      <c r="S509" s="175"/>
      <c r="T509" s="175"/>
      <c r="U509" s="175"/>
      <c r="V509" s="175"/>
      <c r="W509" s="176"/>
      <c r="X509" s="175"/>
      <c r="Y509" s="175"/>
      <c r="Z509" s="179"/>
      <c r="AA509" s="179"/>
      <c r="AB509" s="174"/>
      <c r="AC509" s="192"/>
      <c r="AD509" s="174"/>
      <c r="AE509" s="174"/>
      <c r="AF509" s="174"/>
      <c r="AG509" s="174"/>
      <c r="AH509" s="174"/>
      <c r="AI509" s="174"/>
      <c r="AJ509" s="174"/>
      <c r="AK509" s="174"/>
      <c r="AL509" s="174"/>
      <c r="AM509" s="174"/>
      <c r="AN509" s="174"/>
      <c r="AO509" s="174"/>
      <c r="AP509" s="174"/>
      <c r="AQ509" s="174"/>
      <c r="AR509" s="174"/>
      <c r="AS509" s="174"/>
      <c r="AT509" s="174"/>
      <c r="AU509" s="174"/>
      <c r="AV509" s="174"/>
      <c r="AW509" s="174"/>
      <c r="AX509" s="174"/>
      <c r="AY509" s="174"/>
    </row>
    <row r="510" spans="1:51">
      <c r="A510" s="174"/>
      <c r="B510" s="174"/>
      <c r="C510" s="175"/>
      <c r="D510" s="175"/>
      <c r="E510" s="175"/>
      <c r="F510" s="175"/>
      <c r="G510" s="176"/>
      <c r="H510" s="177"/>
      <c r="I510" s="177"/>
      <c r="J510" s="178"/>
      <c r="K510" s="175"/>
      <c r="L510" s="175"/>
      <c r="M510" s="175"/>
      <c r="N510" s="175"/>
      <c r="O510" s="176"/>
      <c r="P510" s="177"/>
      <c r="Q510" s="177"/>
      <c r="R510" s="178"/>
      <c r="S510" s="175"/>
      <c r="T510" s="175"/>
      <c r="U510" s="175"/>
      <c r="V510" s="175"/>
      <c r="W510" s="176"/>
      <c r="X510" s="175"/>
      <c r="Y510" s="175"/>
      <c r="Z510" s="179"/>
      <c r="AA510" s="179"/>
      <c r="AB510" s="174"/>
      <c r="AC510" s="192"/>
      <c r="AD510" s="174"/>
      <c r="AE510" s="174"/>
      <c r="AF510" s="174"/>
      <c r="AG510" s="174"/>
      <c r="AH510" s="174"/>
      <c r="AI510" s="174"/>
      <c r="AJ510" s="174"/>
      <c r="AK510" s="174"/>
      <c r="AL510" s="174"/>
      <c r="AM510" s="174"/>
      <c r="AN510" s="174"/>
      <c r="AO510" s="174"/>
      <c r="AP510" s="174"/>
      <c r="AQ510" s="174"/>
      <c r="AR510" s="174"/>
      <c r="AS510" s="174"/>
      <c r="AT510" s="174"/>
      <c r="AU510" s="174"/>
      <c r="AV510" s="174"/>
      <c r="AW510" s="174"/>
      <c r="AX510" s="174"/>
      <c r="AY510" s="174"/>
    </row>
    <row r="511" spans="1:51">
      <c r="A511" s="174"/>
      <c r="B511" s="174"/>
      <c r="C511" s="175"/>
      <c r="D511" s="175"/>
      <c r="E511" s="175"/>
      <c r="F511" s="175"/>
      <c r="G511" s="176"/>
      <c r="H511" s="177"/>
      <c r="I511" s="177"/>
      <c r="J511" s="178"/>
      <c r="K511" s="175"/>
      <c r="L511" s="175"/>
      <c r="M511" s="175"/>
      <c r="N511" s="175"/>
      <c r="O511" s="176"/>
      <c r="P511" s="177"/>
      <c r="Q511" s="177"/>
      <c r="R511" s="178"/>
      <c r="S511" s="175"/>
      <c r="T511" s="175"/>
      <c r="U511" s="175"/>
      <c r="V511" s="175"/>
      <c r="W511" s="176"/>
      <c r="X511" s="175"/>
      <c r="Y511" s="175"/>
      <c r="Z511" s="179"/>
      <c r="AA511" s="179"/>
      <c r="AB511" s="174"/>
      <c r="AC511" s="192"/>
      <c r="AD511" s="174"/>
      <c r="AE511" s="174"/>
      <c r="AF511" s="174"/>
      <c r="AG511" s="174"/>
      <c r="AH511" s="174"/>
      <c r="AI511" s="174"/>
      <c r="AJ511" s="174"/>
      <c r="AK511" s="174"/>
      <c r="AL511" s="174"/>
      <c r="AM511" s="174"/>
      <c r="AN511" s="174"/>
      <c r="AO511" s="174"/>
      <c r="AP511" s="174"/>
      <c r="AQ511" s="174"/>
      <c r="AR511" s="174"/>
      <c r="AS511" s="174"/>
      <c r="AT511" s="174"/>
      <c r="AU511" s="174"/>
      <c r="AV511" s="174"/>
      <c r="AW511" s="174"/>
      <c r="AX511" s="174"/>
      <c r="AY511" s="174"/>
    </row>
    <row r="512" spans="1:51">
      <c r="A512" s="174"/>
      <c r="B512" s="174"/>
      <c r="C512" s="175"/>
      <c r="D512" s="175"/>
      <c r="E512" s="175"/>
      <c r="F512" s="175"/>
      <c r="G512" s="176"/>
      <c r="H512" s="177"/>
      <c r="I512" s="177"/>
      <c r="J512" s="178"/>
      <c r="K512" s="175"/>
      <c r="L512" s="175"/>
      <c r="M512" s="175"/>
      <c r="N512" s="175"/>
      <c r="O512" s="176"/>
      <c r="P512" s="177"/>
      <c r="Q512" s="177"/>
      <c r="R512" s="178"/>
      <c r="S512" s="175"/>
      <c r="T512" s="175"/>
      <c r="U512" s="175"/>
      <c r="V512" s="175"/>
      <c r="W512" s="176"/>
      <c r="X512" s="175"/>
      <c r="Y512" s="175"/>
      <c r="Z512" s="179"/>
      <c r="AA512" s="179"/>
      <c r="AB512" s="174"/>
      <c r="AC512" s="192"/>
      <c r="AD512" s="174"/>
      <c r="AE512" s="174"/>
      <c r="AF512" s="174"/>
      <c r="AG512" s="174"/>
      <c r="AH512" s="174"/>
      <c r="AI512" s="174"/>
      <c r="AJ512" s="174"/>
      <c r="AK512" s="174"/>
      <c r="AL512" s="174"/>
      <c r="AM512" s="174"/>
      <c r="AN512" s="174"/>
      <c r="AO512" s="174"/>
      <c r="AP512" s="174"/>
      <c r="AQ512" s="174"/>
      <c r="AR512" s="174"/>
      <c r="AS512" s="174"/>
      <c r="AT512" s="174"/>
      <c r="AU512" s="174"/>
      <c r="AV512" s="174"/>
      <c r="AW512" s="174"/>
      <c r="AX512" s="174"/>
      <c r="AY512" s="174"/>
    </row>
    <row r="513" spans="1:51">
      <c r="A513" s="174"/>
      <c r="B513" s="174"/>
      <c r="C513" s="175"/>
      <c r="D513" s="175"/>
      <c r="E513" s="175"/>
      <c r="F513" s="175"/>
      <c r="G513" s="176"/>
      <c r="H513" s="177"/>
      <c r="I513" s="177"/>
      <c r="J513" s="178"/>
      <c r="K513" s="175"/>
      <c r="L513" s="175"/>
      <c r="M513" s="175"/>
      <c r="N513" s="175"/>
      <c r="O513" s="176"/>
      <c r="P513" s="177"/>
      <c r="Q513" s="177"/>
      <c r="R513" s="178"/>
      <c r="S513" s="175"/>
      <c r="T513" s="175"/>
      <c r="U513" s="175"/>
      <c r="V513" s="175"/>
      <c r="W513" s="176"/>
      <c r="X513" s="175"/>
      <c r="Y513" s="175"/>
      <c r="Z513" s="179"/>
      <c r="AA513" s="179"/>
      <c r="AB513" s="174"/>
      <c r="AC513" s="192"/>
      <c r="AD513" s="174"/>
      <c r="AE513" s="174"/>
      <c r="AF513" s="174"/>
      <c r="AG513" s="174"/>
      <c r="AH513" s="174"/>
      <c r="AI513" s="174"/>
      <c r="AJ513" s="174"/>
      <c r="AK513" s="174"/>
      <c r="AL513" s="174"/>
      <c r="AM513" s="174"/>
      <c r="AN513" s="174"/>
      <c r="AO513" s="174"/>
      <c r="AP513" s="174"/>
      <c r="AQ513" s="174"/>
      <c r="AR513" s="174"/>
      <c r="AS513" s="174"/>
      <c r="AT513" s="174"/>
      <c r="AU513" s="174"/>
      <c r="AV513" s="174"/>
      <c r="AW513" s="174"/>
      <c r="AX513" s="174"/>
      <c r="AY513" s="174"/>
    </row>
    <row r="514" spans="1:51">
      <c r="A514" s="174"/>
      <c r="B514" s="174"/>
      <c r="C514" s="175"/>
      <c r="D514" s="175"/>
      <c r="E514" s="175"/>
      <c r="F514" s="175"/>
      <c r="G514" s="176"/>
      <c r="H514" s="177"/>
      <c r="I514" s="177"/>
      <c r="J514" s="178"/>
      <c r="K514" s="175"/>
      <c r="L514" s="175"/>
      <c r="M514" s="175"/>
      <c r="N514" s="175"/>
      <c r="O514" s="176"/>
      <c r="P514" s="177"/>
      <c r="Q514" s="177"/>
      <c r="R514" s="178"/>
      <c r="S514" s="175"/>
      <c r="T514" s="175"/>
      <c r="U514" s="175"/>
      <c r="V514" s="175"/>
      <c r="W514" s="176"/>
      <c r="X514" s="175"/>
      <c r="Y514" s="175"/>
      <c r="Z514" s="179"/>
      <c r="AA514" s="179"/>
      <c r="AB514" s="174"/>
      <c r="AC514" s="192"/>
      <c r="AD514" s="174"/>
      <c r="AE514" s="174"/>
      <c r="AF514" s="174"/>
      <c r="AG514" s="174"/>
      <c r="AH514" s="174"/>
      <c r="AI514" s="174"/>
      <c r="AJ514" s="174"/>
      <c r="AK514" s="174"/>
      <c r="AL514" s="174"/>
      <c r="AM514" s="174"/>
      <c r="AN514" s="174"/>
      <c r="AO514" s="174"/>
      <c r="AP514" s="174"/>
      <c r="AQ514" s="174"/>
      <c r="AR514" s="174"/>
      <c r="AS514" s="174"/>
      <c r="AT514" s="174"/>
      <c r="AU514" s="174"/>
      <c r="AV514" s="174"/>
      <c r="AW514" s="174"/>
      <c r="AX514" s="174"/>
      <c r="AY514" s="174"/>
    </row>
    <row r="515" spans="1:51">
      <c r="A515" s="174"/>
      <c r="B515" s="174"/>
      <c r="C515" s="175"/>
      <c r="D515" s="175"/>
      <c r="E515" s="175"/>
      <c r="F515" s="175"/>
      <c r="G515" s="176"/>
      <c r="H515" s="177"/>
      <c r="I515" s="177"/>
      <c r="J515" s="178"/>
      <c r="K515" s="175"/>
      <c r="L515" s="175"/>
      <c r="M515" s="175"/>
      <c r="N515" s="175"/>
      <c r="O515" s="176"/>
      <c r="P515" s="177"/>
      <c r="Q515" s="177"/>
      <c r="R515" s="178"/>
      <c r="S515" s="175"/>
      <c r="T515" s="175"/>
      <c r="U515" s="175"/>
      <c r="V515" s="175"/>
      <c r="W515" s="176"/>
      <c r="X515" s="175"/>
      <c r="Y515" s="175"/>
      <c r="Z515" s="179"/>
      <c r="AA515" s="179"/>
      <c r="AB515" s="174"/>
      <c r="AC515" s="192"/>
      <c r="AD515" s="174"/>
      <c r="AE515" s="174"/>
      <c r="AF515" s="174"/>
      <c r="AG515" s="174"/>
      <c r="AH515" s="174"/>
      <c r="AI515" s="174"/>
      <c r="AJ515" s="174"/>
      <c r="AK515" s="174"/>
      <c r="AL515" s="174"/>
      <c r="AM515" s="174"/>
      <c r="AN515" s="174"/>
      <c r="AO515" s="174"/>
      <c r="AP515" s="174"/>
      <c r="AQ515" s="174"/>
      <c r="AR515" s="174"/>
      <c r="AS515" s="174"/>
      <c r="AT515" s="174"/>
      <c r="AU515" s="174"/>
      <c r="AV515" s="174"/>
      <c r="AW515" s="174"/>
      <c r="AX515" s="174"/>
      <c r="AY515" s="174"/>
    </row>
    <row r="516" spans="1:51">
      <c r="A516" s="174"/>
      <c r="B516" s="174"/>
      <c r="C516" s="175"/>
      <c r="D516" s="175"/>
      <c r="E516" s="175"/>
      <c r="F516" s="175"/>
      <c r="G516" s="176"/>
      <c r="H516" s="177"/>
      <c r="I516" s="177"/>
      <c r="J516" s="178"/>
      <c r="K516" s="175"/>
      <c r="L516" s="175"/>
      <c r="M516" s="175"/>
      <c r="N516" s="175"/>
      <c r="O516" s="176"/>
      <c r="P516" s="177"/>
      <c r="Q516" s="177"/>
      <c r="R516" s="178"/>
      <c r="S516" s="175"/>
      <c r="T516" s="175"/>
      <c r="U516" s="175"/>
      <c r="V516" s="175"/>
      <c r="W516" s="176"/>
      <c r="X516" s="175"/>
      <c r="Y516" s="175"/>
      <c r="Z516" s="179"/>
      <c r="AA516" s="179"/>
      <c r="AB516" s="174"/>
      <c r="AC516" s="192"/>
      <c r="AD516" s="174"/>
      <c r="AE516" s="174"/>
      <c r="AF516" s="174"/>
      <c r="AG516" s="174"/>
      <c r="AH516" s="174"/>
      <c r="AI516" s="174"/>
      <c r="AJ516" s="174"/>
      <c r="AK516" s="174"/>
      <c r="AL516" s="174"/>
      <c r="AM516" s="174"/>
      <c r="AN516" s="174"/>
      <c r="AO516" s="174"/>
      <c r="AP516" s="174"/>
      <c r="AQ516" s="174"/>
      <c r="AR516" s="174"/>
      <c r="AS516" s="174"/>
      <c r="AT516" s="174"/>
      <c r="AU516" s="174"/>
      <c r="AV516" s="174"/>
      <c r="AW516" s="174"/>
      <c r="AX516" s="174"/>
      <c r="AY516" s="174"/>
    </row>
    <row r="517" spans="1:51">
      <c r="A517" s="174"/>
      <c r="B517" s="174"/>
      <c r="C517" s="175"/>
      <c r="D517" s="175"/>
      <c r="E517" s="175"/>
      <c r="F517" s="175"/>
      <c r="G517" s="176"/>
      <c r="H517" s="177"/>
      <c r="I517" s="177"/>
      <c r="J517" s="178"/>
      <c r="K517" s="175"/>
      <c r="L517" s="175"/>
      <c r="M517" s="175"/>
      <c r="N517" s="175"/>
      <c r="O517" s="176"/>
      <c r="P517" s="177"/>
      <c r="Q517" s="177"/>
      <c r="R517" s="178"/>
      <c r="S517" s="175"/>
      <c r="T517" s="175"/>
      <c r="U517" s="175"/>
      <c r="V517" s="175"/>
      <c r="W517" s="176"/>
      <c r="X517" s="175"/>
      <c r="Y517" s="175"/>
      <c r="Z517" s="179"/>
      <c r="AA517" s="179"/>
      <c r="AB517" s="174"/>
      <c r="AC517" s="192"/>
      <c r="AD517" s="174"/>
      <c r="AE517" s="174"/>
      <c r="AF517" s="174"/>
      <c r="AG517" s="174"/>
      <c r="AH517" s="174"/>
      <c r="AI517" s="174"/>
      <c r="AJ517" s="174"/>
      <c r="AK517" s="174"/>
      <c r="AL517" s="174"/>
      <c r="AM517" s="174"/>
      <c r="AN517" s="174"/>
      <c r="AO517" s="174"/>
      <c r="AP517" s="174"/>
      <c r="AQ517" s="174"/>
      <c r="AR517" s="174"/>
      <c r="AS517" s="174"/>
      <c r="AT517" s="174"/>
      <c r="AU517" s="174"/>
      <c r="AV517" s="174"/>
      <c r="AW517" s="174"/>
      <c r="AX517" s="174"/>
      <c r="AY517" s="174"/>
    </row>
    <row r="518" spans="1:51">
      <c r="A518" s="174"/>
      <c r="B518" s="174"/>
      <c r="C518" s="175"/>
      <c r="D518" s="175"/>
      <c r="E518" s="175"/>
      <c r="F518" s="175"/>
      <c r="G518" s="176"/>
      <c r="H518" s="177"/>
      <c r="I518" s="177"/>
      <c r="J518" s="178"/>
      <c r="K518" s="175"/>
      <c r="L518" s="175"/>
      <c r="M518" s="175"/>
      <c r="N518" s="175"/>
      <c r="O518" s="176"/>
      <c r="P518" s="177"/>
      <c r="Q518" s="177"/>
      <c r="R518" s="178"/>
      <c r="S518" s="175"/>
      <c r="T518" s="175"/>
      <c r="U518" s="175"/>
      <c r="V518" s="175"/>
      <c r="W518" s="176"/>
      <c r="X518" s="175"/>
      <c r="Y518" s="175"/>
      <c r="Z518" s="179"/>
      <c r="AA518" s="179"/>
      <c r="AB518" s="174"/>
      <c r="AC518" s="192"/>
      <c r="AD518" s="174"/>
      <c r="AE518" s="174"/>
      <c r="AF518" s="174"/>
      <c r="AG518" s="174"/>
      <c r="AH518" s="174"/>
      <c r="AI518" s="174"/>
      <c r="AJ518" s="174"/>
      <c r="AK518" s="174"/>
      <c r="AL518" s="174"/>
      <c r="AM518" s="174"/>
      <c r="AN518" s="174"/>
      <c r="AO518" s="174"/>
      <c r="AP518" s="174"/>
      <c r="AQ518" s="174"/>
      <c r="AR518" s="174"/>
      <c r="AS518" s="174"/>
      <c r="AT518" s="174"/>
      <c r="AU518" s="174"/>
      <c r="AV518" s="174"/>
      <c r="AW518" s="174"/>
      <c r="AX518" s="174"/>
      <c r="AY518" s="174"/>
    </row>
    <row r="519" spans="1:51">
      <c r="A519" s="174"/>
      <c r="B519" s="174"/>
      <c r="C519" s="175"/>
      <c r="D519" s="175"/>
      <c r="E519" s="175"/>
      <c r="F519" s="175"/>
      <c r="G519" s="176"/>
      <c r="H519" s="177"/>
      <c r="I519" s="177"/>
      <c r="J519" s="178"/>
      <c r="K519" s="175"/>
      <c r="L519" s="175"/>
      <c r="M519" s="175"/>
      <c r="N519" s="175"/>
      <c r="O519" s="176"/>
      <c r="P519" s="177"/>
      <c r="Q519" s="177"/>
      <c r="R519" s="178"/>
      <c r="S519" s="175"/>
      <c r="T519" s="175"/>
      <c r="U519" s="175"/>
      <c r="V519" s="175"/>
      <c r="W519" s="176"/>
      <c r="X519" s="175"/>
      <c r="Y519" s="175"/>
      <c r="Z519" s="179"/>
      <c r="AA519" s="179"/>
      <c r="AB519" s="174"/>
      <c r="AC519" s="192"/>
      <c r="AD519" s="174"/>
      <c r="AE519" s="174"/>
      <c r="AF519" s="174"/>
      <c r="AG519" s="174"/>
      <c r="AH519" s="174"/>
      <c r="AI519" s="174"/>
      <c r="AJ519" s="174"/>
      <c r="AK519" s="174"/>
      <c r="AL519" s="174"/>
      <c r="AM519" s="174"/>
      <c r="AN519" s="174"/>
      <c r="AO519" s="174"/>
      <c r="AP519" s="174"/>
      <c r="AQ519" s="174"/>
      <c r="AR519" s="174"/>
      <c r="AS519" s="174"/>
      <c r="AT519" s="174"/>
      <c r="AU519" s="174"/>
      <c r="AV519" s="174"/>
      <c r="AW519" s="174"/>
      <c r="AX519" s="174"/>
      <c r="AY519" s="174"/>
    </row>
    <row r="520" spans="1:51">
      <c r="A520" s="174"/>
      <c r="B520" s="174"/>
      <c r="C520" s="175"/>
      <c r="D520" s="175"/>
      <c r="E520" s="175"/>
      <c r="F520" s="175"/>
      <c r="G520" s="176"/>
      <c r="H520" s="177"/>
      <c r="I520" s="177"/>
      <c r="J520" s="178"/>
      <c r="K520" s="175"/>
      <c r="L520" s="175"/>
      <c r="M520" s="175"/>
      <c r="N520" s="175"/>
      <c r="O520" s="176"/>
      <c r="P520" s="177"/>
      <c r="Q520" s="177"/>
      <c r="R520" s="178"/>
      <c r="S520" s="175"/>
      <c r="T520" s="175"/>
      <c r="U520" s="175"/>
      <c r="V520" s="175"/>
      <c r="W520" s="176"/>
      <c r="X520" s="175"/>
      <c r="Y520" s="175"/>
      <c r="Z520" s="179"/>
      <c r="AA520" s="179"/>
      <c r="AB520" s="174"/>
      <c r="AC520" s="192"/>
      <c r="AD520" s="174"/>
      <c r="AE520" s="174"/>
      <c r="AF520" s="174"/>
      <c r="AG520" s="174"/>
      <c r="AH520" s="174"/>
      <c r="AI520" s="174"/>
      <c r="AJ520" s="174"/>
      <c r="AK520" s="174"/>
      <c r="AL520" s="174"/>
      <c r="AM520" s="174"/>
      <c r="AN520" s="174"/>
      <c r="AO520" s="174"/>
      <c r="AP520" s="174"/>
      <c r="AQ520" s="174"/>
      <c r="AR520" s="174"/>
      <c r="AS520" s="174"/>
      <c r="AT520" s="174"/>
      <c r="AU520" s="174"/>
      <c r="AV520" s="174"/>
      <c r="AW520" s="174"/>
      <c r="AX520" s="174"/>
      <c r="AY520" s="174"/>
    </row>
    <row r="521" spans="1:51">
      <c r="A521" s="174"/>
      <c r="B521" s="174"/>
      <c r="C521" s="175"/>
      <c r="D521" s="175"/>
      <c r="E521" s="175"/>
      <c r="F521" s="175"/>
      <c r="G521" s="176"/>
      <c r="H521" s="177"/>
      <c r="I521" s="177"/>
      <c r="J521" s="178"/>
      <c r="K521" s="175"/>
      <c r="L521" s="175"/>
      <c r="M521" s="175"/>
      <c r="N521" s="175"/>
      <c r="O521" s="176"/>
      <c r="P521" s="177"/>
      <c r="Q521" s="177"/>
      <c r="R521" s="178"/>
      <c r="S521" s="175"/>
      <c r="T521" s="175"/>
      <c r="U521" s="175"/>
      <c r="V521" s="175"/>
      <c r="W521" s="176"/>
      <c r="X521" s="175"/>
      <c r="Y521" s="175"/>
      <c r="Z521" s="179"/>
      <c r="AA521" s="179"/>
      <c r="AB521" s="174"/>
      <c r="AC521" s="192"/>
      <c r="AD521" s="174"/>
      <c r="AE521" s="174"/>
      <c r="AF521" s="174"/>
      <c r="AG521" s="174"/>
      <c r="AH521" s="174"/>
      <c r="AI521" s="174"/>
      <c r="AJ521" s="174"/>
      <c r="AK521" s="174"/>
      <c r="AL521" s="174"/>
      <c r="AM521" s="174"/>
      <c r="AN521" s="174"/>
      <c r="AO521" s="174"/>
      <c r="AP521" s="174"/>
      <c r="AQ521" s="174"/>
      <c r="AR521" s="174"/>
      <c r="AS521" s="174"/>
      <c r="AT521" s="174"/>
      <c r="AU521" s="174"/>
      <c r="AV521" s="174"/>
      <c r="AW521" s="174"/>
      <c r="AX521" s="174"/>
      <c r="AY521" s="174"/>
    </row>
    <row r="522" spans="1:51">
      <c r="A522" s="174"/>
      <c r="B522" s="174"/>
      <c r="C522" s="175"/>
      <c r="D522" s="175"/>
      <c r="E522" s="175"/>
      <c r="F522" s="175"/>
      <c r="G522" s="176"/>
      <c r="H522" s="177"/>
      <c r="I522" s="177"/>
      <c r="J522" s="178"/>
      <c r="K522" s="175"/>
      <c r="L522" s="175"/>
      <c r="M522" s="175"/>
      <c r="N522" s="175"/>
      <c r="O522" s="176"/>
      <c r="P522" s="177"/>
      <c r="Q522" s="177"/>
      <c r="R522" s="178"/>
      <c r="S522" s="175"/>
      <c r="T522" s="175"/>
      <c r="U522" s="175"/>
      <c r="V522" s="175"/>
      <c r="W522" s="176"/>
      <c r="X522" s="175"/>
      <c r="Y522" s="175"/>
      <c r="Z522" s="179"/>
      <c r="AA522" s="179"/>
      <c r="AB522" s="174"/>
      <c r="AC522" s="192"/>
      <c r="AD522" s="174"/>
      <c r="AE522" s="174"/>
      <c r="AF522" s="174"/>
      <c r="AG522" s="174"/>
      <c r="AH522" s="174"/>
      <c r="AI522" s="174"/>
      <c r="AJ522" s="174"/>
      <c r="AK522" s="174"/>
      <c r="AL522" s="174"/>
      <c r="AM522" s="174"/>
      <c r="AN522" s="174"/>
      <c r="AO522" s="174"/>
      <c r="AP522" s="174"/>
      <c r="AQ522" s="174"/>
      <c r="AR522" s="174"/>
      <c r="AS522" s="174"/>
      <c r="AT522" s="174"/>
      <c r="AU522" s="174"/>
      <c r="AV522" s="174"/>
      <c r="AW522" s="174"/>
      <c r="AX522" s="174"/>
      <c r="AY522" s="174"/>
    </row>
    <row r="523" spans="1:51">
      <c r="A523" s="174"/>
      <c r="B523" s="174"/>
      <c r="C523" s="175"/>
      <c r="D523" s="175"/>
      <c r="E523" s="175"/>
      <c r="F523" s="175"/>
      <c r="G523" s="176"/>
      <c r="H523" s="177"/>
      <c r="I523" s="177"/>
      <c r="J523" s="178"/>
      <c r="K523" s="175"/>
      <c r="L523" s="175"/>
      <c r="M523" s="175"/>
      <c r="N523" s="175"/>
      <c r="O523" s="176"/>
      <c r="P523" s="177"/>
      <c r="Q523" s="177"/>
      <c r="R523" s="178"/>
      <c r="S523" s="175"/>
      <c r="T523" s="175"/>
      <c r="U523" s="175"/>
      <c r="V523" s="175"/>
      <c r="W523" s="176"/>
      <c r="X523" s="175"/>
      <c r="Y523" s="175"/>
      <c r="Z523" s="179"/>
      <c r="AA523" s="179"/>
      <c r="AB523" s="174"/>
      <c r="AC523" s="192"/>
      <c r="AD523" s="174"/>
      <c r="AE523" s="174"/>
      <c r="AF523" s="174"/>
      <c r="AG523" s="174"/>
      <c r="AH523" s="174"/>
      <c r="AI523" s="174"/>
      <c r="AJ523" s="174"/>
      <c r="AK523" s="174"/>
      <c r="AL523" s="174"/>
      <c r="AM523" s="174"/>
      <c r="AN523" s="174"/>
      <c r="AO523" s="174"/>
      <c r="AP523" s="174"/>
      <c r="AQ523" s="174"/>
      <c r="AR523" s="174"/>
      <c r="AS523" s="174"/>
      <c r="AT523" s="174"/>
      <c r="AU523" s="174"/>
      <c r="AV523" s="174"/>
      <c r="AW523" s="174"/>
      <c r="AX523" s="174"/>
      <c r="AY523" s="174"/>
    </row>
    <row r="524" spans="1:51">
      <c r="A524" s="174"/>
      <c r="B524" s="174"/>
      <c r="C524" s="175"/>
      <c r="D524" s="175"/>
      <c r="E524" s="175"/>
      <c r="F524" s="175"/>
      <c r="G524" s="176"/>
      <c r="H524" s="177"/>
      <c r="I524" s="177"/>
      <c r="J524" s="178"/>
      <c r="K524" s="175"/>
      <c r="L524" s="175"/>
      <c r="M524" s="175"/>
      <c r="N524" s="175"/>
      <c r="O524" s="176"/>
      <c r="P524" s="177"/>
      <c r="Q524" s="177"/>
      <c r="R524" s="178"/>
      <c r="S524" s="175"/>
      <c r="T524" s="175"/>
      <c r="U524" s="175"/>
      <c r="V524" s="175"/>
      <c r="W524" s="176"/>
      <c r="X524" s="175"/>
      <c r="Y524" s="175"/>
      <c r="Z524" s="179"/>
      <c r="AA524" s="179"/>
      <c r="AB524" s="174"/>
      <c r="AC524" s="192"/>
      <c r="AD524" s="174"/>
      <c r="AE524" s="174"/>
      <c r="AF524" s="174"/>
      <c r="AG524" s="174"/>
      <c r="AH524" s="174"/>
      <c r="AI524" s="174"/>
      <c r="AJ524" s="174"/>
      <c r="AK524" s="174"/>
      <c r="AL524" s="174"/>
      <c r="AM524" s="174"/>
      <c r="AN524" s="174"/>
      <c r="AO524" s="174"/>
      <c r="AP524" s="174"/>
      <c r="AQ524" s="174"/>
      <c r="AR524" s="174"/>
      <c r="AS524" s="174"/>
      <c r="AT524" s="174"/>
      <c r="AU524" s="174"/>
      <c r="AV524" s="174"/>
      <c r="AW524" s="174"/>
      <c r="AX524" s="174"/>
      <c r="AY524" s="174"/>
    </row>
    <row r="525" spans="1:51">
      <c r="A525" s="174"/>
      <c r="B525" s="174"/>
      <c r="C525" s="175"/>
      <c r="D525" s="175"/>
      <c r="E525" s="175"/>
      <c r="F525" s="175"/>
      <c r="G525" s="176"/>
      <c r="H525" s="177"/>
      <c r="I525" s="177"/>
      <c r="J525" s="178"/>
      <c r="K525" s="175"/>
      <c r="L525" s="175"/>
      <c r="M525" s="175"/>
      <c r="N525" s="175"/>
      <c r="O525" s="176"/>
      <c r="P525" s="177"/>
      <c r="Q525" s="177"/>
      <c r="R525" s="178"/>
      <c r="S525" s="175"/>
      <c r="T525" s="175"/>
      <c r="U525" s="175"/>
      <c r="V525" s="175"/>
      <c r="W525" s="176"/>
      <c r="X525" s="175"/>
      <c r="Y525" s="175"/>
      <c r="Z525" s="179"/>
      <c r="AA525" s="179"/>
      <c r="AB525" s="174"/>
      <c r="AC525" s="192"/>
      <c r="AD525" s="174"/>
      <c r="AE525" s="174"/>
      <c r="AF525" s="174"/>
      <c r="AG525" s="174"/>
      <c r="AH525" s="174"/>
      <c r="AI525" s="174"/>
      <c r="AJ525" s="174"/>
      <c r="AK525" s="174"/>
      <c r="AL525" s="174"/>
      <c r="AM525" s="174"/>
      <c r="AN525" s="174"/>
      <c r="AO525" s="174"/>
      <c r="AP525" s="174"/>
      <c r="AQ525" s="174"/>
      <c r="AR525" s="174"/>
      <c r="AS525" s="174"/>
      <c r="AT525" s="174"/>
      <c r="AU525" s="174"/>
      <c r="AV525" s="174"/>
      <c r="AW525" s="174"/>
      <c r="AX525" s="174"/>
      <c r="AY525" s="174"/>
    </row>
    <row r="526" spans="1:51">
      <c r="A526" s="174"/>
      <c r="B526" s="174"/>
      <c r="C526" s="175"/>
      <c r="D526" s="175"/>
      <c r="E526" s="175"/>
      <c r="F526" s="175"/>
      <c r="G526" s="176"/>
      <c r="H526" s="177"/>
      <c r="I526" s="177"/>
      <c r="J526" s="178"/>
      <c r="K526" s="175"/>
      <c r="L526" s="175"/>
      <c r="M526" s="175"/>
      <c r="N526" s="175"/>
      <c r="O526" s="176"/>
      <c r="P526" s="177"/>
      <c r="Q526" s="177"/>
      <c r="R526" s="178"/>
      <c r="S526" s="175"/>
      <c r="T526" s="175"/>
      <c r="U526" s="175"/>
      <c r="V526" s="175"/>
      <c r="W526" s="176"/>
      <c r="X526" s="175"/>
      <c r="Y526" s="175"/>
      <c r="Z526" s="179"/>
      <c r="AA526" s="179"/>
      <c r="AB526" s="174"/>
      <c r="AC526" s="192"/>
      <c r="AD526" s="174"/>
      <c r="AE526" s="174"/>
      <c r="AF526" s="174"/>
      <c r="AG526" s="174"/>
      <c r="AH526" s="174"/>
      <c r="AI526" s="174"/>
      <c r="AJ526" s="174"/>
      <c r="AK526" s="174"/>
      <c r="AL526" s="174"/>
      <c r="AM526" s="174"/>
      <c r="AN526" s="174"/>
      <c r="AO526" s="174"/>
      <c r="AP526" s="174"/>
      <c r="AQ526" s="174"/>
      <c r="AR526" s="174"/>
      <c r="AS526" s="174"/>
      <c r="AT526" s="174"/>
      <c r="AU526" s="174"/>
      <c r="AV526" s="174"/>
      <c r="AW526" s="174"/>
      <c r="AX526" s="174"/>
      <c r="AY526" s="174"/>
    </row>
    <row r="527" spans="1:51">
      <c r="A527" s="174"/>
      <c r="B527" s="174"/>
      <c r="C527" s="175"/>
      <c r="D527" s="175"/>
      <c r="E527" s="175"/>
      <c r="F527" s="175"/>
      <c r="G527" s="176"/>
      <c r="H527" s="177"/>
      <c r="I527" s="177"/>
      <c r="J527" s="178"/>
      <c r="K527" s="175"/>
      <c r="L527" s="175"/>
      <c r="M527" s="175"/>
      <c r="N527" s="175"/>
      <c r="O527" s="176"/>
      <c r="P527" s="177"/>
      <c r="Q527" s="177"/>
      <c r="R527" s="178"/>
      <c r="S527" s="175"/>
      <c r="T527" s="175"/>
      <c r="U527" s="175"/>
      <c r="V527" s="175"/>
      <c r="W527" s="176"/>
      <c r="X527" s="175"/>
      <c r="Y527" s="175"/>
      <c r="Z527" s="179"/>
      <c r="AA527" s="179"/>
      <c r="AB527" s="174"/>
      <c r="AC527" s="192"/>
      <c r="AD527" s="174"/>
      <c r="AE527" s="174"/>
      <c r="AF527" s="174"/>
      <c r="AG527" s="174"/>
      <c r="AH527" s="174"/>
      <c r="AI527" s="174"/>
      <c r="AJ527" s="174"/>
      <c r="AK527" s="174"/>
      <c r="AL527" s="174"/>
      <c r="AM527" s="174"/>
      <c r="AN527" s="174"/>
      <c r="AO527" s="174"/>
      <c r="AP527" s="174"/>
      <c r="AQ527" s="174"/>
      <c r="AR527" s="174"/>
      <c r="AS527" s="174"/>
      <c r="AT527" s="174"/>
      <c r="AU527" s="174"/>
      <c r="AV527" s="174"/>
      <c r="AW527" s="174"/>
      <c r="AX527" s="174"/>
      <c r="AY527" s="174"/>
    </row>
    <row r="528" spans="1:51">
      <c r="A528" s="174"/>
      <c r="B528" s="174"/>
      <c r="C528" s="175"/>
      <c r="D528" s="175"/>
      <c r="E528" s="175"/>
      <c r="F528" s="175"/>
      <c r="G528" s="176"/>
      <c r="H528" s="177"/>
      <c r="I528" s="177"/>
      <c r="J528" s="178"/>
      <c r="K528" s="175"/>
      <c r="L528" s="175"/>
      <c r="M528" s="175"/>
      <c r="N528" s="175"/>
      <c r="O528" s="176"/>
      <c r="P528" s="177"/>
      <c r="Q528" s="177"/>
      <c r="R528" s="178"/>
      <c r="S528" s="175"/>
      <c r="T528" s="175"/>
      <c r="U528" s="175"/>
      <c r="V528" s="175"/>
      <c r="W528" s="176"/>
      <c r="X528" s="175"/>
      <c r="Y528" s="175"/>
      <c r="Z528" s="179"/>
      <c r="AA528" s="179"/>
      <c r="AB528" s="174"/>
      <c r="AC528" s="192"/>
      <c r="AD528" s="174"/>
      <c r="AE528" s="174"/>
      <c r="AF528" s="174"/>
      <c r="AG528" s="174"/>
      <c r="AH528" s="174"/>
      <c r="AI528" s="174"/>
      <c r="AJ528" s="174"/>
      <c r="AK528" s="174"/>
      <c r="AL528" s="174"/>
      <c r="AM528" s="174"/>
      <c r="AN528" s="174"/>
      <c r="AO528" s="174"/>
      <c r="AP528" s="174"/>
      <c r="AQ528" s="174"/>
      <c r="AR528" s="174"/>
      <c r="AS528" s="174"/>
      <c r="AT528" s="174"/>
      <c r="AU528" s="174"/>
      <c r="AV528" s="174"/>
      <c r="AW528" s="174"/>
      <c r="AX528" s="174"/>
      <c r="AY528" s="174"/>
    </row>
    <row r="529" spans="1:51">
      <c r="A529" s="174"/>
      <c r="B529" s="174"/>
      <c r="C529" s="175"/>
      <c r="D529" s="175"/>
      <c r="E529" s="175"/>
      <c r="F529" s="175"/>
      <c r="G529" s="176"/>
      <c r="H529" s="177"/>
      <c r="I529" s="177"/>
      <c r="J529" s="178"/>
      <c r="K529" s="175"/>
      <c r="L529" s="175"/>
      <c r="M529" s="175"/>
      <c r="N529" s="175"/>
      <c r="O529" s="176"/>
      <c r="P529" s="177"/>
      <c r="Q529" s="177"/>
      <c r="R529" s="178"/>
      <c r="S529" s="175"/>
      <c r="T529" s="175"/>
      <c r="U529" s="175"/>
      <c r="V529" s="175"/>
      <c r="W529" s="176"/>
      <c r="X529" s="175"/>
      <c r="Y529" s="175"/>
      <c r="Z529" s="179"/>
      <c r="AA529" s="179"/>
      <c r="AB529" s="174"/>
      <c r="AC529" s="192"/>
      <c r="AD529" s="174"/>
      <c r="AE529" s="174"/>
      <c r="AF529" s="174"/>
      <c r="AG529" s="174"/>
      <c r="AH529" s="174"/>
      <c r="AI529" s="174"/>
      <c r="AJ529" s="174"/>
      <c r="AK529" s="174"/>
      <c r="AL529" s="174"/>
      <c r="AM529" s="174"/>
      <c r="AN529" s="174"/>
      <c r="AO529" s="174"/>
      <c r="AP529" s="174"/>
      <c r="AQ529" s="174"/>
      <c r="AR529" s="174"/>
      <c r="AS529" s="174"/>
      <c r="AT529" s="174"/>
      <c r="AU529" s="174"/>
      <c r="AV529" s="174"/>
      <c r="AW529" s="174"/>
      <c r="AX529" s="174"/>
      <c r="AY529" s="174"/>
    </row>
    <row r="530" spans="1:51">
      <c r="A530" s="174"/>
      <c r="B530" s="174"/>
      <c r="C530" s="175"/>
      <c r="D530" s="175"/>
      <c r="E530" s="175"/>
      <c r="F530" s="175"/>
      <c r="G530" s="176"/>
      <c r="H530" s="177"/>
      <c r="I530" s="177"/>
      <c r="J530" s="178"/>
      <c r="K530" s="175"/>
      <c r="L530" s="175"/>
      <c r="M530" s="175"/>
      <c r="N530" s="175"/>
      <c r="O530" s="176"/>
      <c r="P530" s="177"/>
      <c r="Q530" s="177"/>
      <c r="R530" s="178"/>
      <c r="S530" s="175"/>
      <c r="T530" s="175"/>
      <c r="U530" s="175"/>
      <c r="V530" s="175"/>
      <c r="W530" s="176"/>
      <c r="X530" s="175"/>
      <c r="Y530" s="175"/>
      <c r="Z530" s="179"/>
      <c r="AA530" s="179"/>
      <c r="AB530" s="174"/>
      <c r="AC530" s="192"/>
      <c r="AD530" s="174"/>
      <c r="AE530" s="174"/>
      <c r="AF530" s="174"/>
      <c r="AG530" s="174"/>
      <c r="AH530" s="174"/>
      <c r="AI530" s="174"/>
      <c r="AJ530" s="174"/>
      <c r="AK530" s="174"/>
      <c r="AL530" s="174"/>
      <c r="AM530" s="174"/>
      <c r="AN530" s="174"/>
      <c r="AO530" s="174"/>
      <c r="AP530" s="174"/>
      <c r="AQ530" s="174"/>
      <c r="AR530" s="174"/>
      <c r="AS530" s="174"/>
      <c r="AT530" s="174"/>
      <c r="AU530" s="174"/>
      <c r="AV530" s="174"/>
      <c r="AW530" s="174"/>
      <c r="AX530" s="174"/>
      <c r="AY530" s="174"/>
    </row>
    <row r="531" spans="1:51">
      <c r="A531" s="174"/>
      <c r="B531" s="174"/>
      <c r="C531" s="175"/>
      <c r="D531" s="175"/>
      <c r="E531" s="175"/>
      <c r="F531" s="175"/>
      <c r="G531" s="176"/>
      <c r="H531" s="177"/>
      <c r="I531" s="177"/>
      <c r="J531" s="178"/>
      <c r="K531" s="175"/>
      <c r="L531" s="175"/>
      <c r="M531" s="175"/>
      <c r="N531" s="175"/>
      <c r="O531" s="176"/>
      <c r="P531" s="177"/>
      <c r="Q531" s="177"/>
      <c r="R531" s="178"/>
      <c r="S531" s="175"/>
      <c r="T531" s="175"/>
      <c r="U531" s="175"/>
      <c r="V531" s="175"/>
      <c r="W531" s="176"/>
      <c r="X531" s="175"/>
      <c r="Y531" s="175"/>
      <c r="Z531" s="179"/>
      <c r="AA531" s="179"/>
      <c r="AB531" s="174"/>
      <c r="AC531" s="192"/>
      <c r="AD531" s="174"/>
      <c r="AE531" s="174"/>
      <c r="AF531" s="174"/>
      <c r="AG531" s="174"/>
      <c r="AH531" s="174"/>
      <c r="AI531" s="174"/>
      <c r="AJ531" s="174"/>
      <c r="AK531" s="174"/>
      <c r="AL531" s="174"/>
      <c r="AM531" s="174"/>
      <c r="AN531" s="174"/>
      <c r="AO531" s="174"/>
      <c r="AP531" s="174"/>
      <c r="AQ531" s="174"/>
      <c r="AR531" s="174"/>
      <c r="AS531" s="174"/>
      <c r="AT531" s="174"/>
      <c r="AU531" s="174"/>
      <c r="AV531" s="174"/>
      <c r="AW531" s="174"/>
      <c r="AX531" s="174"/>
      <c r="AY531" s="174"/>
    </row>
    <row r="532" spans="1:51">
      <c r="A532" s="174"/>
      <c r="B532" s="174"/>
      <c r="C532" s="175"/>
      <c r="D532" s="175"/>
      <c r="E532" s="175"/>
      <c r="F532" s="175"/>
      <c r="G532" s="176"/>
      <c r="H532" s="177"/>
      <c r="I532" s="177"/>
      <c r="J532" s="178"/>
      <c r="K532" s="175"/>
      <c r="L532" s="175"/>
      <c r="M532" s="175"/>
      <c r="N532" s="175"/>
      <c r="O532" s="176"/>
      <c r="P532" s="177"/>
      <c r="Q532" s="177"/>
      <c r="R532" s="178"/>
      <c r="S532" s="175"/>
      <c r="T532" s="175"/>
      <c r="U532" s="175"/>
      <c r="V532" s="175"/>
      <c r="W532" s="176"/>
      <c r="X532" s="175"/>
      <c r="Y532" s="175"/>
      <c r="Z532" s="179"/>
      <c r="AA532" s="179"/>
      <c r="AB532" s="174"/>
      <c r="AC532" s="192"/>
      <c r="AD532" s="174"/>
      <c r="AE532" s="174"/>
      <c r="AF532" s="174"/>
      <c r="AG532" s="174"/>
      <c r="AH532" s="174"/>
      <c r="AI532" s="174"/>
      <c r="AJ532" s="174"/>
      <c r="AK532" s="174"/>
      <c r="AL532" s="174"/>
      <c r="AM532" s="174"/>
      <c r="AN532" s="174"/>
      <c r="AO532" s="174"/>
      <c r="AP532" s="174"/>
      <c r="AQ532" s="174"/>
      <c r="AR532" s="174"/>
      <c r="AS532" s="174"/>
      <c r="AT532" s="174"/>
      <c r="AU532" s="174"/>
      <c r="AV532" s="174"/>
      <c r="AW532" s="174"/>
      <c r="AX532" s="174"/>
      <c r="AY532" s="174"/>
    </row>
    <row r="533" spans="1:51">
      <c r="A533" s="174"/>
      <c r="B533" s="174"/>
      <c r="C533" s="175"/>
      <c r="D533" s="175"/>
      <c r="E533" s="175"/>
      <c r="F533" s="175"/>
      <c r="G533" s="176"/>
      <c r="H533" s="177"/>
      <c r="I533" s="177"/>
      <c r="J533" s="178"/>
      <c r="K533" s="175"/>
      <c r="L533" s="175"/>
      <c r="M533" s="175"/>
      <c r="N533" s="175"/>
      <c r="O533" s="176"/>
      <c r="P533" s="177"/>
      <c r="Q533" s="177"/>
      <c r="R533" s="178"/>
      <c r="S533" s="175"/>
      <c r="T533" s="175"/>
      <c r="U533" s="175"/>
      <c r="V533" s="175"/>
      <c r="W533" s="176"/>
      <c r="X533" s="175"/>
      <c r="Y533" s="175"/>
      <c r="Z533" s="179"/>
      <c r="AA533" s="179"/>
      <c r="AB533" s="174"/>
      <c r="AC533" s="192"/>
      <c r="AD533" s="174"/>
      <c r="AE533" s="174"/>
      <c r="AF533" s="174"/>
      <c r="AG533" s="174"/>
      <c r="AH533" s="174"/>
      <c r="AI533" s="174"/>
      <c r="AJ533" s="174"/>
      <c r="AK533" s="174"/>
      <c r="AL533" s="174"/>
      <c r="AM533" s="174"/>
      <c r="AN533" s="174"/>
      <c r="AO533" s="174"/>
      <c r="AP533" s="174"/>
      <c r="AQ533" s="174"/>
      <c r="AR533" s="174"/>
      <c r="AS533" s="174"/>
      <c r="AT533" s="174"/>
      <c r="AU533" s="174"/>
      <c r="AV533" s="174"/>
      <c r="AW533" s="174"/>
      <c r="AX533" s="174"/>
      <c r="AY533" s="174"/>
    </row>
    <row r="534" spans="1:51">
      <c r="A534" s="174"/>
      <c r="B534" s="174"/>
      <c r="C534" s="175"/>
      <c r="D534" s="175"/>
      <c r="E534" s="175"/>
      <c r="F534" s="175"/>
      <c r="G534" s="176"/>
      <c r="H534" s="177"/>
      <c r="I534" s="177"/>
      <c r="J534" s="178"/>
      <c r="K534" s="175"/>
      <c r="L534" s="175"/>
      <c r="M534" s="175"/>
      <c r="N534" s="175"/>
      <c r="O534" s="176"/>
      <c r="P534" s="177"/>
      <c r="Q534" s="177"/>
      <c r="R534" s="178"/>
      <c r="S534" s="175"/>
      <c r="T534" s="175"/>
      <c r="U534" s="175"/>
      <c r="V534" s="175"/>
      <c r="W534" s="176"/>
      <c r="X534" s="175"/>
      <c r="Y534" s="175"/>
      <c r="Z534" s="179"/>
      <c r="AA534" s="179"/>
      <c r="AB534" s="174"/>
      <c r="AC534" s="192"/>
      <c r="AD534" s="174"/>
      <c r="AE534" s="174"/>
      <c r="AF534" s="174"/>
      <c r="AG534" s="174"/>
      <c r="AH534" s="174"/>
      <c r="AI534" s="174"/>
      <c r="AJ534" s="174"/>
      <c r="AK534" s="174"/>
      <c r="AL534" s="174"/>
      <c r="AM534" s="174"/>
      <c r="AN534" s="174"/>
      <c r="AO534" s="174"/>
      <c r="AP534" s="174"/>
      <c r="AQ534" s="174"/>
      <c r="AR534" s="174"/>
      <c r="AS534" s="174"/>
      <c r="AT534" s="174"/>
      <c r="AU534" s="174"/>
      <c r="AV534" s="174"/>
      <c r="AW534" s="174"/>
      <c r="AX534" s="174"/>
      <c r="AY534" s="174"/>
    </row>
    <row r="535" spans="1:51">
      <c r="A535" s="174"/>
      <c r="B535" s="174"/>
      <c r="C535" s="175"/>
      <c r="D535" s="175"/>
      <c r="E535" s="175"/>
      <c r="F535" s="175"/>
      <c r="G535" s="176"/>
      <c r="H535" s="177"/>
      <c r="I535" s="177"/>
      <c r="J535" s="178"/>
      <c r="K535" s="175"/>
      <c r="L535" s="175"/>
      <c r="M535" s="175"/>
      <c r="N535" s="175"/>
      <c r="O535" s="176"/>
      <c r="P535" s="177"/>
      <c r="Q535" s="177"/>
      <c r="R535" s="178"/>
      <c r="S535" s="175"/>
      <c r="T535" s="175"/>
      <c r="U535" s="175"/>
      <c r="V535" s="175"/>
      <c r="W535" s="176"/>
      <c r="X535" s="175"/>
      <c r="Y535" s="175"/>
      <c r="Z535" s="179"/>
      <c r="AA535" s="179"/>
      <c r="AB535" s="174"/>
      <c r="AC535" s="192"/>
      <c r="AD535" s="174"/>
      <c r="AE535" s="174"/>
      <c r="AF535" s="174"/>
      <c r="AG535" s="174"/>
      <c r="AH535" s="174"/>
      <c r="AI535" s="174"/>
      <c r="AJ535" s="174"/>
      <c r="AK535" s="174"/>
      <c r="AL535" s="174"/>
      <c r="AM535" s="174"/>
      <c r="AN535" s="174"/>
      <c r="AO535" s="174"/>
      <c r="AP535" s="174"/>
      <c r="AQ535" s="174"/>
      <c r="AR535" s="174"/>
      <c r="AS535" s="174"/>
      <c r="AT535" s="174"/>
      <c r="AU535" s="174"/>
      <c r="AV535" s="174"/>
      <c r="AW535" s="174"/>
      <c r="AX535" s="174"/>
      <c r="AY535" s="174"/>
    </row>
    <row r="536" spans="1:51">
      <c r="A536" s="174"/>
      <c r="B536" s="174"/>
      <c r="C536" s="175"/>
      <c r="D536" s="175"/>
      <c r="E536" s="175"/>
      <c r="F536" s="175"/>
      <c r="G536" s="176"/>
      <c r="H536" s="177"/>
      <c r="I536" s="177"/>
      <c r="J536" s="178"/>
      <c r="K536" s="175"/>
      <c r="L536" s="175"/>
      <c r="M536" s="175"/>
      <c r="N536" s="175"/>
      <c r="O536" s="176"/>
      <c r="P536" s="177"/>
      <c r="Q536" s="177"/>
      <c r="R536" s="178"/>
      <c r="S536" s="175"/>
      <c r="T536" s="175"/>
      <c r="U536" s="175"/>
      <c r="V536" s="175"/>
      <c r="W536" s="176"/>
      <c r="X536" s="175"/>
      <c r="Y536" s="175"/>
      <c r="Z536" s="179"/>
      <c r="AA536" s="179"/>
      <c r="AB536" s="174"/>
      <c r="AC536" s="192"/>
      <c r="AD536" s="174"/>
      <c r="AE536" s="174"/>
      <c r="AF536" s="174"/>
      <c r="AG536" s="174"/>
      <c r="AH536" s="174"/>
      <c r="AI536" s="174"/>
      <c r="AJ536" s="174"/>
      <c r="AK536" s="174"/>
      <c r="AL536" s="174"/>
      <c r="AM536" s="174"/>
      <c r="AN536" s="174"/>
      <c r="AO536" s="174"/>
      <c r="AP536" s="174"/>
      <c r="AQ536" s="174"/>
      <c r="AR536" s="174"/>
      <c r="AS536" s="174"/>
      <c r="AT536" s="174"/>
      <c r="AU536" s="174"/>
      <c r="AV536" s="174"/>
      <c r="AW536" s="174"/>
      <c r="AX536" s="174"/>
      <c r="AY536" s="174"/>
    </row>
    <row r="537" spans="1:51">
      <c r="A537" s="174"/>
      <c r="B537" s="174"/>
      <c r="C537" s="175"/>
      <c r="D537" s="175"/>
      <c r="E537" s="175"/>
      <c r="F537" s="175"/>
      <c r="G537" s="176"/>
      <c r="H537" s="177"/>
      <c r="I537" s="177"/>
      <c r="J537" s="178"/>
      <c r="K537" s="175"/>
      <c r="L537" s="175"/>
      <c r="M537" s="175"/>
      <c r="N537" s="175"/>
      <c r="O537" s="176"/>
      <c r="P537" s="177"/>
      <c r="Q537" s="177"/>
      <c r="R537" s="178"/>
      <c r="S537" s="175"/>
      <c r="T537" s="175"/>
      <c r="U537" s="175"/>
      <c r="V537" s="175"/>
      <c r="W537" s="176"/>
      <c r="X537" s="175"/>
      <c r="Y537" s="175"/>
      <c r="Z537" s="179"/>
      <c r="AA537" s="179"/>
      <c r="AB537" s="174"/>
      <c r="AC537" s="192"/>
      <c r="AD537" s="174"/>
      <c r="AE537" s="174"/>
      <c r="AF537" s="174"/>
      <c r="AG537" s="174"/>
      <c r="AH537" s="174"/>
      <c r="AI537" s="174"/>
      <c r="AJ537" s="174"/>
      <c r="AK537" s="174"/>
      <c r="AL537" s="174"/>
      <c r="AM537" s="174"/>
      <c r="AN537" s="174"/>
      <c r="AO537" s="174"/>
      <c r="AP537" s="174"/>
      <c r="AQ537" s="174"/>
      <c r="AR537" s="174"/>
      <c r="AS537" s="174"/>
      <c r="AT537" s="174"/>
      <c r="AU537" s="174"/>
      <c r="AV537" s="174"/>
      <c r="AW537" s="174"/>
      <c r="AX537" s="174"/>
      <c r="AY537" s="174"/>
    </row>
    <row r="538" spans="1:51">
      <c r="A538" s="174"/>
      <c r="B538" s="174"/>
      <c r="C538" s="175"/>
      <c r="D538" s="175"/>
      <c r="E538" s="175"/>
      <c r="F538" s="175"/>
      <c r="G538" s="176"/>
      <c r="H538" s="177"/>
      <c r="I538" s="177"/>
      <c r="J538" s="178"/>
      <c r="K538" s="175"/>
      <c r="L538" s="175"/>
      <c r="M538" s="175"/>
      <c r="N538" s="175"/>
      <c r="O538" s="176"/>
      <c r="P538" s="177"/>
      <c r="Q538" s="177"/>
      <c r="R538" s="178"/>
      <c r="S538" s="175"/>
      <c r="T538" s="175"/>
      <c r="U538" s="175"/>
      <c r="V538" s="175"/>
      <c r="W538" s="176"/>
      <c r="X538" s="175"/>
      <c r="Y538" s="175"/>
      <c r="Z538" s="179"/>
      <c r="AA538" s="179"/>
      <c r="AB538" s="174"/>
      <c r="AC538" s="192"/>
      <c r="AD538" s="174"/>
      <c r="AE538" s="174"/>
      <c r="AF538" s="174"/>
      <c r="AG538" s="174"/>
      <c r="AH538" s="174"/>
      <c r="AI538" s="174"/>
      <c r="AJ538" s="174"/>
      <c r="AK538" s="174"/>
      <c r="AL538" s="174"/>
      <c r="AM538" s="174"/>
      <c r="AN538" s="174"/>
      <c r="AO538" s="174"/>
      <c r="AP538" s="174"/>
      <c r="AQ538" s="174"/>
      <c r="AR538" s="174"/>
      <c r="AS538" s="174"/>
      <c r="AT538" s="174"/>
      <c r="AU538" s="174"/>
      <c r="AV538" s="174"/>
      <c r="AW538" s="174"/>
      <c r="AX538" s="174"/>
      <c r="AY538" s="174"/>
    </row>
    <row r="539" spans="1:51">
      <c r="A539" s="174"/>
      <c r="B539" s="174"/>
      <c r="C539" s="175"/>
      <c r="D539" s="175"/>
      <c r="E539" s="175"/>
      <c r="F539" s="175"/>
      <c r="G539" s="176"/>
      <c r="H539" s="177"/>
      <c r="I539" s="177"/>
      <c r="J539" s="178"/>
      <c r="K539" s="175"/>
      <c r="L539" s="175"/>
      <c r="M539" s="175"/>
      <c r="N539" s="175"/>
      <c r="O539" s="176"/>
      <c r="P539" s="177"/>
      <c r="Q539" s="177"/>
      <c r="R539" s="178"/>
      <c r="S539" s="175"/>
      <c r="T539" s="175"/>
      <c r="U539" s="175"/>
      <c r="V539" s="175"/>
      <c r="W539" s="176"/>
      <c r="X539" s="175"/>
      <c r="Y539" s="175"/>
      <c r="Z539" s="179"/>
      <c r="AA539" s="179"/>
      <c r="AB539" s="174"/>
      <c r="AC539" s="192"/>
      <c r="AD539" s="174"/>
      <c r="AE539" s="174"/>
      <c r="AF539" s="174"/>
      <c r="AG539" s="174"/>
      <c r="AH539" s="174"/>
      <c r="AI539" s="174"/>
      <c r="AJ539" s="174"/>
      <c r="AK539" s="174"/>
      <c r="AL539" s="174"/>
      <c r="AM539" s="174"/>
      <c r="AN539" s="174"/>
      <c r="AO539" s="174"/>
      <c r="AP539" s="174"/>
      <c r="AQ539" s="174"/>
      <c r="AR539" s="174"/>
      <c r="AS539" s="174"/>
      <c r="AT539" s="174"/>
      <c r="AU539" s="174"/>
      <c r="AV539" s="174"/>
      <c r="AW539" s="174"/>
      <c r="AX539" s="174"/>
      <c r="AY539" s="174"/>
    </row>
    <row r="540" spans="1:51">
      <c r="A540" s="174"/>
      <c r="B540" s="174"/>
      <c r="C540" s="175"/>
      <c r="D540" s="175"/>
      <c r="E540" s="175"/>
      <c r="F540" s="175"/>
      <c r="G540" s="176"/>
      <c r="H540" s="177"/>
      <c r="I540" s="177"/>
      <c r="J540" s="178"/>
      <c r="K540" s="175"/>
      <c r="L540" s="175"/>
      <c r="M540" s="175"/>
      <c r="N540" s="175"/>
      <c r="O540" s="176"/>
      <c r="P540" s="177"/>
      <c r="Q540" s="177"/>
      <c r="R540" s="178"/>
      <c r="S540" s="175"/>
      <c r="T540" s="175"/>
      <c r="U540" s="175"/>
      <c r="V540" s="175"/>
      <c r="W540" s="176"/>
      <c r="X540" s="175"/>
      <c r="Y540" s="175"/>
      <c r="Z540" s="179"/>
      <c r="AA540" s="179"/>
      <c r="AB540" s="174"/>
      <c r="AC540" s="192"/>
      <c r="AD540" s="174"/>
      <c r="AE540" s="174"/>
      <c r="AF540" s="174"/>
      <c r="AG540" s="174"/>
      <c r="AH540" s="174"/>
      <c r="AI540" s="174"/>
      <c r="AJ540" s="174"/>
      <c r="AK540" s="174"/>
      <c r="AL540" s="174"/>
      <c r="AM540" s="174"/>
      <c r="AN540" s="174"/>
      <c r="AO540" s="174"/>
      <c r="AP540" s="174"/>
      <c r="AQ540" s="174"/>
      <c r="AR540" s="174"/>
      <c r="AS540" s="174"/>
      <c r="AT540" s="174"/>
      <c r="AU540" s="174"/>
      <c r="AV540" s="174"/>
      <c r="AW540" s="174"/>
      <c r="AX540" s="174"/>
      <c r="AY540" s="174"/>
    </row>
    <row r="541" spans="1:51">
      <c r="A541" s="174"/>
      <c r="B541" s="174"/>
      <c r="C541" s="175"/>
      <c r="D541" s="175"/>
      <c r="E541" s="175"/>
      <c r="F541" s="175"/>
      <c r="G541" s="176"/>
      <c r="H541" s="177"/>
      <c r="I541" s="177"/>
      <c r="J541" s="178"/>
      <c r="K541" s="175"/>
      <c r="L541" s="175"/>
      <c r="M541" s="175"/>
      <c r="N541" s="175"/>
      <c r="O541" s="176"/>
      <c r="P541" s="177"/>
      <c r="Q541" s="177"/>
      <c r="R541" s="178"/>
      <c r="S541" s="175"/>
      <c r="T541" s="175"/>
      <c r="U541" s="175"/>
      <c r="V541" s="175"/>
      <c r="W541" s="176"/>
      <c r="X541" s="175"/>
      <c r="Y541" s="175"/>
      <c r="Z541" s="179"/>
      <c r="AA541" s="179"/>
      <c r="AB541" s="174"/>
      <c r="AC541" s="192"/>
      <c r="AD541" s="174"/>
      <c r="AE541" s="174"/>
      <c r="AF541" s="174"/>
      <c r="AG541" s="174"/>
      <c r="AH541" s="174"/>
      <c r="AI541" s="174"/>
      <c r="AJ541" s="174"/>
      <c r="AK541" s="174"/>
      <c r="AL541" s="174"/>
      <c r="AM541" s="174"/>
      <c r="AN541" s="174"/>
      <c r="AO541" s="174"/>
      <c r="AP541" s="174"/>
      <c r="AQ541" s="174"/>
      <c r="AR541" s="174"/>
      <c r="AS541" s="174"/>
      <c r="AT541" s="174"/>
      <c r="AU541" s="174"/>
      <c r="AV541" s="174"/>
      <c r="AW541" s="174"/>
      <c r="AX541" s="174"/>
      <c r="AY541" s="174"/>
    </row>
    <row r="542" spans="1:51">
      <c r="A542" s="174"/>
      <c r="B542" s="174"/>
      <c r="C542" s="175"/>
      <c r="D542" s="175"/>
      <c r="E542" s="175"/>
      <c r="F542" s="175"/>
      <c r="G542" s="176"/>
      <c r="H542" s="177"/>
      <c r="I542" s="177"/>
      <c r="J542" s="178"/>
      <c r="K542" s="175"/>
      <c r="L542" s="175"/>
      <c r="M542" s="175"/>
      <c r="N542" s="175"/>
      <c r="O542" s="176"/>
      <c r="P542" s="177"/>
      <c r="Q542" s="177"/>
      <c r="R542" s="178"/>
      <c r="S542" s="175"/>
      <c r="T542" s="175"/>
      <c r="U542" s="175"/>
      <c r="V542" s="175"/>
      <c r="W542" s="176"/>
      <c r="X542" s="175"/>
      <c r="Y542" s="175"/>
      <c r="Z542" s="179"/>
      <c r="AA542" s="179"/>
      <c r="AB542" s="174"/>
      <c r="AC542" s="192"/>
      <c r="AD542" s="174"/>
      <c r="AE542" s="174"/>
      <c r="AF542" s="174"/>
      <c r="AG542" s="174"/>
      <c r="AH542" s="174"/>
      <c r="AI542" s="174"/>
      <c r="AJ542" s="174"/>
      <c r="AK542" s="174"/>
      <c r="AL542" s="174"/>
      <c r="AM542" s="174"/>
      <c r="AN542" s="174"/>
      <c r="AO542" s="174"/>
      <c r="AP542" s="174"/>
      <c r="AQ542" s="174"/>
      <c r="AR542" s="174"/>
      <c r="AS542" s="174"/>
      <c r="AT542" s="174"/>
      <c r="AU542" s="174"/>
      <c r="AV542" s="174"/>
      <c r="AW542" s="174"/>
      <c r="AX542" s="174"/>
      <c r="AY542" s="174"/>
    </row>
    <row r="543" spans="1:51">
      <c r="A543" s="174"/>
      <c r="B543" s="174"/>
      <c r="C543" s="175"/>
      <c r="D543" s="175"/>
      <c r="E543" s="175"/>
      <c r="F543" s="175"/>
      <c r="G543" s="176"/>
      <c r="H543" s="177"/>
      <c r="I543" s="177"/>
      <c r="J543" s="178"/>
      <c r="K543" s="175"/>
      <c r="L543" s="175"/>
      <c r="M543" s="175"/>
      <c r="N543" s="175"/>
      <c r="O543" s="176"/>
      <c r="P543" s="177"/>
      <c r="Q543" s="177"/>
      <c r="R543" s="178"/>
      <c r="S543" s="175"/>
      <c r="T543" s="175"/>
      <c r="U543" s="175"/>
      <c r="V543" s="175"/>
      <c r="W543" s="176"/>
      <c r="X543" s="175"/>
      <c r="Y543" s="175"/>
      <c r="Z543" s="179"/>
      <c r="AA543" s="179"/>
      <c r="AB543" s="174"/>
      <c r="AC543" s="192"/>
      <c r="AD543" s="174"/>
      <c r="AE543" s="174"/>
      <c r="AF543" s="174"/>
      <c r="AG543" s="174"/>
      <c r="AH543" s="174"/>
      <c r="AI543" s="174"/>
      <c r="AJ543" s="174"/>
      <c r="AK543" s="174"/>
      <c r="AL543" s="174"/>
      <c r="AM543" s="174"/>
      <c r="AN543" s="174"/>
      <c r="AO543" s="174"/>
      <c r="AP543" s="174"/>
      <c r="AQ543" s="174"/>
      <c r="AR543" s="174"/>
      <c r="AS543" s="174"/>
      <c r="AT543" s="174"/>
      <c r="AU543" s="174"/>
      <c r="AV543" s="174"/>
      <c r="AW543" s="174"/>
      <c r="AX543" s="174"/>
      <c r="AY543" s="174"/>
    </row>
    <row r="544" spans="1:51">
      <c r="A544" s="174"/>
      <c r="B544" s="174"/>
      <c r="C544" s="175"/>
      <c r="D544" s="175"/>
      <c r="E544" s="175"/>
      <c r="F544" s="175"/>
      <c r="G544" s="176"/>
      <c r="H544" s="177"/>
      <c r="I544" s="177"/>
      <c r="J544" s="178"/>
      <c r="K544" s="175"/>
      <c r="L544" s="175"/>
      <c r="M544" s="175"/>
      <c r="N544" s="175"/>
      <c r="O544" s="176"/>
      <c r="P544" s="177"/>
      <c r="Q544" s="177"/>
      <c r="R544" s="178"/>
      <c r="S544" s="175"/>
      <c r="T544" s="175"/>
      <c r="U544" s="175"/>
      <c r="V544" s="175"/>
      <c r="W544" s="176"/>
      <c r="X544" s="175"/>
      <c r="Y544" s="175"/>
      <c r="Z544" s="179"/>
      <c r="AA544" s="179"/>
      <c r="AB544" s="174"/>
      <c r="AC544" s="192"/>
      <c r="AD544" s="174"/>
      <c r="AE544" s="174"/>
      <c r="AF544" s="174"/>
      <c r="AG544" s="174"/>
      <c r="AH544" s="174"/>
      <c r="AI544" s="174"/>
      <c r="AJ544" s="174"/>
      <c r="AK544" s="174"/>
      <c r="AL544" s="174"/>
      <c r="AM544" s="174"/>
      <c r="AN544" s="174"/>
      <c r="AO544" s="174"/>
      <c r="AP544" s="174"/>
      <c r="AQ544" s="174"/>
      <c r="AR544" s="174"/>
      <c r="AS544" s="174"/>
      <c r="AT544" s="174"/>
      <c r="AU544" s="174"/>
      <c r="AV544" s="174"/>
      <c r="AW544" s="174"/>
      <c r="AX544" s="174"/>
      <c r="AY544" s="174"/>
    </row>
    <row r="545" spans="1:51">
      <c r="A545" s="174"/>
      <c r="B545" s="174"/>
      <c r="C545" s="175"/>
      <c r="D545" s="175"/>
      <c r="E545" s="175"/>
      <c r="F545" s="175"/>
      <c r="G545" s="176"/>
      <c r="H545" s="177"/>
      <c r="I545" s="177"/>
      <c r="J545" s="178"/>
      <c r="K545" s="175"/>
      <c r="L545" s="175"/>
      <c r="M545" s="175"/>
      <c r="N545" s="175"/>
      <c r="O545" s="176"/>
      <c r="P545" s="177"/>
      <c r="Q545" s="177"/>
      <c r="R545" s="178"/>
      <c r="S545" s="175"/>
      <c r="T545" s="175"/>
      <c r="U545" s="175"/>
      <c r="V545" s="175"/>
      <c r="W545" s="176"/>
      <c r="X545" s="175"/>
      <c r="Y545" s="175"/>
      <c r="Z545" s="179"/>
      <c r="AA545" s="179"/>
      <c r="AB545" s="174"/>
      <c r="AC545" s="192"/>
      <c r="AD545" s="174"/>
      <c r="AE545" s="174"/>
      <c r="AF545" s="174"/>
      <c r="AG545" s="174"/>
      <c r="AH545" s="174"/>
      <c r="AI545" s="174"/>
      <c r="AJ545" s="174"/>
      <c r="AK545" s="174"/>
      <c r="AL545" s="174"/>
      <c r="AM545" s="174"/>
      <c r="AN545" s="174"/>
      <c r="AO545" s="174"/>
      <c r="AP545" s="174"/>
      <c r="AQ545" s="174"/>
      <c r="AR545" s="174"/>
      <c r="AS545" s="174"/>
      <c r="AT545" s="174"/>
      <c r="AU545" s="174"/>
      <c r="AV545" s="174"/>
      <c r="AW545" s="174"/>
      <c r="AX545" s="174"/>
      <c r="AY545" s="174"/>
    </row>
    <row r="546" spans="1:51">
      <c r="A546" s="174"/>
      <c r="B546" s="174"/>
      <c r="C546" s="175"/>
      <c r="D546" s="175"/>
      <c r="E546" s="175"/>
      <c r="F546" s="175"/>
      <c r="G546" s="176"/>
      <c r="H546" s="177"/>
      <c r="I546" s="177"/>
      <c r="J546" s="178"/>
      <c r="K546" s="175"/>
      <c r="L546" s="175"/>
      <c r="M546" s="175"/>
      <c r="N546" s="175"/>
      <c r="O546" s="176"/>
      <c r="P546" s="177"/>
      <c r="Q546" s="177"/>
      <c r="R546" s="178"/>
      <c r="S546" s="175"/>
      <c r="T546" s="175"/>
      <c r="U546" s="175"/>
      <c r="V546" s="175"/>
      <c r="W546" s="176"/>
      <c r="X546" s="175"/>
      <c r="Y546" s="175"/>
      <c r="Z546" s="179"/>
      <c r="AA546" s="179"/>
      <c r="AB546" s="174"/>
      <c r="AC546" s="192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4"/>
      <c r="AT546" s="174"/>
      <c r="AU546" s="174"/>
      <c r="AV546" s="174"/>
      <c r="AW546" s="174"/>
      <c r="AX546" s="174"/>
      <c r="AY546" s="174"/>
    </row>
    <row r="547" spans="1:51">
      <c r="A547" s="174"/>
      <c r="B547" s="174"/>
      <c r="C547" s="175"/>
      <c r="D547" s="175"/>
      <c r="E547" s="175"/>
      <c r="F547" s="175"/>
      <c r="G547" s="176"/>
      <c r="H547" s="177"/>
      <c r="I547" s="177"/>
      <c r="J547" s="178"/>
      <c r="K547" s="175"/>
      <c r="L547" s="175"/>
      <c r="M547" s="175"/>
      <c r="N547" s="175"/>
      <c r="O547" s="176"/>
      <c r="P547" s="177"/>
      <c r="Q547" s="177"/>
      <c r="R547" s="178"/>
      <c r="S547" s="175"/>
      <c r="T547" s="175"/>
      <c r="U547" s="175"/>
      <c r="V547" s="175"/>
      <c r="W547" s="176"/>
      <c r="X547" s="175"/>
      <c r="Y547" s="175"/>
      <c r="Z547" s="179"/>
      <c r="AA547" s="179"/>
      <c r="AB547" s="174"/>
      <c r="AC547" s="192"/>
      <c r="AD547" s="174"/>
      <c r="AE547" s="174"/>
      <c r="AF547" s="174"/>
      <c r="AG547" s="174"/>
      <c r="AH547" s="174"/>
      <c r="AI547" s="174"/>
      <c r="AJ547" s="174"/>
      <c r="AK547" s="174"/>
      <c r="AL547" s="174"/>
      <c r="AM547" s="174"/>
      <c r="AN547" s="174"/>
      <c r="AO547" s="174"/>
      <c r="AP547" s="174"/>
      <c r="AQ547" s="174"/>
      <c r="AR547" s="174"/>
      <c r="AS547" s="174"/>
      <c r="AT547" s="174"/>
      <c r="AU547" s="174"/>
      <c r="AV547" s="174"/>
      <c r="AW547" s="174"/>
      <c r="AX547" s="174"/>
      <c r="AY547" s="174"/>
    </row>
    <row r="548" spans="1:51">
      <c r="A548" s="174"/>
      <c r="B548" s="174"/>
      <c r="C548" s="175"/>
      <c r="D548" s="175"/>
      <c r="E548" s="175"/>
      <c r="F548" s="175"/>
      <c r="G548" s="176"/>
      <c r="H548" s="177"/>
      <c r="I548" s="177"/>
      <c r="J548" s="178"/>
      <c r="K548" s="175"/>
      <c r="L548" s="175"/>
      <c r="M548" s="175"/>
      <c r="N548" s="175"/>
      <c r="O548" s="176"/>
      <c r="P548" s="177"/>
      <c r="Q548" s="177"/>
      <c r="R548" s="178"/>
      <c r="S548" s="175"/>
      <c r="T548" s="175"/>
      <c r="U548" s="175"/>
      <c r="V548" s="175"/>
      <c r="W548" s="176"/>
      <c r="X548" s="175"/>
      <c r="Y548" s="175"/>
      <c r="Z548" s="179"/>
      <c r="AA548" s="179"/>
      <c r="AB548" s="174"/>
      <c r="AC548" s="192"/>
      <c r="AD548" s="174"/>
      <c r="AE548" s="174"/>
      <c r="AF548" s="174"/>
      <c r="AG548" s="174"/>
      <c r="AH548" s="174"/>
      <c r="AI548" s="174"/>
      <c r="AJ548" s="174"/>
      <c r="AK548" s="174"/>
      <c r="AL548" s="174"/>
      <c r="AM548" s="174"/>
      <c r="AN548" s="174"/>
      <c r="AO548" s="174"/>
      <c r="AP548" s="174"/>
      <c r="AQ548" s="174"/>
      <c r="AR548" s="174"/>
      <c r="AS548" s="174"/>
      <c r="AT548" s="174"/>
      <c r="AU548" s="174"/>
      <c r="AV548" s="174"/>
      <c r="AW548" s="174"/>
      <c r="AX548" s="174"/>
      <c r="AY548" s="174"/>
    </row>
    <row r="549" spans="1:51">
      <c r="A549" s="174"/>
      <c r="B549" s="174"/>
      <c r="C549" s="175"/>
      <c r="D549" s="175"/>
      <c r="E549" s="175"/>
      <c r="F549" s="175"/>
      <c r="G549" s="176"/>
      <c r="H549" s="177"/>
      <c r="I549" s="177"/>
      <c r="J549" s="178"/>
      <c r="K549" s="175"/>
      <c r="L549" s="175"/>
      <c r="M549" s="175"/>
      <c r="N549" s="175"/>
      <c r="O549" s="176"/>
      <c r="P549" s="177"/>
      <c r="Q549" s="177"/>
      <c r="R549" s="178"/>
      <c r="S549" s="175"/>
      <c r="T549" s="175"/>
      <c r="U549" s="175"/>
      <c r="V549" s="175"/>
      <c r="W549" s="176"/>
      <c r="X549" s="175"/>
      <c r="Y549" s="175"/>
      <c r="Z549" s="179"/>
      <c r="AA549" s="179"/>
      <c r="AB549" s="174"/>
      <c r="AC549" s="192"/>
      <c r="AD549" s="174"/>
      <c r="AE549" s="174"/>
      <c r="AF549" s="174"/>
      <c r="AG549" s="174"/>
      <c r="AH549" s="174"/>
      <c r="AI549" s="174"/>
      <c r="AJ549" s="174"/>
      <c r="AK549" s="174"/>
      <c r="AL549" s="174"/>
      <c r="AM549" s="174"/>
      <c r="AN549" s="174"/>
      <c r="AO549" s="174"/>
      <c r="AP549" s="174"/>
      <c r="AQ549" s="174"/>
      <c r="AR549" s="174"/>
      <c r="AS549" s="174"/>
      <c r="AT549" s="174"/>
      <c r="AU549" s="174"/>
      <c r="AV549" s="174"/>
      <c r="AW549" s="174"/>
      <c r="AX549" s="174"/>
      <c r="AY549" s="174"/>
    </row>
    <row r="550" spans="1:51">
      <c r="A550" s="174"/>
      <c r="B550" s="174"/>
      <c r="C550" s="175"/>
      <c r="D550" s="175"/>
      <c r="E550" s="175"/>
      <c r="F550" s="175"/>
      <c r="G550" s="176"/>
      <c r="H550" s="177"/>
      <c r="I550" s="177"/>
      <c r="J550" s="178"/>
      <c r="K550" s="175"/>
      <c r="L550" s="175"/>
      <c r="M550" s="175"/>
      <c r="N550" s="175"/>
      <c r="O550" s="176"/>
      <c r="P550" s="177"/>
      <c r="Q550" s="177"/>
      <c r="R550" s="178"/>
      <c r="S550" s="175"/>
      <c r="T550" s="175"/>
      <c r="U550" s="175"/>
      <c r="V550" s="175"/>
      <c r="W550" s="176"/>
      <c r="X550" s="175"/>
      <c r="Y550" s="175"/>
      <c r="Z550" s="179"/>
      <c r="AA550" s="179"/>
      <c r="AB550" s="174"/>
      <c r="AC550" s="192"/>
      <c r="AD550" s="174"/>
      <c r="AE550" s="174"/>
      <c r="AF550" s="174"/>
      <c r="AG550" s="174"/>
      <c r="AH550" s="174"/>
      <c r="AI550" s="174"/>
      <c r="AJ550" s="174"/>
      <c r="AK550" s="174"/>
      <c r="AL550" s="174"/>
      <c r="AM550" s="174"/>
      <c r="AN550" s="174"/>
      <c r="AO550" s="174"/>
      <c r="AP550" s="174"/>
      <c r="AQ550" s="174"/>
      <c r="AR550" s="174"/>
      <c r="AS550" s="174"/>
      <c r="AT550" s="174"/>
      <c r="AU550" s="174"/>
      <c r="AV550" s="174"/>
      <c r="AW550" s="174"/>
      <c r="AX550" s="174"/>
      <c r="AY550" s="174"/>
    </row>
    <row r="551" spans="1:51">
      <c r="A551" s="174"/>
      <c r="B551" s="174"/>
      <c r="C551" s="175"/>
      <c r="D551" s="175"/>
      <c r="E551" s="175"/>
      <c r="F551" s="175"/>
      <c r="G551" s="176"/>
      <c r="H551" s="177"/>
      <c r="I551" s="177"/>
      <c r="J551" s="178"/>
      <c r="K551" s="175"/>
      <c r="L551" s="175"/>
      <c r="M551" s="175"/>
      <c r="N551" s="175"/>
      <c r="O551" s="176"/>
      <c r="P551" s="177"/>
      <c r="Q551" s="177"/>
      <c r="R551" s="178"/>
      <c r="S551" s="175"/>
      <c r="T551" s="175"/>
      <c r="U551" s="175"/>
      <c r="V551" s="175"/>
      <c r="W551" s="176"/>
      <c r="X551" s="175"/>
      <c r="Y551" s="175"/>
      <c r="Z551" s="179"/>
      <c r="AA551" s="179"/>
      <c r="AB551" s="174"/>
      <c r="AC551" s="192"/>
      <c r="AD551" s="174"/>
      <c r="AE551" s="174"/>
      <c r="AF551" s="174"/>
      <c r="AG551" s="174"/>
      <c r="AH551" s="174"/>
      <c r="AI551" s="174"/>
      <c r="AJ551" s="174"/>
      <c r="AK551" s="174"/>
      <c r="AL551" s="174"/>
      <c r="AM551" s="174"/>
      <c r="AN551" s="174"/>
      <c r="AO551" s="174"/>
      <c r="AP551" s="174"/>
      <c r="AQ551" s="174"/>
      <c r="AR551" s="174"/>
      <c r="AS551" s="174"/>
      <c r="AT551" s="174"/>
      <c r="AU551" s="174"/>
      <c r="AV551" s="174"/>
      <c r="AW551" s="174"/>
      <c r="AX551" s="174"/>
      <c r="AY551" s="174"/>
    </row>
    <row r="552" spans="1:51">
      <c r="A552" s="174"/>
      <c r="B552" s="174"/>
      <c r="C552" s="175"/>
      <c r="D552" s="175"/>
      <c r="E552" s="175"/>
      <c r="F552" s="175"/>
      <c r="G552" s="176"/>
      <c r="H552" s="177"/>
      <c r="I552" s="177"/>
      <c r="J552" s="178"/>
      <c r="K552" s="175"/>
      <c r="L552" s="175"/>
      <c r="M552" s="175"/>
      <c r="N552" s="175"/>
      <c r="O552" s="176"/>
      <c r="P552" s="177"/>
      <c r="Q552" s="177"/>
      <c r="R552" s="178"/>
      <c r="S552" s="175"/>
      <c r="T552" s="175"/>
      <c r="U552" s="175"/>
      <c r="V552" s="175"/>
      <c r="W552" s="176"/>
      <c r="X552" s="175"/>
      <c r="Y552" s="175"/>
      <c r="Z552" s="179"/>
      <c r="AA552" s="179"/>
      <c r="AB552" s="174"/>
      <c r="AC552" s="192"/>
      <c r="AD552" s="174"/>
      <c r="AE552" s="174"/>
      <c r="AF552" s="174"/>
      <c r="AG552" s="174"/>
      <c r="AH552" s="174"/>
      <c r="AI552" s="174"/>
      <c r="AJ552" s="174"/>
      <c r="AK552" s="174"/>
      <c r="AL552" s="174"/>
      <c r="AM552" s="174"/>
      <c r="AN552" s="174"/>
      <c r="AO552" s="174"/>
      <c r="AP552" s="174"/>
      <c r="AQ552" s="174"/>
      <c r="AR552" s="174"/>
      <c r="AS552" s="174"/>
      <c r="AT552" s="174"/>
      <c r="AU552" s="174"/>
      <c r="AV552" s="174"/>
      <c r="AW552" s="174"/>
      <c r="AX552" s="174"/>
      <c r="AY552" s="174"/>
    </row>
    <row r="553" spans="1:51">
      <c r="A553" s="174"/>
      <c r="B553" s="174"/>
      <c r="C553" s="175"/>
      <c r="D553" s="175"/>
      <c r="E553" s="175"/>
      <c r="F553" s="175"/>
      <c r="G553" s="176"/>
      <c r="H553" s="177"/>
      <c r="I553" s="177"/>
      <c r="J553" s="178"/>
      <c r="K553" s="175"/>
      <c r="L553" s="175"/>
      <c r="M553" s="175"/>
      <c r="N553" s="175"/>
      <c r="O553" s="176"/>
      <c r="P553" s="177"/>
      <c r="Q553" s="177"/>
      <c r="R553" s="178"/>
      <c r="S553" s="175"/>
      <c r="T553" s="175"/>
      <c r="U553" s="175"/>
      <c r="V553" s="175"/>
      <c r="W553" s="176"/>
      <c r="X553" s="175"/>
      <c r="Y553" s="175"/>
      <c r="Z553" s="179"/>
      <c r="AA553" s="179"/>
      <c r="AB553" s="174"/>
      <c r="AC553" s="192"/>
      <c r="AD553" s="174"/>
      <c r="AE553" s="174"/>
      <c r="AF553" s="174"/>
      <c r="AG553" s="174"/>
      <c r="AH553" s="174"/>
      <c r="AI553" s="174"/>
      <c r="AJ553" s="174"/>
      <c r="AK553" s="174"/>
      <c r="AL553" s="174"/>
      <c r="AM553" s="174"/>
      <c r="AN553" s="174"/>
      <c r="AO553" s="174"/>
      <c r="AP553" s="174"/>
      <c r="AQ553" s="174"/>
      <c r="AR553" s="174"/>
      <c r="AS553" s="174"/>
      <c r="AT553" s="174"/>
      <c r="AU553" s="174"/>
      <c r="AV553" s="174"/>
      <c r="AW553" s="174"/>
      <c r="AX553" s="174"/>
      <c r="AY553" s="174"/>
    </row>
    <row r="554" spans="1:51">
      <c r="A554" s="174"/>
      <c r="B554" s="174"/>
      <c r="C554" s="175"/>
      <c r="D554" s="175"/>
      <c r="E554" s="175"/>
      <c r="F554" s="175"/>
      <c r="G554" s="176"/>
      <c r="H554" s="177"/>
      <c r="I554" s="177"/>
      <c r="J554" s="178"/>
      <c r="K554" s="175"/>
      <c r="L554" s="175"/>
      <c r="M554" s="175"/>
      <c r="N554" s="175"/>
      <c r="O554" s="176"/>
      <c r="P554" s="177"/>
      <c r="Q554" s="177"/>
      <c r="R554" s="178"/>
      <c r="S554" s="175"/>
      <c r="T554" s="175"/>
      <c r="U554" s="175"/>
      <c r="V554" s="175"/>
      <c r="W554" s="176"/>
      <c r="X554" s="175"/>
      <c r="Y554" s="175"/>
      <c r="Z554" s="179"/>
      <c r="AA554" s="179"/>
      <c r="AB554" s="174"/>
      <c r="AC554" s="192"/>
      <c r="AD554" s="174"/>
      <c r="AE554" s="174"/>
      <c r="AF554" s="174"/>
      <c r="AG554" s="174"/>
      <c r="AH554" s="174"/>
      <c r="AI554" s="174"/>
      <c r="AJ554" s="174"/>
      <c r="AK554" s="174"/>
      <c r="AL554" s="174"/>
      <c r="AM554" s="174"/>
      <c r="AN554" s="174"/>
      <c r="AO554" s="174"/>
      <c r="AP554" s="174"/>
      <c r="AQ554" s="174"/>
      <c r="AR554" s="174"/>
      <c r="AS554" s="174"/>
      <c r="AT554" s="174"/>
      <c r="AU554" s="174"/>
      <c r="AV554" s="174"/>
      <c r="AW554" s="174"/>
      <c r="AX554" s="174"/>
      <c r="AY554" s="174"/>
    </row>
    <row r="555" spans="1:51">
      <c r="A555" s="174"/>
      <c r="B555" s="174"/>
      <c r="C555" s="175"/>
      <c r="D555" s="175"/>
      <c r="E555" s="175"/>
      <c r="F555" s="175"/>
      <c r="G555" s="176"/>
      <c r="H555" s="177"/>
      <c r="I555" s="177"/>
      <c r="J555" s="178"/>
      <c r="K555" s="175"/>
      <c r="L555" s="175"/>
      <c r="M555" s="175"/>
      <c r="N555" s="175"/>
      <c r="O555" s="176"/>
      <c r="P555" s="177"/>
      <c r="Q555" s="177"/>
      <c r="R555" s="178"/>
      <c r="S555" s="175"/>
      <c r="T555" s="175"/>
      <c r="U555" s="175"/>
      <c r="V555" s="175"/>
      <c r="W555" s="176"/>
      <c r="X555" s="175"/>
      <c r="Y555" s="175"/>
      <c r="Z555" s="179"/>
      <c r="AA555" s="179"/>
      <c r="AB555" s="174"/>
      <c r="AC555" s="192"/>
      <c r="AD555" s="174"/>
      <c r="AE555" s="174"/>
      <c r="AF555" s="174"/>
      <c r="AG555" s="174"/>
      <c r="AH555" s="174"/>
      <c r="AI555" s="174"/>
      <c r="AJ555" s="174"/>
      <c r="AK555" s="174"/>
      <c r="AL555" s="174"/>
      <c r="AM555" s="174"/>
      <c r="AN555" s="174"/>
      <c r="AO555" s="174"/>
      <c r="AP555" s="174"/>
      <c r="AQ555" s="174"/>
      <c r="AR555" s="174"/>
      <c r="AS555" s="174"/>
      <c r="AT555" s="174"/>
      <c r="AU555" s="174"/>
      <c r="AV555" s="174"/>
      <c r="AW555" s="174"/>
      <c r="AX555" s="174"/>
      <c r="AY555" s="174"/>
    </row>
    <row r="556" spans="1:51">
      <c r="A556" s="174"/>
      <c r="B556" s="174"/>
      <c r="C556" s="175"/>
      <c r="D556" s="175"/>
      <c r="E556" s="175"/>
      <c r="F556" s="175"/>
      <c r="G556" s="176"/>
      <c r="H556" s="177"/>
      <c r="I556" s="177"/>
      <c r="J556" s="178"/>
      <c r="K556" s="175"/>
      <c r="L556" s="175"/>
      <c r="M556" s="175"/>
      <c r="N556" s="175"/>
      <c r="O556" s="176"/>
      <c r="P556" s="177"/>
      <c r="Q556" s="177"/>
      <c r="R556" s="178"/>
      <c r="S556" s="175"/>
      <c r="T556" s="175"/>
      <c r="U556" s="175"/>
      <c r="V556" s="175"/>
      <c r="W556" s="176"/>
      <c r="X556" s="175"/>
      <c r="Y556" s="175"/>
      <c r="Z556" s="179"/>
      <c r="AA556" s="179"/>
      <c r="AB556" s="174"/>
      <c r="AC556" s="192"/>
      <c r="AD556" s="174"/>
      <c r="AE556" s="174"/>
      <c r="AF556" s="174"/>
      <c r="AG556" s="174"/>
      <c r="AH556" s="174"/>
      <c r="AI556" s="174"/>
      <c r="AJ556" s="174"/>
      <c r="AK556" s="174"/>
      <c r="AL556" s="174"/>
      <c r="AM556" s="174"/>
      <c r="AN556" s="174"/>
      <c r="AO556" s="174"/>
      <c r="AP556" s="174"/>
      <c r="AQ556" s="174"/>
      <c r="AR556" s="174"/>
      <c r="AS556" s="174"/>
      <c r="AT556" s="174"/>
      <c r="AU556" s="174"/>
      <c r="AV556" s="174"/>
      <c r="AW556" s="174"/>
      <c r="AX556" s="174"/>
      <c r="AY556" s="174"/>
    </row>
    <row r="557" spans="1:51">
      <c r="A557" s="174"/>
      <c r="B557" s="174"/>
      <c r="C557" s="175"/>
      <c r="D557" s="175"/>
      <c r="E557" s="175"/>
      <c r="F557" s="175"/>
      <c r="G557" s="176"/>
      <c r="H557" s="177"/>
      <c r="I557" s="177"/>
      <c r="J557" s="178"/>
      <c r="K557" s="175"/>
      <c r="L557" s="175"/>
      <c r="M557" s="175"/>
      <c r="N557" s="175"/>
      <c r="O557" s="176"/>
      <c r="P557" s="177"/>
      <c r="Q557" s="177"/>
      <c r="R557" s="178"/>
      <c r="S557" s="175"/>
      <c r="T557" s="175"/>
      <c r="U557" s="175"/>
      <c r="V557" s="175"/>
      <c r="W557" s="176"/>
      <c r="X557" s="175"/>
      <c r="Y557" s="175"/>
      <c r="Z557" s="179"/>
      <c r="AA557" s="179"/>
      <c r="AB557" s="174"/>
      <c r="AC557" s="192"/>
      <c r="AD557" s="174"/>
      <c r="AE557" s="174"/>
      <c r="AF557" s="174"/>
      <c r="AG557" s="174"/>
      <c r="AH557" s="174"/>
      <c r="AI557" s="174"/>
      <c r="AJ557" s="174"/>
      <c r="AK557" s="174"/>
      <c r="AL557" s="174"/>
      <c r="AM557" s="174"/>
      <c r="AN557" s="174"/>
      <c r="AO557" s="174"/>
      <c r="AP557" s="174"/>
      <c r="AQ557" s="174"/>
      <c r="AR557" s="174"/>
      <c r="AS557" s="174"/>
      <c r="AT557" s="174"/>
      <c r="AU557" s="174"/>
      <c r="AV557" s="174"/>
      <c r="AW557" s="174"/>
      <c r="AX557" s="174"/>
      <c r="AY557" s="174"/>
    </row>
    <row r="558" spans="1:51">
      <c r="A558" s="174"/>
      <c r="B558" s="174"/>
      <c r="C558" s="175"/>
      <c r="D558" s="175"/>
      <c r="E558" s="175"/>
      <c r="F558" s="175"/>
      <c r="G558" s="176"/>
      <c r="H558" s="177"/>
      <c r="I558" s="177"/>
      <c r="J558" s="178"/>
      <c r="K558" s="175"/>
      <c r="L558" s="175"/>
      <c r="M558" s="175"/>
      <c r="N558" s="175"/>
      <c r="O558" s="176"/>
      <c r="P558" s="177"/>
      <c r="Q558" s="177"/>
      <c r="R558" s="178"/>
      <c r="S558" s="175"/>
      <c r="T558" s="175"/>
      <c r="U558" s="175"/>
      <c r="V558" s="175"/>
      <c r="W558" s="176"/>
      <c r="X558" s="175"/>
      <c r="Y558" s="175"/>
      <c r="Z558" s="179"/>
      <c r="AA558" s="179"/>
      <c r="AB558" s="174"/>
      <c r="AC558" s="192"/>
      <c r="AD558" s="174"/>
      <c r="AE558" s="174"/>
      <c r="AF558" s="174"/>
      <c r="AG558" s="174"/>
      <c r="AH558" s="174"/>
      <c r="AI558" s="174"/>
      <c r="AJ558" s="174"/>
      <c r="AK558" s="174"/>
      <c r="AL558" s="174"/>
      <c r="AM558" s="174"/>
      <c r="AN558" s="174"/>
      <c r="AO558" s="174"/>
      <c r="AP558" s="174"/>
      <c r="AQ558" s="174"/>
      <c r="AR558" s="174"/>
      <c r="AS558" s="174"/>
      <c r="AT558" s="174"/>
      <c r="AU558" s="174"/>
      <c r="AV558" s="174"/>
      <c r="AW558" s="174"/>
      <c r="AX558" s="174"/>
      <c r="AY558" s="174"/>
    </row>
    <row r="559" spans="1:51">
      <c r="A559" s="174"/>
      <c r="B559" s="174"/>
      <c r="C559" s="175"/>
      <c r="D559" s="175"/>
      <c r="E559" s="175"/>
      <c r="F559" s="175"/>
      <c r="G559" s="176"/>
      <c r="H559" s="177"/>
      <c r="I559" s="177"/>
      <c r="J559" s="178"/>
      <c r="K559" s="175"/>
      <c r="L559" s="175"/>
      <c r="M559" s="175"/>
      <c r="N559" s="175"/>
      <c r="O559" s="176"/>
      <c r="P559" s="177"/>
      <c r="Q559" s="177"/>
      <c r="R559" s="178"/>
      <c r="S559" s="175"/>
      <c r="T559" s="175"/>
      <c r="U559" s="175"/>
      <c r="V559" s="175"/>
      <c r="W559" s="176"/>
      <c r="X559" s="175"/>
      <c r="Y559" s="175"/>
      <c r="Z559" s="179"/>
      <c r="AA559" s="179"/>
      <c r="AB559" s="174"/>
      <c r="AC559" s="192"/>
      <c r="AD559" s="174"/>
      <c r="AE559" s="174"/>
      <c r="AF559" s="174"/>
      <c r="AG559" s="174"/>
      <c r="AH559" s="174"/>
      <c r="AI559" s="174"/>
      <c r="AJ559" s="174"/>
      <c r="AK559" s="174"/>
      <c r="AL559" s="174"/>
      <c r="AM559" s="174"/>
      <c r="AN559" s="174"/>
      <c r="AO559" s="174"/>
      <c r="AP559" s="174"/>
      <c r="AQ559" s="174"/>
      <c r="AR559" s="174"/>
      <c r="AS559" s="174"/>
      <c r="AT559" s="174"/>
      <c r="AU559" s="174"/>
      <c r="AV559" s="174"/>
      <c r="AW559" s="174"/>
      <c r="AX559" s="174"/>
      <c r="AY559" s="174"/>
    </row>
    <row r="560" spans="1:51">
      <c r="A560" s="174"/>
      <c r="B560" s="174"/>
      <c r="C560" s="175"/>
      <c r="D560" s="175"/>
      <c r="E560" s="175"/>
      <c r="F560" s="175"/>
      <c r="G560" s="176"/>
      <c r="H560" s="177"/>
      <c r="I560" s="177"/>
      <c r="J560" s="178"/>
      <c r="K560" s="175"/>
      <c r="L560" s="175"/>
      <c r="M560" s="175"/>
      <c r="N560" s="175"/>
      <c r="O560" s="176"/>
      <c r="P560" s="177"/>
      <c r="Q560" s="177"/>
      <c r="R560" s="178"/>
      <c r="S560" s="175"/>
      <c r="T560" s="175"/>
      <c r="U560" s="175"/>
      <c r="V560" s="175"/>
      <c r="W560" s="176"/>
      <c r="X560" s="175"/>
      <c r="Y560" s="175"/>
      <c r="Z560" s="179"/>
      <c r="AA560" s="179"/>
      <c r="AB560" s="174"/>
      <c r="AC560" s="192"/>
      <c r="AD560" s="174"/>
      <c r="AE560" s="174"/>
      <c r="AF560" s="174"/>
      <c r="AG560" s="174"/>
      <c r="AH560" s="174"/>
      <c r="AI560" s="174"/>
      <c r="AJ560" s="174"/>
      <c r="AK560" s="174"/>
      <c r="AL560" s="174"/>
      <c r="AM560" s="174"/>
      <c r="AN560" s="174"/>
      <c r="AO560" s="174"/>
      <c r="AP560" s="174"/>
      <c r="AQ560" s="174"/>
      <c r="AR560" s="174"/>
      <c r="AS560" s="174"/>
      <c r="AT560" s="174"/>
      <c r="AU560" s="174"/>
      <c r="AV560" s="174"/>
      <c r="AW560" s="174"/>
      <c r="AX560" s="174"/>
      <c r="AY560" s="174"/>
    </row>
    <row r="561" spans="1:51">
      <c r="A561" s="174"/>
      <c r="B561" s="174"/>
      <c r="C561" s="175"/>
      <c r="D561" s="175"/>
      <c r="E561" s="175"/>
      <c r="F561" s="175"/>
      <c r="G561" s="176"/>
      <c r="H561" s="177"/>
      <c r="I561" s="177"/>
      <c r="J561" s="178"/>
      <c r="K561" s="175"/>
      <c r="L561" s="175"/>
      <c r="M561" s="175"/>
      <c r="N561" s="175"/>
      <c r="O561" s="176"/>
      <c r="P561" s="177"/>
      <c r="Q561" s="177"/>
      <c r="R561" s="178"/>
      <c r="S561" s="175"/>
      <c r="T561" s="175"/>
      <c r="U561" s="175"/>
      <c r="V561" s="175"/>
      <c r="W561" s="176"/>
      <c r="X561" s="175"/>
      <c r="Y561" s="175"/>
      <c r="Z561" s="179"/>
      <c r="AA561" s="179"/>
      <c r="AB561" s="174"/>
      <c r="AC561" s="192"/>
      <c r="AD561" s="174"/>
      <c r="AE561" s="174"/>
      <c r="AF561" s="174"/>
      <c r="AG561" s="174"/>
      <c r="AH561" s="174"/>
      <c r="AI561" s="174"/>
      <c r="AJ561" s="174"/>
      <c r="AK561" s="174"/>
      <c r="AL561" s="174"/>
      <c r="AM561" s="174"/>
      <c r="AN561" s="174"/>
      <c r="AO561" s="174"/>
      <c r="AP561" s="174"/>
      <c r="AQ561" s="174"/>
      <c r="AR561" s="174"/>
      <c r="AS561" s="174"/>
      <c r="AT561" s="174"/>
      <c r="AU561" s="174"/>
      <c r="AV561" s="174"/>
      <c r="AW561" s="174"/>
      <c r="AX561" s="174"/>
      <c r="AY561" s="174"/>
    </row>
    <row r="562" spans="1:51">
      <c r="A562" s="174"/>
      <c r="B562" s="174"/>
      <c r="C562" s="175"/>
      <c r="D562" s="175"/>
      <c r="E562" s="175"/>
      <c r="F562" s="175"/>
      <c r="G562" s="176"/>
      <c r="H562" s="177"/>
      <c r="I562" s="177"/>
      <c r="J562" s="178"/>
      <c r="K562" s="175"/>
      <c r="L562" s="175"/>
      <c r="M562" s="175"/>
      <c r="N562" s="175"/>
      <c r="O562" s="176"/>
      <c r="P562" s="177"/>
      <c r="Q562" s="177"/>
      <c r="R562" s="178"/>
      <c r="S562" s="175"/>
      <c r="T562" s="175"/>
      <c r="U562" s="175"/>
      <c r="V562" s="175"/>
      <c r="W562" s="176"/>
      <c r="X562" s="175"/>
      <c r="Y562" s="175"/>
      <c r="Z562" s="179"/>
      <c r="AA562" s="179"/>
      <c r="AB562" s="174"/>
      <c r="AC562" s="192"/>
      <c r="AD562" s="174"/>
      <c r="AE562" s="174"/>
      <c r="AF562" s="174"/>
      <c r="AG562" s="174"/>
      <c r="AH562" s="174"/>
      <c r="AI562" s="174"/>
      <c r="AJ562" s="174"/>
      <c r="AK562" s="174"/>
      <c r="AL562" s="174"/>
      <c r="AM562" s="174"/>
      <c r="AN562" s="174"/>
      <c r="AO562" s="174"/>
      <c r="AP562" s="174"/>
      <c r="AQ562" s="174"/>
      <c r="AR562" s="174"/>
      <c r="AS562" s="174"/>
      <c r="AT562" s="174"/>
      <c r="AU562" s="174"/>
      <c r="AV562" s="174"/>
      <c r="AW562" s="174"/>
      <c r="AX562" s="174"/>
      <c r="AY562" s="174"/>
    </row>
    <row r="563" spans="1:51">
      <c r="A563" s="174"/>
      <c r="B563" s="174"/>
      <c r="C563" s="175"/>
      <c r="D563" s="175"/>
      <c r="E563" s="175"/>
      <c r="F563" s="175"/>
      <c r="G563" s="176"/>
      <c r="H563" s="177"/>
      <c r="I563" s="177"/>
      <c r="J563" s="178"/>
      <c r="K563" s="175"/>
      <c r="L563" s="175"/>
      <c r="M563" s="175"/>
      <c r="N563" s="175"/>
      <c r="O563" s="176"/>
      <c r="P563" s="177"/>
      <c r="Q563" s="177"/>
      <c r="R563" s="178"/>
      <c r="S563" s="175"/>
      <c r="T563" s="175"/>
      <c r="U563" s="175"/>
      <c r="V563" s="175"/>
      <c r="W563" s="176"/>
      <c r="X563" s="175"/>
      <c r="Y563" s="175"/>
      <c r="Z563" s="179"/>
      <c r="AA563" s="179"/>
      <c r="AB563" s="174"/>
      <c r="AC563" s="192"/>
      <c r="AD563" s="174"/>
      <c r="AE563" s="174"/>
      <c r="AF563" s="174"/>
      <c r="AG563" s="174"/>
      <c r="AH563" s="174"/>
      <c r="AI563" s="174"/>
      <c r="AJ563" s="174"/>
      <c r="AK563" s="174"/>
      <c r="AL563" s="174"/>
      <c r="AM563" s="174"/>
      <c r="AN563" s="174"/>
      <c r="AO563" s="174"/>
      <c r="AP563" s="174"/>
      <c r="AQ563" s="174"/>
      <c r="AR563" s="174"/>
      <c r="AS563" s="174"/>
      <c r="AT563" s="174"/>
      <c r="AU563" s="174"/>
      <c r="AV563" s="174"/>
      <c r="AW563" s="174"/>
      <c r="AX563" s="174"/>
      <c r="AY563" s="174"/>
    </row>
    <row r="564" spans="1:51">
      <c r="A564" s="174"/>
      <c r="B564" s="174"/>
      <c r="C564" s="175"/>
      <c r="D564" s="175"/>
      <c r="E564" s="175"/>
      <c r="F564" s="175"/>
      <c r="G564" s="176"/>
      <c r="H564" s="177"/>
      <c r="I564" s="177"/>
      <c r="J564" s="178"/>
      <c r="K564" s="175"/>
      <c r="L564" s="175"/>
      <c r="M564" s="175"/>
      <c r="N564" s="175"/>
      <c r="O564" s="176"/>
      <c r="P564" s="177"/>
      <c r="Q564" s="177"/>
      <c r="R564" s="178"/>
      <c r="S564" s="175"/>
      <c r="T564" s="175"/>
      <c r="U564" s="175"/>
      <c r="V564" s="175"/>
      <c r="W564" s="176"/>
      <c r="X564" s="175"/>
      <c r="Y564" s="175"/>
      <c r="Z564" s="179"/>
      <c r="AA564" s="179"/>
      <c r="AB564" s="174"/>
      <c r="AC564" s="192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  <c r="AU564" s="174"/>
      <c r="AV564" s="174"/>
      <c r="AW564" s="174"/>
      <c r="AX564" s="174"/>
      <c r="AY564" s="174"/>
    </row>
    <row r="565" spans="1:51">
      <c r="A565" s="174"/>
      <c r="B565" s="174"/>
      <c r="C565" s="175"/>
      <c r="D565" s="175"/>
      <c r="E565" s="175"/>
      <c r="F565" s="175"/>
      <c r="G565" s="176"/>
      <c r="H565" s="177"/>
      <c r="I565" s="177"/>
      <c r="J565" s="178"/>
      <c r="K565" s="175"/>
      <c r="L565" s="175"/>
      <c r="M565" s="175"/>
      <c r="N565" s="175"/>
      <c r="O565" s="176"/>
      <c r="P565" s="177"/>
      <c r="Q565" s="177"/>
      <c r="R565" s="178"/>
      <c r="S565" s="175"/>
      <c r="T565" s="175"/>
      <c r="U565" s="175"/>
      <c r="V565" s="175"/>
      <c r="W565" s="176"/>
      <c r="X565" s="175"/>
      <c r="Y565" s="175"/>
      <c r="Z565" s="179"/>
      <c r="AA565" s="179"/>
      <c r="AB565" s="174"/>
      <c r="AC565" s="192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4"/>
      <c r="AT565" s="174"/>
      <c r="AU565" s="174"/>
      <c r="AV565" s="174"/>
      <c r="AW565" s="174"/>
      <c r="AX565" s="174"/>
      <c r="AY565" s="174"/>
    </row>
    <row r="566" spans="1:51">
      <c r="A566" s="174"/>
      <c r="B566" s="174"/>
      <c r="C566" s="175"/>
      <c r="D566" s="175"/>
      <c r="E566" s="175"/>
      <c r="F566" s="175"/>
      <c r="G566" s="176"/>
      <c r="H566" s="177"/>
      <c r="I566" s="177"/>
      <c r="J566" s="178"/>
      <c r="K566" s="175"/>
      <c r="L566" s="175"/>
      <c r="M566" s="175"/>
      <c r="N566" s="175"/>
      <c r="O566" s="176"/>
      <c r="P566" s="177"/>
      <c r="Q566" s="177"/>
      <c r="R566" s="178"/>
      <c r="S566" s="175"/>
      <c r="T566" s="175"/>
      <c r="U566" s="175"/>
      <c r="V566" s="175"/>
      <c r="W566" s="176"/>
      <c r="X566" s="175"/>
      <c r="Y566" s="175"/>
      <c r="Z566" s="179"/>
      <c r="AA566" s="179"/>
      <c r="AB566" s="174"/>
      <c r="AC566" s="192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4"/>
      <c r="AT566" s="174"/>
      <c r="AU566" s="174"/>
      <c r="AV566" s="174"/>
      <c r="AW566" s="174"/>
      <c r="AX566" s="174"/>
      <c r="AY566" s="174"/>
    </row>
    <row r="567" spans="1:51">
      <c r="A567" s="174"/>
      <c r="B567" s="174"/>
      <c r="C567" s="175"/>
      <c r="D567" s="175"/>
      <c r="E567" s="175"/>
      <c r="F567" s="175"/>
      <c r="G567" s="176"/>
      <c r="H567" s="177"/>
      <c r="I567" s="177"/>
      <c r="J567" s="178"/>
      <c r="K567" s="175"/>
      <c r="L567" s="175"/>
      <c r="M567" s="175"/>
      <c r="N567" s="175"/>
      <c r="O567" s="176"/>
      <c r="P567" s="177"/>
      <c r="Q567" s="177"/>
      <c r="R567" s="178"/>
      <c r="S567" s="175"/>
      <c r="T567" s="175"/>
      <c r="U567" s="175"/>
      <c r="V567" s="175"/>
      <c r="W567" s="176"/>
      <c r="X567" s="175"/>
      <c r="Y567" s="175"/>
      <c r="Z567" s="179"/>
      <c r="AA567" s="179"/>
      <c r="AB567" s="174"/>
      <c r="AC567" s="192"/>
      <c r="AD567" s="174"/>
      <c r="AE567" s="174"/>
      <c r="AF567" s="174"/>
      <c r="AG567" s="174"/>
      <c r="AH567" s="174"/>
      <c r="AI567" s="174"/>
      <c r="AJ567" s="174"/>
      <c r="AK567" s="174"/>
      <c r="AL567" s="174"/>
      <c r="AM567" s="174"/>
      <c r="AN567" s="174"/>
      <c r="AO567" s="174"/>
      <c r="AP567" s="174"/>
      <c r="AQ567" s="174"/>
      <c r="AR567" s="174"/>
      <c r="AS567" s="174"/>
      <c r="AT567" s="174"/>
      <c r="AU567" s="174"/>
      <c r="AV567" s="174"/>
      <c r="AW567" s="174"/>
      <c r="AX567" s="174"/>
      <c r="AY567" s="174"/>
    </row>
    <row r="568" spans="1:51">
      <c r="A568" s="174"/>
      <c r="B568" s="174"/>
      <c r="C568" s="175"/>
      <c r="D568" s="175"/>
      <c r="E568" s="175"/>
      <c r="F568" s="175"/>
      <c r="G568" s="176"/>
      <c r="H568" s="177"/>
      <c r="I568" s="177"/>
      <c r="J568" s="178"/>
      <c r="K568" s="175"/>
      <c r="L568" s="175"/>
      <c r="M568" s="175"/>
      <c r="N568" s="175"/>
      <c r="O568" s="176"/>
      <c r="P568" s="177"/>
      <c r="Q568" s="177"/>
      <c r="R568" s="178"/>
      <c r="S568" s="175"/>
      <c r="T568" s="175"/>
      <c r="U568" s="175"/>
      <c r="V568" s="175"/>
      <c r="W568" s="176"/>
      <c r="X568" s="175"/>
      <c r="Y568" s="175"/>
      <c r="Z568" s="179"/>
      <c r="AA568" s="179"/>
      <c r="AB568" s="174"/>
      <c r="AC568" s="192"/>
      <c r="AD568" s="174"/>
      <c r="AE568" s="174"/>
      <c r="AF568" s="174"/>
      <c r="AG568" s="174"/>
      <c r="AH568" s="174"/>
      <c r="AI568" s="174"/>
      <c r="AJ568" s="174"/>
      <c r="AK568" s="174"/>
      <c r="AL568" s="174"/>
      <c r="AM568" s="174"/>
      <c r="AN568" s="174"/>
      <c r="AO568" s="174"/>
      <c r="AP568" s="174"/>
      <c r="AQ568" s="174"/>
      <c r="AR568" s="174"/>
      <c r="AS568" s="174"/>
      <c r="AT568" s="174"/>
      <c r="AU568" s="174"/>
      <c r="AV568" s="174"/>
      <c r="AW568" s="174"/>
      <c r="AX568" s="174"/>
      <c r="AY568" s="174"/>
    </row>
    <row r="569" spans="1:51">
      <c r="A569" s="174"/>
      <c r="B569" s="174"/>
      <c r="C569" s="175"/>
      <c r="D569" s="175"/>
      <c r="E569" s="175"/>
      <c r="F569" s="175"/>
      <c r="G569" s="176"/>
      <c r="H569" s="177"/>
      <c r="I569" s="177"/>
      <c r="J569" s="178"/>
      <c r="K569" s="175"/>
      <c r="L569" s="175"/>
      <c r="M569" s="175"/>
      <c r="N569" s="175"/>
      <c r="O569" s="176"/>
      <c r="P569" s="177"/>
      <c r="Q569" s="177"/>
      <c r="R569" s="178"/>
      <c r="S569" s="175"/>
      <c r="T569" s="175"/>
      <c r="U569" s="175"/>
      <c r="V569" s="175"/>
      <c r="W569" s="176"/>
      <c r="X569" s="175"/>
      <c r="Y569" s="175"/>
      <c r="Z569" s="179"/>
      <c r="AA569" s="179"/>
      <c r="AB569" s="174"/>
      <c r="AC569" s="192"/>
      <c r="AD569" s="174"/>
      <c r="AE569" s="174"/>
      <c r="AF569" s="174"/>
      <c r="AG569" s="174"/>
      <c r="AH569" s="174"/>
      <c r="AI569" s="174"/>
      <c r="AJ569" s="174"/>
      <c r="AK569" s="174"/>
      <c r="AL569" s="174"/>
      <c r="AM569" s="174"/>
      <c r="AN569" s="174"/>
      <c r="AO569" s="174"/>
      <c r="AP569" s="174"/>
      <c r="AQ569" s="174"/>
      <c r="AR569" s="174"/>
      <c r="AS569" s="174"/>
      <c r="AT569" s="174"/>
      <c r="AU569" s="174"/>
      <c r="AV569" s="174"/>
      <c r="AW569" s="174"/>
      <c r="AX569" s="174"/>
      <c r="AY569" s="174"/>
    </row>
    <row r="570" spans="1:51">
      <c r="A570" s="174"/>
      <c r="B570" s="174"/>
      <c r="C570" s="175"/>
      <c r="D570" s="175"/>
      <c r="E570" s="175"/>
      <c r="F570" s="175"/>
      <c r="G570" s="176"/>
      <c r="H570" s="177"/>
      <c r="I570" s="177"/>
      <c r="J570" s="178"/>
      <c r="K570" s="175"/>
      <c r="L570" s="175"/>
      <c r="M570" s="175"/>
      <c r="N570" s="175"/>
      <c r="O570" s="176"/>
      <c r="P570" s="177"/>
      <c r="Q570" s="177"/>
      <c r="R570" s="178"/>
      <c r="S570" s="175"/>
      <c r="T570" s="175"/>
      <c r="U570" s="175"/>
      <c r="V570" s="175"/>
      <c r="W570" s="176"/>
      <c r="X570" s="175"/>
      <c r="Y570" s="175"/>
      <c r="Z570" s="179"/>
      <c r="AA570" s="179"/>
      <c r="AB570" s="174"/>
      <c r="AC570" s="192"/>
      <c r="AD570" s="174"/>
      <c r="AE570" s="174"/>
      <c r="AF570" s="174"/>
      <c r="AG570" s="174"/>
      <c r="AH570" s="174"/>
      <c r="AI570" s="174"/>
      <c r="AJ570" s="174"/>
      <c r="AK570" s="174"/>
      <c r="AL570" s="174"/>
      <c r="AM570" s="174"/>
      <c r="AN570" s="174"/>
      <c r="AO570" s="174"/>
      <c r="AP570" s="174"/>
      <c r="AQ570" s="174"/>
      <c r="AR570" s="174"/>
      <c r="AS570" s="174"/>
      <c r="AT570" s="174"/>
      <c r="AU570" s="174"/>
      <c r="AV570" s="174"/>
      <c r="AW570" s="174"/>
      <c r="AX570" s="174"/>
      <c r="AY570" s="174"/>
    </row>
    <row r="571" spans="1:51">
      <c r="A571" s="174"/>
      <c r="B571" s="174"/>
      <c r="C571" s="175"/>
      <c r="D571" s="175"/>
      <c r="E571" s="175"/>
      <c r="F571" s="175"/>
      <c r="G571" s="176"/>
      <c r="H571" s="177"/>
      <c r="I571" s="177"/>
      <c r="J571" s="178"/>
      <c r="K571" s="175"/>
      <c r="L571" s="175"/>
      <c r="M571" s="175"/>
      <c r="N571" s="175"/>
      <c r="O571" s="176"/>
      <c r="P571" s="177"/>
      <c r="Q571" s="177"/>
      <c r="R571" s="178"/>
      <c r="S571" s="175"/>
      <c r="T571" s="175"/>
      <c r="U571" s="175"/>
      <c r="V571" s="175"/>
      <c r="W571" s="176"/>
      <c r="X571" s="175"/>
      <c r="Y571" s="175"/>
      <c r="Z571" s="179"/>
      <c r="AA571" s="179"/>
      <c r="AB571" s="174"/>
      <c r="AC571" s="192"/>
      <c r="AD571" s="174"/>
      <c r="AE571" s="174"/>
      <c r="AF571" s="174"/>
      <c r="AG571" s="174"/>
      <c r="AH571" s="174"/>
      <c r="AI571" s="174"/>
      <c r="AJ571" s="174"/>
      <c r="AK571" s="174"/>
      <c r="AL571" s="174"/>
      <c r="AM571" s="174"/>
      <c r="AN571" s="174"/>
      <c r="AO571" s="174"/>
      <c r="AP571" s="174"/>
      <c r="AQ571" s="174"/>
      <c r="AR571" s="174"/>
      <c r="AS571" s="174"/>
      <c r="AT571" s="174"/>
      <c r="AU571" s="174"/>
      <c r="AV571" s="174"/>
      <c r="AW571" s="174"/>
      <c r="AX571" s="174"/>
      <c r="AY571" s="174"/>
    </row>
    <row r="572" spans="1:51">
      <c r="A572" s="174"/>
      <c r="B572" s="174"/>
      <c r="C572" s="175"/>
      <c r="D572" s="175"/>
      <c r="E572" s="175"/>
      <c r="F572" s="175"/>
      <c r="G572" s="176"/>
      <c r="H572" s="177"/>
      <c r="I572" s="177"/>
      <c r="J572" s="178"/>
      <c r="K572" s="175"/>
      <c r="L572" s="175"/>
      <c r="M572" s="175"/>
      <c r="N572" s="175"/>
      <c r="O572" s="176"/>
      <c r="P572" s="177"/>
      <c r="Q572" s="177"/>
      <c r="R572" s="178"/>
      <c r="S572" s="175"/>
      <c r="T572" s="175"/>
      <c r="U572" s="175"/>
      <c r="V572" s="175"/>
      <c r="W572" s="176"/>
      <c r="X572" s="175"/>
      <c r="Y572" s="175"/>
      <c r="Z572" s="179"/>
      <c r="AA572" s="179"/>
      <c r="AB572" s="174"/>
      <c r="AC572" s="192"/>
      <c r="AD572" s="174"/>
      <c r="AE572" s="174"/>
      <c r="AF572" s="174"/>
      <c r="AG572" s="174"/>
      <c r="AH572" s="174"/>
      <c r="AI572" s="174"/>
      <c r="AJ572" s="174"/>
      <c r="AK572" s="174"/>
      <c r="AL572" s="174"/>
      <c r="AM572" s="174"/>
      <c r="AN572" s="174"/>
      <c r="AO572" s="174"/>
      <c r="AP572" s="174"/>
      <c r="AQ572" s="174"/>
      <c r="AR572" s="174"/>
      <c r="AS572" s="174"/>
      <c r="AT572" s="174"/>
      <c r="AU572" s="174"/>
      <c r="AV572" s="174"/>
      <c r="AW572" s="174"/>
      <c r="AX572" s="174"/>
      <c r="AY572" s="174"/>
    </row>
    <row r="573" spans="1:51">
      <c r="A573" s="174"/>
      <c r="B573" s="174"/>
      <c r="C573" s="175"/>
      <c r="D573" s="175"/>
      <c r="E573" s="175"/>
      <c r="F573" s="175"/>
      <c r="G573" s="176"/>
      <c r="H573" s="177"/>
      <c r="I573" s="177"/>
      <c r="J573" s="178"/>
      <c r="K573" s="175"/>
      <c r="L573" s="175"/>
      <c r="M573" s="175"/>
      <c r="N573" s="175"/>
      <c r="O573" s="176"/>
      <c r="P573" s="177"/>
      <c r="Q573" s="177"/>
      <c r="R573" s="178"/>
      <c r="S573" s="175"/>
      <c r="T573" s="175"/>
      <c r="U573" s="175"/>
      <c r="V573" s="175"/>
      <c r="W573" s="176"/>
      <c r="X573" s="175"/>
      <c r="Y573" s="175"/>
      <c r="Z573" s="179"/>
      <c r="AA573" s="179"/>
      <c r="AB573" s="174"/>
      <c r="AC573" s="192"/>
      <c r="AD573" s="174"/>
      <c r="AE573" s="174"/>
      <c r="AF573" s="174"/>
      <c r="AG573" s="174"/>
      <c r="AH573" s="174"/>
      <c r="AI573" s="174"/>
      <c r="AJ573" s="174"/>
      <c r="AK573" s="174"/>
      <c r="AL573" s="174"/>
      <c r="AM573" s="174"/>
      <c r="AN573" s="174"/>
      <c r="AO573" s="174"/>
      <c r="AP573" s="174"/>
      <c r="AQ573" s="174"/>
      <c r="AR573" s="174"/>
      <c r="AS573" s="174"/>
      <c r="AT573" s="174"/>
      <c r="AU573" s="174"/>
      <c r="AV573" s="174"/>
      <c r="AW573" s="174"/>
      <c r="AX573" s="174"/>
      <c r="AY573" s="174"/>
    </row>
    <row r="574" spans="1:51">
      <c r="A574" s="174"/>
      <c r="B574" s="174"/>
      <c r="C574" s="175"/>
      <c r="D574" s="175"/>
      <c r="E574" s="175"/>
      <c r="F574" s="175"/>
      <c r="G574" s="176"/>
      <c r="H574" s="177"/>
      <c r="I574" s="177"/>
      <c r="J574" s="178"/>
      <c r="K574" s="175"/>
      <c r="L574" s="175"/>
      <c r="M574" s="175"/>
      <c r="N574" s="175"/>
      <c r="O574" s="176"/>
      <c r="P574" s="177"/>
      <c r="Q574" s="177"/>
      <c r="R574" s="178"/>
      <c r="S574" s="175"/>
      <c r="T574" s="175"/>
      <c r="U574" s="175"/>
      <c r="V574" s="175"/>
      <c r="W574" s="176"/>
      <c r="X574" s="175"/>
      <c r="Y574" s="175"/>
      <c r="Z574" s="179"/>
      <c r="AA574" s="179"/>
      <c r="AB574" s="174"/>
      <c r="AC574" s="192"/>
      <c r="AD574" s="174"/>
      <c r="AE574" s="174"/>
      <c r="AF574" s="174"/>
      <c r="AG574" s="174"/>
      <c r="AH574" s="174"/>
      <c r="AI574" s="174"/>
      <c r="AJ574" s="174"/>
      <c r="AK574" s="174"/>
      <c r="AL574" s="174"/>
      <c r="AM574" s="174"/>
      <c r="AN574" s="174"/>
      <c r="AO574" s="174"/>
      <c r="AP574" s="174"/>
      <c r="AQ574" s="174"/>
      <c r="AR574" s="174"/>
      <c r="AS574" s="174"/>
      <c r="AT574" s="174"/>
      <c r="AU574" s="174"/>
      <c r="AV574" s="174"/>
      <c r="AW574" s="174"/>
      <c r="AX574" s="174"/>
      <c r="AY574" s="174"/>
    </row>
    <row r="575" spans="1:51">
      <c r="A575" s="174"/>
      <c r="B575" s="174"/>
      <c r="C575" s="175"/>
      <c r="D575" s="175"/>
      <c r="E575" s="175"/>
      <c r="F575" s="175"/>
      <c r="G575" s="176"/>
      <c r="H575" s="177"/>
      <c r="I575" s="177"/>
      <c r="J575" s="178"/>
      <c r="K575" s="175"/>
      <c r="L575" s="175"/>
      <c r="M575" s="175"/>
      <c r="N575" s="175"/>
      <c r="O575" s="176"/>
      <c r="P575" s="177"/>
      <c r="Q575" s="177"/>
      <c r="R575" s="178"/>
      <c r="S575" s="175"/>
      <c r="T575" s="175"/>
      <c r="U575" s="175"/>
      <c r="V575" s="175"/>
      <c r="W575" s="176"/>
      <c r="X575" s="175"/>
      <c r="Y575" s="175"/>
      <c r="Z575" s="179"/>
      <c r="AA575" s="179"/>
      <c r="AB575" s="174"/>
      <c r="AC575" s="192"/>
      <c r="AD575" s="174"/>
      <c r="AE575" s="174"/>
      <c r="AF575" s="174"/>
      <c r="AG575" s="174"/>
      <c r="AH575" s="174"/>
      <c r="AI575" s="174"/>
      <c r="AJ575" s="174"/>
      <c r="AK575" s="174"/>
      <c r="AL575" s="174"/>
      <c r="AM575" s="174"/>
      <c r="AN575" s="174"/>
      <c r="AO575" s="174"/>
      <c r="AP575" s="174"/>
      <c r="AQ575" s="174"/>
      <c r="AR575" s="174"/>
      <c r="AS575" s="174"/>
      <c r="AT575" s="174"/>
      <c r="AU575" s="174"/>
      <c r="AV575" s="174"/>
      <c r="AW575" s="174"/>
      <c r="AX575" s="174"/>
      <c r="AY575" s="174"/>
    </row>
    <row r="576" spans="1:51">
      <c r="A576" s="174"/>
      <c r="B576" s="174"/>
      <c r="C576" s="175"/>
      <c r="D576" s="175"/>
      <c r="E576" s="175"/>
      <c r="F576" s="175"/>
      <c r="G576" s="176"/>
      <c r="H576" s="177"/>
      <c r="I576" s="177"/>
      <c r="J576" s="178"/>
      <c r="K576" s="175"/>
      <c r="L576" s="175"/>
      <c r="M576" s="175"/>
      <c r="N576" s="175"/>
      <c r="O576" s="176"/>
      <c r="P576" s="177"/>
      <c r="Q576" s="177"/>
      <c r="R576" s="178"/>
      <c r="S576" s="175"/>
      <c r="T576" s="175"/>
      <c r="U576" s="175"/>
      <c r="V576" s="175"/>
      <c r="W576" s="176"/>
      <c r="X576" s="175"/>
      <c r="Y576" s="175"/>
      <c r="Z576" s="179"/>
      <c r="AA576" s="179"/>
      <c r="AB576" s="174"/>
      <c r="AC576" s="192"/>
      <c r="AD576" s="174"/>
      <c r="AE576" s="174"/>
      <c r="AF576" s="174"/>
      <c r="AG576" s="174"/>
      <c r="AH576" s="174"/>
      <c r="AI576" s="174"/>
      <c r="AJ576" s="174"/>
      <c r="AK576" s="174"/>
      <c r="AL576" s="174"/>
      <c r="AM576" s="174"/>
      <c r="AN576" s="174"/>
      <c r="AO576" s="174"/>
      <c r="AP576" s="174"/>
      <c r="AQ576" s="174"/>
      <c r="AR576" s="174"/>
      <c r="AS576" s="174"/>
      <c r="AT576" s="174"/>
      <c r="AU576" s="174"/>
      <c r="AV576" s="174"/>
      <c r="AW576" s="174"/>
      <c r="AX576" s="174"/>
      <c r="AY576" s="174"/>
    </row>
    <row r="577" spans="1:51">
      <c r="A577" s="174"/>
      <c r="B577" s="174"/>
      <c r="C577" s="175"/>
      <c r="D577" s="175"/>
      <c r="E577" s="175"/>
      <c r="F577" s="175"/>
      <c r="G577" s="176"/>
      <c r="H577" s="177"/>
      <c r="I577" s="177"/>
      <c r="J577" s="178"/>
      <c r="K577" s="175"/>
      <c r="L577" s="175"/>
      <c r="M577" s="175"/>
      <c r="N577" s="175"/>
      <c r="O577" s="176"/>
      <c r="P577" s="177"/>
      <c r="Q577" s="177"/>
      <c r="R577" s="178"/>
      <c r="S577" s="175"/>
      <c r="T577" s="175"/>
      <c r="U577" s="175"/>
      <c r="V577" s="175"/>
      <c r="W577" s="176"/>
      <c r="X577" s="175"/>
      <c r="Y577" s="175"/>
      <c r="Z577" s="179"/>
      <c r="AA577" s="179"/>
      <c r="AB577" s="174"/>
      <c r="AC577" s="192"/>
      <c r="AD577" s="174"/>
      <c r="AE577" s="174"/>
      <c r="AF577" s="174"/>
      <c r="AG577" s="174"/>
      <c r="AH577" s="174"/>
      <c r="AI577" s="174"/>
      <c r="AJ577" s="174"/>
      <c r="AK577" s="174"/>
      <c r="AL577" s="174"/>
      <c r="AM577" s="174"/>
      <c r="AN577" s="174"/>
      <c r="AO577" s="174"/>
      <c r="AP577" s="174"/>
      <c r="AQ577" s="174"/>
      <c r="AR577" s="174"/>
      <c r="AS577" s="174"/>
      <c r="AT577" s="174"/>
      <c r="AU577" s="174"/>
      <c r="AV577" s="174"/>
      <c r="AW577" s="174"/>
      <c r="AX577" s="174"/>
      <c r="AY577" s="174"/>
    </row>
    <row r="578" spans="1:51">
      <c r="A578" s="174"/>
      <c r="B578" s="174"/>
      <c r="C578" s="175"/>
      <c r="D578" s="175"/>
      <c r="E578" s="175"/>
      <c r="F578" s="175"/>
      <c r="G578" s="176"/>
      <c r="H578" s="177"/>
      <c r="I578" s="177"/>
      <c r="J578" s="178"/>
      <c r="K578" s="175"/>
      <c r="L578" s="175"/>
      <c r="M578" s="175"/>
      <c r="N578" s="175"/>
      <c r="O578" s="176"/>
      <c r="P578" s="177"/>
      <c r="Q578" s="177"/>
      <c r="R578" s="178"/>
      <c r="S578" s="175"/>
      <c r="T578" s="175"/>
      <c r="U578" s="175"/>
      <c r="V578" s="175"/>
      <c r="W578" s="176"/>
      <c r="X578" s="175"/>
      <c r="Y578" s="175"/>
      <c r="Z578" s="179"/>
      <c r="AA578" s="179"/>
      <c r="AB578" s="174"/>
      <c r="AC578" s="192"/>
      <c r="AD578" s="174"/>
      <c r="AE578" s="174"/>
      <c r="AF578" s="174"/>
      <c r="AG578" s="174"/>
      <c r="AH578" s="174"/>
      <c r="AI578" s="174"/>
      <c r="AJ578" s="174"/>
      <c r="AK578" s="174"/>
      <c r="AL578" s="174"/>
      <c r="AM578" s="174"/>
      <c r="AN578" s="174"/>
      <c r="AO578" s="174"/>
      <c r="AP578" s="174"/>
      <c r="AQ578" s="174"/>
      <c r="AR578" s="174"/>
      <c r="AS578" s="174"/>
      <c r="AT578" s="174"/>
      <c r="AU578" s="174"/>
      <c r="AV578" s="174"/>
      <c r="AW578" s="174"/>
      <c r="AX578" s="174"/>
      <c r="AY578" s="174"/>
    </row>
    <row r="579" spans="1:51">
      <c r="A579" s="174"/>
      <c r="B579" s="174"/>
      <c r="C579" s="175"/>
      <c r="D579" s="175"/>
      <c r="E579" s="175"/>
      <c r="F579" s="175"/>
      <c r="G579" s="176"/>
      <c r="H579" s="177"/>
      <c r="I579" s="177"/>
      <c r="J579" s="178"/>
      <c r="K579" s="175"/>
      <c r="L579" s="175"/>
      <c r="M579" s="175"/>
      <c r="N579" s="175"/>
      <c r="O579" s="176"/>
      <c r="P579" s="177"/>
      <c r="Q579" s="177"/>
      <c r="R579" s="178"/>
      <c r="S579" s="175"/>
      <c r="T579" s="175"/>
      <c r="U579" s="175"/>
      <c r="V579" s="175"/>
      <c r="W579" s="176"/>
      <c r="X579" s="175"/>
      <c r="Y579" s="175"/>
      <c r="Z579" s="179"/>
      <c r="AA579" s="179"/>
      <c r="AB579" s="174"/>
      <c r="AC579" s="192"/>
      <c r="AD579" s="174"/>
      <c r="AE579" s="174"/>
      <c r="AF579" s="174"/>
      <c r="AG579" s="174"/>
      <c r="AH579" s="174"/>
      <c r="AI579" s="174"/>
      <c r="AJ579" s="174"/>
      <c r="AK579" s="174"/>
      <c r="AL579" s="174"/>
      <c r="AM579" s="174"/>
      <c r="AN579" s="174"/>
      <c r="AO579" s="174"/>
      <c r="AP579" s="174"/>
      <c r="AQ579" s="174"/>
      <c r="AR579" s="174"/>
      <c r="AS579" s="174"/>
      <c r="AT579" s="174"/>
      <c r="AU579" s="174"/>
      <c r="AV579" s="174"/>
      <c r="AW579" s="174"/>
      <c r="AX579" s="174"/>
      <c r="AY579" s="174"/>
    </row>
    <row r="580" spans="1:51">
      <c r="A580" s="174"/>
      <c r="B580" s="174"/>
      <c r="C580" s="175"/>
      <c r="D580" s="175"/>
      <c r="E580" s="175"/>
      <c r="F580" s="175"/>
      <c r="G580" s="176"/>
      <c r="H580" s="177"/>
      <c r="I580" s="177"/>
      <c r="J580" s="178"/>
      <c r="K580" s="175"/>
      <c r="L580" s="175"/>
      <c r="M580" s="175"/>
      <c r="N580" s="175"/>
      <c r="O580" s="176"/>
      <c r="P580" s="177"/>
      <c r="Q580" s="177"/>
      <c r="R580" s="178"/>
      <c r="S580" s="175"/>
      <c r="T580" s="175"/>
      <c r="U580" s="175"/>
      <c r="V580" s="175"/>
      <c r="W580" s="176"/>
      <c r="X580" s="175"/>
      <c r="Y580" s="175"/>
      <c r="Z580" s="179"/>
      <c r="AA580" s="179"/>
      <c r="AB580" s="174"/>
      <c r="AC580" s="192"/>
      <c r="AD580" s="174"/>
      <c r="AE580" s="174"/>
      <c r="AF580" s="174"/>
      <c r="AG580" s="174"/>
      <c r="AH580" s="174"/>
      <c r="AI580" s="174"/>
      <c r="AJ580" s="174"/>
      <c r="AK580" s="174"/>
      <c r="AL580" s="174"/>
      <c r="AM580" s="174"/>
      <c r="AN580" s="174"/>
      <c r="AO580" s="174"/>
      <c r="AP580" s="174"/>
      <c r="AQ580" s="174"/>
      <c r="AR580" s="174"/>
      <c r="AS580" s="174"/>
      <c r="AT580" s="174"/>
      <c r="AU580" s="174"/>
      <c r="AV580" s="174"/>
      <c r="AW580" s="174"/>
      <c r="AX580" s="174"/>
      <c r="AY580" s="174"/>
    </row>
    <row r="581" spans="1:51">
      <c r="A581" s="174"/>
      <c r="B581" s="174"/>
      <c r="C581" s="175"/>
      <c r="D581" s="175"/>
      <c r="E581" s="175"/>
      <c r="F581" s="175"/>
      <c r="G581" s="176"/>
      <c r="H581" s="177"/>
      <c r="I581" s="177"/>
      <c r="J581" s="178"/>
      <c r="K581" s="175"/>
      <c r="L581" s="175"/>
      <c r="M581" s="175"/>
      <c r="N581" s="175"/>
      <c r="O581" s="176"/>
      <c r="P581" s="177"/>
      <c r="Q581" s="177"/>
      <c r="R581" s="178"/>
      <c r="S581" s="175"/>
      <c r="T581" s="175"/>
      <c r="U581" s="175"/>
      <c r="V581" s="175"/>
      <c r="W581" s="176"/>
      <c r="X581" s="175"/>
      <c r="Y581" s="175"/>
      <c r="Z581" s="179"/>
      <c r="AA581" s="179"/>
      <c r="AB581" s="174"/>
      <c r="AC581" s="192"/>
      <c r="AD581" s="174"/>
      <c r="AE581" s="174"/>
      <c r="AF581" s="174"/>
      <c r="AG581" s="174"/>
      <c r="AH581" s="174"/>
      <c r="AI581" s="174"/>
      <c r="AJ581" s="174"/>
      <c r="AK581" s="174"/>
      <c r="AL581" s="174"/>
      <c r="AM581" s="174"/>
      <c r="AN581" s="174"/>
      <c r="AO581" s="174"/>
      <c r="AP581" s="174"/>
      <c r="AQ581" s="174"/>
      <c r="AR581" s="174"/>
      <c r="AS581" s="174"/>
      <c r="AT581" s="174"/>
      <c r="AU581" s="174"/>
      <c r="AV581" s="174"/>
      <c r="AW581" s="174"/>
      <c r="AX581" s="174"/>
      <c r="AY581" s="174"/>
    </row>
    <row r="582" spans="1:51">
      <c r="A582" s="174"/>
      <c r="B582" s="174"/>
      <c r="C582" s="175"/>
      <c r="D582" s="175"/>
      <c r="E582" s="175"/>
      <c r="F582" s="175"/>
      <c r="G582" s="176"/>
      <c r="H582" s="177"/>
      <c r="I582" s="177"/>
      <c r="J582" s="178"/>
      <c r="K582" s="175"/>
      <c r="L582" s="175"/>
      <c r="M582" s="175"/>
      <c r="N582" s="175"/>
      <c r="O582" s="176"/>
      <c r="P582" s="177"/>
      <c r="Q582" s="177"/>
      <c r="R582" s="178"/>
      <c r="S582" s="175"/>
      <c r="T582" s="175"/>
      <c r="U582" s="175"/>
      <c r="V582" s="175"/>
      <c r="W582" s="176"/>
      <c r="X582" s="175"/>
      <c r="Y582" s="175"/>
      <c r="Z582" s="179"/>
      <c r="AA582" s="179"/>
      <c r="AB582" s="174"/>
      <c r="AC582" s="192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4"/>
      <c r="AT582" s="174"/>
      <c r="AU582" s="174"/>
      <c r="AV582" s="174"/>
      <c r="AW582" s="174"/>
      <c r="AX582" s="174"/>
      <c r="AY582" s="174"/>
    </row>
    <row r="583" spans="1:51">
      <c r="A583" s="174"/>
      <c r="B583" s="174"/>
      <c r="C583" s="175"/>
      <c r="D583" s="175"/>
      <c r="E583" s="175"/>
      <c r="F583" s="175"/>
      <c r="G583" s="176"/>
      <c r="H583" s="177"/>
      <c r="I583" s="177"/>
      <c r="J583" s="178"/>
      <c r="K583" s="175"/>
      <c r="L583" s="175"/>
      <c r="M583" s="175"/>
      <c r="N583" s="175"/>
      <c r="O583" s="176"/>
      <c r="P583" s="177"/>
      <c r="Q583" s="177"/>
      <c r="R583" s="178"/>
      <c r="S583" s="175"/>
      <c r="T583" s="175"/>
      <c r="U583" s="175"/>
      <c r="V583" s="175"/>
      <c r="W583" s="176"/>
      <c r="X583" s="175"/>
      <c r="Y583" s="175"/>
      <c r="Z583" s="179"/>
      <c r="AA583" s="179"/>
      <c r="AB583" s="174"/>
      <c r="AC583" s="192"/>
      <c r="AD583" s="174"/>
      <c r="AE583" s="174"/>
      <c r="AF583" s="174"/>
      <c r="AG583" s="174"/>
      <c r="AH583" s="174"/>
      <c r="AI583" s="174"/>
      <c r="AJ583" s="174"/>
      <c r="AK583" s="174"/>
      <c r="AL583" s="174"/>
      <c r="AM583" s="174"/>
      <c r="AN583" s="174"/>
      <c r="AO583" s="174"/>
      <c r="AP583" s="174"/>
      <c r="AQ583" s="174"/>
      <c r="AR583" s="174"/>
      <c r="AS583" s="174"/>
      <c r="AT583" s="174"/>
      <c r="AU583" s="174"/>
      <c r="AV583" s="174"/>
      <c r="AW583" s="174"/>
      <c r="AX583" s="174"/>
      <c r="AY583" s="174"/>
    </row>
    <row r="584" spans="1:51">
      <c r="A584" s="174"/>
      <c r="B584" s="174"/>
      <c r="C584" s="175"/>
      <c r="D584" s="175"/>
      <c r="E584" s="175"/>
      <c r="F584" s="175"/>
      <c r="G584" s="176"/>
      <c r="H584" s="177"/>
      <c r="I584" s="177"/>
      <c r="J584" s="178"/>
      <c r="K584" s="175"/>
      <c r="L584" s="175"/>
      <c r="M584" s="175"/>
      <c r="N584" s="175"/>
      <c r="O584" s="176"/>
      <c r="P584" s="177"/>
      <c r="Q584" s="177"/>
      <c r="R584" s="178"/>
      <c r="S584" s="175"/>
      <c r="T584" s="175"/>
      <c r="U584" s="175"/>
      <c r="V584" s="175"/>
      <c r="W584" s="176"/>
      <c r="X584" s="175"/>
      <c r="Y584" s="175"/>
      <c r="Z584" s="179"/>
      <c r="AA584" s="179"/>
      <c r="AB584" s="174"/>
      <c r="AC584" s="192"/>
      <c r="AD584" s="174"/>
      <c r="AE584" s="174"/>
      <c r="AF584" s="174"/>
      <c r="AG584" s="174"/>
      <c r="AH584" s="174"/>
      <c r="AI584" s="174"/>
      <c r="AJ584" s="174"/>
      <c r="AK584" s="174"/>
      <c r="AL584" s="174"/>
      <c r="AM584" s="174"/>
      <c r="AN584" s="174"/>
      <c r="AO584" s="174"/>
      <c r="AP584" s="174"/>
      <c r="AQ584" s="174"/>
      <c r="AR584" s="174"/>
      <c r="AS584" s="174"/>
      <c r="AT584" s="174"/>
      <c r="AU584" s="174"/>
      <c r="AV584" s="174"/>
      <c r="AW584" s="174"/>
      <c r="AX584" s="174"/>
      <c r="AY584" s="174"/>
    </row>
    <row r="585" spans="1:51">
      <c r="A585" s="174"/>
      <c r="B585" s="174"/>
      <c r="C585" s="175"/>
      <c r="D585" s="175"/>
      <c r="E585" s="175"/>
      <c r="F585" s="175"/>
      <c r="G585" s="176"/>
      <c r="H585" s="177"/>
      <c r="I585" s="177"/>
      <c r="J585" s="178"/>
      <c r="K585" s="175"/>
      <c r="L585" s="175"/>
      <c r="M585" s="175"/>
      <c r="N585" s="175"/>
      <c r="O585" s="176"/>
      <c r="P585" s="177"/>
      <c r="Q585" s="177"/>
      <c r="R585" s="178"/>
      <c r="S585" s="175"/>
      <c r="T585" s="175"/>
      <c r="U585" s="175"/>
      <c r="V585" s="175"/>
      <c r="W585" s="176"/>
      <c r="X585" s="175"/>
      <c r="Y585" s="175"/>
      <c r="Z585" s="179"/>
      <c r="AA585" s="179"/>
      <c r="AB585" s="174"/>
      <c r="AC585" s="192"/>
      <c r="AD585" s="174"/>
      <c r="AE585" s="174"/>
      <c r="AF585" s="174"/>
      <c r="AG585" s="174"/>
      <c r="AH585" s="174"/>
      <c r="AI585" s="174"/>
      <c r="AJ585" s="174"/>
      <c r="AK585" s="174"/>
      <c r="AL585" s="174"/>
      <c r="AM585" s="174"/>
      <c r="AN585" s="174"/>
      <c r="AO585" s="174"/>
      <c r="AP585" s="174"/>
      <c r="AQ585" s="174"/>
      <c r="AR585" s="174"/>
      <c r="AS585" s="174"/>
      <c r="AT585" s="174"/>
      <c r="AU585" s="174"/>
      <c r="AV585" s="174"/>
      <c r="AW585" s="174"/>
      <c r="AX585" s="174"/>
      <c r="AY585" s="174"/>
    </row>
    <row r="586" spans="1:51">
      <c r="A586" s="174"/>
      <c r="B586" s="174"/>
      <c r="C586" s="175"/>
      <c r="D586" s="175"/>
      <c r="E586" s="175"/>
      <c r="F586" s="175"/>
      <c r="G586" s="176"/>
      <c r="H586" s="177"/>
      <c r="I586" s="177"/>
      <c r="J586" s="178"/>
      <c r="K586" s="175"/>
      <c r="L586" s="175"/>
      <c r="M586" s="175"/>
      <c r="N586" s="175"/>
      <c r="O586" s="176"/>
      <c r="P586" s="177"/>
      <c r="Q586" s="177"/>
      <c r="R586" s="178"/>
      <c r="S586" s="175"/>
      <c r="T586" s="175"/>
      <c r="U586" s="175"/>
      <c r="V586" s="175"/>
      <c r="W586" s="176"/>
      <c r="X586" s="175"/>
      <c r="Y586" s="175"/>
      <c r="Z586" s="179"/>
      <c r="AA586" s="179"/>
      <c r="AB586" s="174"/>
      <c r="AC586" s="192"/>
      <c r="AD586" s="174"/>
      <c r="AE586" s="174"/>
      <c r="AF586" s="174"/>
      <c r="AG586" s="174"/>
      <c r="AH586" s="174"/>
      <c r="AI586" s="174"/>
      <c r="AJ586" s="174"/>
      <c r="AK586" s="174"/>
      <c r="AL586" s="174"/>
      <c r="AM586" s="174"/>
      <c r="AN586" s="174"/>
      <c r="AO586" s="174"/>
      <c r="AP586" s="174"/>
      <c r="AQ586" s="174"/>
      <c r="AR586" s="174"/>
      <c r="AS586" s="174"/>
      <c r="AT586" s="174"/>
      <c r="AU586" s="174"/>
      <c r="AV586" s="174"/>
      <c r="AW586" s="174"/>
      <c r="AX586" s="174"/>
      <c r="AY586" s="174"/>
    </row>
    <row r="587" spans="1:51">
      <c r="A587" s="174"/>
      <c r="B587" s="174"/>
      <c r="C587" s="175"/>
      <c r="D587" s="175"/>
      <c r="E587" s="175"/>
      <c r="F587" s="175"/>
      <c r="G587" s="176"/>
      <c r="H587" s="177"/>
      <c r="I587" s="177"/>
      <c r="J587" s="178"/>
      <c r="K587" s="175"/>
      <c r="L587" s="175"/>
      <c r="M587" s="175"/>
      <c r="N587" s="175"/>
      <c r="O587" s="176"/>
      <c r="P587" s="177"/>
      <c r="Q587" s="177"/>
      <c r="R587" s="178"/>
      <c r="S587" s="175"/>
      <c r="T587" s="175"/>
      <c r="U587" s="175"/>
      <c r="V587" s="175"/>
      <c r="W587" s="176"/>
      <c r="X587" s="175"/>
      <c r="Y587" s="175"/>
      <c r="Z587" s="179"/>
      <c r="AA587" s="179"/>
      <c r="AB587" s="174"/>
      <c r="AC587" s="192"/>
      <c r="AD587" s="174"/>
      <c r="AE587" s="174"/>
      <c r="AF587" s="174"/>
      <c r="AG587" s="174"/>
      <c r="AH587" s="174"/>
      <c r="AI587" s="174"/>
      <c r="AJ587" s="174"/>
      <c r="AK587" s="174"/>
      <c r="AL587" s="174"/>
      <c r="AM587" s="174"/>
      <c r="AN587" s="174"/>
      <c r="AO587" s="174"/>
      <c r="AP587" s="174"/>
      <c r="AQ587" s="174"/>
      <c r="AR587" s="174"/>
      <c r="AS587" s="174"/>
      <c r="AT587" s="174"/>
      <c r="AU587" s="174"/>
      <c r="AV587" s="174"/>
      <c r="AW587" s="174"/>
      <c r="AX587" s="174"/>
      <c r="AY587" s="174"/>
    </row>
    <row r="588" spans="1:51">
      <c r="A588" s="174"/>
      <c r="B588" s="174"/>
      <c r="C588" s="175"/>
      <c r="D588" s="175"/>
      <c r="E588" s="175"/>
      <c r="F588" s="175"/>
      <c r="G588" s="176"/>
      <c r="H588" s="177"/>
      <c r="I588" s="177"/>
      <c r="J588" s="178"/>
      <c r="K588" s="175"/>
      <c r="L588" s="175"/>
      <c r="M588" s="175"/>
      <c r="N588" s="175"/>
      <c r="O588" s="176"/>
      <c r="P588" s="177"/>
      <c r="Q588" s="177"/>
      <c r="R588" s="178"/>
      <c r="S588" s="175"/>
      <c r="T588" s="175"/>
      <c r="U588" s="175"/>
      <c r="V588" s="175"/>
      <c r="W588" s="176"/>
      <c r="X588" s="175"/>
      <c r="Y588" s="175"/>
      <c r="Z588" s="179"/>
      <c r="AA588" s="179"/>
      <c r="AB588" s="174"/>
      <c r="AC588" s="192"/>
      <c r="AD588" s="174"/>
      <c r="AE588" s="174"/>
      <c r="AF588" s="174"/>
      <c r="AG588" s="174"/>
      <c r="AH588" s="174"/>
      <c r="AI588" s="174"/>
      <c r="AJ588" s="174"/>
      <c r="AK588" s="174"/>
      <c r="AL588" s="174"/>
      <c r="AM588" s="174"/>
      <c r="AN588" s="174"/>
      <c r="AO588" s="174"/>
      <c r="AP588" s="174"/>
      <c r="AQ588" s="174"/>
      <c r="AR588" s="174"/>
      <c r="AS588" s="174"/>
      <c r="AT588" s="174"/>
      <c r="AU588" s="174"/>
      <c r="AV588" s="174"/>
      <c r="AW588" s="174"/>
      <c r="AX588" s="174"/>
      <c r="AY588" s="174"/>
    </row>
    <row r="589" spans="1:51">
      <c r="A589" s="174"/>
      <c r="B589" s="174"/>
      <c r="C589" s="175"/>
      <c r="D589" s="175"/>
      <c r="E589" s="175"/>
      <c r="F589" s="175"/>
      <c r="G589" s="176"/>
      <c r="H589" s="177"/>
      <c r="I589" s="177"/>
      <c r="J589" s="178"/>
      <c r="K589" s="175"/>
      <c r="L589" s="175"/>
      <c r="M589" s="175"/>
      <c r="N589" s="175"/>
      <c r="O589" s="176"/>
      <c r="P589" s="177"/>
      <c r="Q589" s="177"/>
      <c r="R589" s="178"/>
      <c r="S589" s="175"/>
      <c r="T589" s="175"/>
      <c r="U589" s="175"/>
      <c r="V589" s="175"/>
      <c r="W589" s="176"/>
      <c r="X589" s="175"/>
      <c r="Y589" s="175"/>
      <c r="Z589" s="179"/>
      <c r="AA589" s="179"/>
      <c r="AB589" s="174"/>
      <c r="AC589" s="192"/>
      <c r="AD589" s="174"/>
      <c r="AE589" s="174"/>
      <c r="AF589" s="174"/>
      <c r="AG589" s="174"/>
      <c r="AH589" s="174"/>
      <c r="AI589" s="174"/>
      <c r="AJ589" s="174"/>
      <c r="AK589" s="174"/>
      <c r="AL589" s="174"/>
      <c r="AM589" s="174"/>
      <c r="AN589" s="174"/>
      <c r="AO589" s="174"/>
      <c r="AP589" s="174"/>
      <c r="AQ589" s="174"/>
      <c r="AR589" s="174"/>
      <c r="AS589" s="174"/>
      <c r="AT589" s="174"/>
      <c r="AU589" s="174"/>
      <c r="AV589" s="174"/>
      <c r="AW589" s="174"/>
      <c r="AX589" s="174"/>
      <c r="AY589" s="174"/>
    </row>
    <row r="590" spans="1:51">
      <c r="A590" s="174"/>
      <c r="B590" s="174"/>
      <c r="C590" s="175"/>
      <c r="D590" s="175"/>
      <c r="E590" s="175"/>
      <c r="F590" s="175"/>
      <c r="G590" s="176"/>
      <c r="H590" s="177"/>
      <c r="I590" s="177"/>
      <c r="J590" s="178"/>
      <c r="K590" s="175"/>
      <c r="L590" s="175"/>
      <c r="M590" s="175"/>
      <c r="N590" s="175"/>
      <c r="O590" s="176"/>
      <c r="P590" s="177"/>
      <c r="Q590" s="177"/>
      <c r="R590" s="178"/>
      <c r="S590" s="175"/>
      <c r="T590" s="175"/>
      <c r="U590" s="175"/>
      <c r="V590" s="175"/>
      <c r="W590" s="176"/>
      <c r="X590" s="175"/>
      <c r="Y590" s="175"/>
      <c r="Z590" s="179"/>
      <c r="AA590" s="179"/>
      <c r="AB590" s="174"/>
      <c r="AC590" s="192"/>
      <c r="AD590" s="174"/>
      <c r="AE590" s="174"/>
      <c r="AF590" s="174"/>
      <c r="AG590" s="174"/>
      <c r="AH590" s="174"/>
      <c r="AI590" s="174"/>
      <c r="AJ590" s="174"/>
      <c r="AK590" s="174"/>
      <c r="AL590" s="174"/>
      <c r="AM590" s="174"/>
      <c r="AN590" s="174"/>
      <c r="AO590" s="174"/>
      <c r="AP590" s="174"/>
      <c r="AQ590" s="174"/>
      <c r="AR590" s="174"/>
      <c r="AS590" s="174"/>
      <c r="AT590" s="174"/>
      <c r="AU590" s="174"/>
      <c r="AV590" s="174"/>
      <c r="AW590" s="174"/>
      <c r="AX590" s="174"/>
      <c r="AY590" s="174"/>
    </row>
    <row r="591" spans="1:51">
      <c r="A591" s="174"/>
      <c r="B591" s="174"/>
      <c r="C591" s="175"/>
      <c r="D591" s="175"/>
      <c r="E591" s="175"/>
      <c r="F591" s="175"/>
      <c r="G591" s="176"/>
      <c r="H591" s="177"/>
      <c r="I591" s="177"/>
      <c r="J591" s="178"/>
      <c r="K591" s="175"/>
      <c r="L591" s="175"/>
      <c r="M591" s="175"/>
      <c r="N591" s="175"/>
      <c r="O591" s="176"/>
      <c r="P591" s="177"/>
      <c r="Q591" s="177"/>
      <c r="R591" s="178"/>
      <c r="S591" s="175"/>
      <c r="T591" s="175"/>
      <c r="U591" s="175"/>
      <c r="V591" s="175"/>
      <c r="W591" s="176"/>
      <c r="X591" s="175"/>
      <c r="Y591" s="175"/>
      <c r="Z591" s="179"/>
      <c r="AA591" s="179"/>
      <c r="AB591" s="174"/>
      <c r="AC591" s="192"/>
      <c r="AD591" s="174"/>
      <c r="AE591" s="174"/>
      <c r="AF591" s="174"/>
      <c r="AG591" s="174"/>
      <c r="AH591" s="174"/>
      <c r="AI591" s="174"/>
      <c r="AJ591" s="174"/>
      <c r="AK591" s="174"/>
      <c r="AL591" s="174"/>
      <c r="AM591" s="174"/>
      <c r="AN591" s="174"/>
      <c r="AO591" s="174"/>
      <c r="AP591" s="174"/>
      <c r="AQ591" s="174"/>
      <c r="AR591" s="174"/>
      <c r="AS591" s="174"/>
      <c r="AT591" s="174"/>
      <c r="AU591" s="174"/>
      <c r="AV591" s="174"/>
      <c r="AW591" s="174"/>
      <c r="AX591" s="174"/>
      <c r="AY591" s="174"/>
    </row>
    <row r="592" spans="1:51">
      <c r="A592" s="174"/>
      <c r="B592" s="174"/>
      <c r="C592" s="175"/>
      <c r="D592" s="175"/>
      <c r="E592" s="175"/>
      <c r="F592" s="175"/>
      <c r="G592" s="176"/>
      <c r="H592" s="177"/>
      <c r="I592" s="177"/>
      <c r="J592" s="178"/>
      <c r="K592" s="175"/>
      <c r="L592" s="175"/>
      <c r="M592" s="175"/>
      <c r="N592" s="175"/>
      <c r="O592" s="176"/>
      <c r="P592" s="177"/>
      <c r="Q592" s="177"/>
      <c r="R592" s="178"/>
      <c r="S592" s="175"/>
      <c r="T592" s="175"/>
      <c r="U592" s="175"/>
      <c r="V592" s="175"/>
      <c r="W592" s="176"/>
      <c r="X592" s="175"/>
      <c r="Y592" s="175"/>
      <c r="Z592" s="179"/>
      <c r="AA592" s="179"/>
      <c r="AB592" s="174"/>
      <c r="AC592" s="192"/>
      <c r="AD592" s="174"/>
      <c r="AE592" s="174"/>
      <c r="AF592" s="174"/>
      <c r="AG592" s="174"/>
      <c r="AH592" s="174"/>
      <c r="AI592" s="174"/>
      <c r="AJ592" s="174"/>
      <c r="AK592" s="174"/>
      <c r="AL592" s="174"/>
      <c r="AM592" s="174"/>
      <c r="AN592" s="174"/>
      <c r="AO592" s="174"/>
      <c r="AP592" s="174"/>
      <c r="AQ592" s="174"/>
      <c r="AR592" s="174"/>
      <c r="AS592" s="174"/>
      <c r="AT592" s="174"/>
      <c r="AU592" s="174"/>
      <c r="AV592" s="174"/>
      <c r="AW592" s="174"/>
      <c r="AX592" s="174"/>
      <c r="AY592" s="174"/>
    </row>
    <row r="593" spans="1:51">
      <c r="A593" s="174"/>
      <c r="B593" s="174"/>
      <c r="C593" s="175"/>
      <c r="D593" s="175"/>
      <c r="E593" s="175"/>
      <c r="F593" s="175"/>
      <c r="G593" s="176"/>
      <c r="H593" s="177"/>
      <c r="I593" s="177"/>
      <c r="J593" s="178"/>
      <c r="K593" s="175"/>
      <c r="L593" s="175"/>
      <c r="M593" s="175"/>
      <c r="N593" s="175"/>
      <c r="O593" s="176"/>
      <c r="P593" s="177"/>
      <c r="Q593" s="177"/>
      <c r="R593" s="178"/>
      <c r="S593" s="175"/>
      <c r="T593" s="175"/>
      <c r="U593" s="175"/>
      <c r="V593" s="175"/>
      <c r="W593" s="176"/>
      <c r="X593" s="175"/>
      <c r="Y593" s="175"/>
      <c r="Z593" s="179"/>
      <c r="AA593" s="179"/>
      <c r="AB593" s="174"/>
      <c r="AC593" s="192"/>
      <c r="AD593" s="174"/>
      <c r="AE593" s="174"/>
      <c r="AF593" s="174"/>
      <c r="AG593" s="174"/>
      <c r="AH593" s="174"/>
      <c r="AI593" s="174"/>
      <c r="AJ593" s="174"/>
      <c r="AK593" s="174"/>
      <c r="AL593" s="174"/>
      <c r="AM593" s="174"/>
      <c r="AN593" s="174"/>
      <c r="AO593" s="174"/>
      <c r="AP593" s="174"/>
      <c r="AQ593" s="174"/>
      <c r="AR593" s="174"/>
      <c r="AS593" s="174"/>
      <c r="AT593" s="174"/>
      <c r="AU593" s="174"/>
      <c r="AV593" s="174"/>
      <c r="AW593" s="174"/>
      <c r="AX593" s="174"/>
      <c r="AY593" s="174"/>
    </row>
    <row r="594" spans="1:51">
      <c r="A594" s="174"/>
      <c r="B594" s="174"/>
      <c r="C594" s="175"/>
      <c r="D594" s="175"/>
      <c r="E594" s="175"/>
      <c r="F594" s="175"/>
      <c r="G594" s="176"/>
      <c r="H594" s="177"/>
      <c r="I594" s="177"/>
      <c r="J594" s="178"/>
      <c r="K594" s="175"/>
      <c r="L594" s="175"/>
      <c r="M594" s="175"/>
      <c r="N594" s="175"/>
      <c r="O594" s="176"/>
      <c r="P594" s="177"/>
      <c r="Q594" s="177"/>
      <c r="R594" s="178"/>
      <c r="S594" s="175"/>
      <c r="T594" s="175"/>
      <c r="U594" s="175"/>
      <c r="V594" s="175"/>
      <c r="W594" s="176"/>
      <c r="X594" s="175"/>
      <c r="Y594" s="175"/>
      <c r="Z594" s="179"/>
      <c r="AA594" s="179"/>
      <c r="AB594" s="174"/>
      <c r="AC594" s="192"/>
      <c r="AD594" s="174"/>
      <c r="AE594" s="174"/>
      <c r="AF594" s="174"/>
      <c r="AG594" s="174"/>
      <c r="AH594" s="174"/>
      <c r="AI594" s="174"/>
      <c r="AJ594" s="174"/>
      <c r="AK594" s="174"/>
      <c r="AL594" s="174"/>
      <c r="AM594" s="174"/>
      <c r="AN594" s="174"/>
      <c r="AO594" s="174"/>
      <c r="AP594" s="174"/>
      <c r="AQ594" s="174"/>
      <c r="AR594" s="174"/>
      <c r="AS594" s="174"/>
      <c r="AT594" s="174"/>
      <c r="AU594" s="174"/>
      <c r="AV594" s="174"/>
      <c r="AW594" s="174"/>
      <c r="AX594" s="174"/>
      <c r="AY594" s="174"/>
    </row>
    <row r="595" spans="1:51">
      <c r="A595" s="174"/>
      <c r="B595" s="174"/>
      <c r="C595" s="175"/>
      <c r="D595" s="175"/>
      <c r="E595" s="175"/>
      <c r="F595" s="175"/>
      <c r="G595" s="176"/>
      <c r="H595" s="177"/>
      <c r="I595" s="177"/>
      <c r="J595" s="178"/>
      <c r="K595" s="175"/>
      <c r="L595" s="175"/>
      <c r="M595" s="175"/>
      <c r="N595" s="175"/>
      <c r="O595" s="176"/>
      <c r="P595" s="177"/>
      <c r="Q595" s="177"/>
      <c r="R595" s="178"/>
      <c r="S595" s="175"/>
      <c r="T595" s="175"/>
      <c r="U595" s="175"/>
      <c r="V595" s="175"/>
      <c r="W595" s="176"/>
      <c r="X595" s="175"/>
      <c r="Y595" s="175"/>
      <c r="Z595" s="179"/>
      <c r="AA595" s="179"/>
      <c r="AB595" s="174"/>
      <c r="AC595" s="192"/>
      <c r="AD595" s="174"/>
      <c r="AE595" s="174"/>
      <c r="AF595" s="174"/>
      <c r="AG595" s="174"/>
      <c r="AH595" s="174"/>
      <c r="AI595" s="174"/>
      <c r="AJ595" s="174"/>
      <c r="AK595" s="174"/>
      <c r="AL595" s="174"/>
      <c r="AM595" s="174"/>
      <c r="AN595" s="174"/>
      <c r="AO595" s="174"/>
      <c r="AP595" s="174"/>
      <c r="AQ595" s="174"/>
      <c r="AR595" s="174"/>
      <c r="AS595" s="174"/>
      <c r="AT595" s="174"/>
      <c r="AU595" s="174"/>
      <c r="AV595" s="174"/>
      <c r="AW595" s="174"/>
      <c r="AX595" s="174"/>
      <c r="AY595" s="174"/>
    </row>
    <row r="596" spans="1:51">
      <c r="A596" s="174"/>
      <c r="B596" s="174"/>
      <c r="C596" s="175"/>
      <c r="D596" s="175"/>
      <c r="E596" s="175"/>
      <c r="F596" s="175"/>
      <c r="G596" s="176"/>
      <c r="H596" s="177"/>
      <c r="I596" s="177"/>
      <c r="J596" s="178"/>
      <c r="K596" s="175"/>
      <c r="L596" s="175"/>
      <c r="M596" s="175"/>
      <c r="N596" s="175"/>
      <c r="O596" s="176"/>
      <c r="P596" s="177"/>
      <c r="Q596" s="177"/>
      <c r="R596" s="178"/>
      <c r="S596" s="175"/>
      <c r="T596" s="175"/>
      <c r="U596" s="175"/>
      <c r="V596" s="175"/>
      <c r="W596" s="176"/>
      <c r="X596" s="175"/>
      <c r="Y596" s="175"/>
      <c r="Z596" s="179"/>
      <c r="AA596" s="179"/>
      <c r="AB596" s="174"/>
      <c r="AC596" s="192"/>
      <c r="AD596" s="174"/>
      <c r="AE596" s="174"/>
      <c r="AF596" s="174"/>
      <c r="AG596" s="174"/>
      <c r="AH596" s="174"/>
      <c r="AI596" s="174"/>
      <c r="AJ596" s="174"/>
      <c r="AK596" s="174"/>
      <c r="AL596" s="174"/>
      <c r="AM596" s="174"/>
      <c r="AN596" s="174"/>
      <c r="AO596" s="174"/>
      <c r="AP596" s="174"/>
      <c r="AQ596" s="174"/>
      <c r="AR596" s="174"/>
      <c r="AS596" s="174"/>
      <c r="AT596" s="174"/>
      <c r="AU596" s="174"/>
      <c r="AV596" s="174"/>
      <c r="AW596" s="174"/>
      <c r="AX596" s="174"/>
      <c r="AY596" s="174"/>
    </row>
    <row r="597" spans="1:51">
      <c r="A597" s="174"/>
      <c r="B597" s="174"/>
      <c r="C597" s="175"/>
      <c r="D597" s="175"/>
      <c r="E597" s="175"/>
      <c r="F597" s="175"/>
      <c r="G597" s="176"/>
      <c r="H597" s="177"/>
      <c r="I597" s="177"/>
      <c r="J597" s="178"/>
      <c r="K597" s="175"/>
      <c r="L597" s="175"/>
      <c r="M597" s="175"/>
      <c r="N597" s="175"/>
      <c r="O597" s="176"/>
      <c r="P597" s="177"/>
      <c r="Q597" s="177"/>
      <c r="R597" s="178"/>
      <c r="S597" s="175"/>
      <c r="T597" s="175"/>
      <c r="U597" s="175"/>
      <c r="V597" s="175"/>
      <c r="W597" s="176"/>
      <c r="X597" s="175"/>
      <c r="Y597" s="175"/>
      <c r="Z597" s="179"/>
      <c r="AA597" s="179"/>
      <c r="AB597" s="174"/>
      <c r="AC597" s="192"/>
      <c r="AD597" s="174"/>
      <c r="AE597" s="174"/>
      <c r="AF597" s="174"/>
      <c r="AG597" s="174"/>
      <c r="AH597" s="174"/>
      <c r="AI597" s="174"/>
      <c r="AJ597" s="174"/>
      <c r="AK597" s="174"/>
      <c r="AL597" s="174"/>
      <c r="AM597" s="174"/>
      <c r="AN597" s="174"/>
      <c r="AO597" s="174"/>
      <c r="AP597" s="174"/>
      <c r="AQ597" s="174"/>
      <c r="AR597" s="174"/>
      <c r="AS597" s="174"/>
      <c r="AT597" s="174"/>
      <c r="AU597" s="174"/>
      <c r="AV597" s="174"/>
      <c r="AW597" s="174"/>
      <c r="AX597" s="174"/>
      <c r="AY597" s="174"/>
    </row>
    <row r="598" spans="1:51">
      <c r="A598" s="174"/>
      <c r="B598" s="174"/>
      <c r="C598" s="175"/>
      <c r="D598" s="175"/>
      <c r="E598" s="175"/>
      <c r="F598" s="175"/>
      <c r="G598" s="176"/>
      <c r="H598" s="177"/>
      <c r="I598" s="177"/>
      <c r="J598" s="178"/>
      <c r="K598" s="175"/>
      <c r="L598" s="175"/>
      <c r="M598" s="175"/>
      <c r="N598" s="175"/>
      <c r="O598" s="176"/>
      <c r="P598" s="177"/>
      <c r="Q598" s="177"/>
      <c r="R598" s="178"/>
      <c r="S598" s="175"/>
      <c r="T598" s="175"/>
      <c r="U598" s="175"/>
      <c r="V598" s="175"/>
      <c r="W598" s="176"/>
      <c r="X598" s="175"/>
      <c r="Y598" s="175"/>
      <c r="Z598" s="179"/>
      <c r="AA598" s="179"/>
      <c r="AB598" s="174"/>
      <c r="AC598" s="192"/>
      <c r="AD598" s="174"/>
      <c r="AE598" s="174"/>
      <c r="AF598" s="174"/>
      <c r="AG598" s="174"/>
      <c r="AH598" s="174"/>
      <c r="AI598" s="174"/>
      <c r="AJ598" s="174"/>
      <c r="AK598" s="174"/>
      <c r="AL598" s="174"/>
      <c r="AM598" s="174"/>
      <c r="AN598" s="174"/>
      <c r="AO598" s="174"/>
      <c r="AP598" s="174"/>
      <c r="AQ598" s="174"/>
      <c r="AR598" s="174"/>
      <c r="AS598" s="174"/>
      <c r="AT598" s="174"/>
      <c r="AU598" s="174"/>
      <c r="AV598" s="174"/>
      <c r="AW598" s="174"/>
      <c r="AX598" s="174"/>
      <c r="AY598" s="174"/>
    </row>
    <row r="599" spans="1:51">
      <c r="A599" s="174"/>
      <c r="B599" s="174"/>
      <c r="C599" s="175"/>
      <c r="D599" s="175"/>
      <c r="E599" s="175"/>
      <c r="F599" s="175"/>
      <c r="G599" s="176"/>
      <c r="H599" s="177"/>
      <c r="I599" s="177"/>
      <c r="J599" s="178"/>
      <c r="K599" s="175"/>
      <c r="L599" s="175"/>
      <c r="M599" s="175"/>
      <c r="N599" s="175"/>
      <c r="O599" s="176"/>
      <c r="P599" s="177"/>
      <c r="Q599" s="177"/>
      <c r="R599" s="178"/>
      <c r="S599" s="175"/>
      <c r="T599" s="175"/>
      <c r="U599" s="175"/>
      <c r="V599" s="175"/>
      <c r="W599" s="176"/>
      <c r="X599" s="175"/>
      <c r="Y599" s="175"/>
      <c r="Z599" s="179"/>
      <c r="AA599" s="179"/>
      <c r="AB599" s="174"/>
      <c r="AC599" s="192"/>
      <c r="AD599" s="174"/>
      <c r="AE599" s="174"/>
      <c r="AF599" s="174"/>
      <c r="AG599" s="174"/>
      <c r="AH599" s="174"/>
      <c r="AI599" s="174"/>
      <c r="AJ599" s="174"/>
      <c r="AK599" s="174"/>
      <c r="AL599" s="174"/>
      <c r="AM599" s="174"/>
      <c r="AN599" s="174"/>
      <c r="AO599" s="174"/>
      <c r="AP599" s="174"/>
      <c r="AQ599" s="174"/>
      <c r="AR599" s="174"/>
      <c r="AS599" s="174"/>
      <c r="AT599" s="174"/>
      <c r="AU599" s="174"/>
      <c r="AV599" s="174"/>
      <c r="AW599" s="174"/>
      <c r="AX599" s="174"/>
      <c r="AY599" s="174"/>
    </row>
    <row r="600" spans="1:51">
      <c r="A600" s="174"/>
      <c r="B600" s="174"/>
      <c r="C600" s="175"/>
      <c r="D600" s="175"/>
      <c r="E600" s="175"/>
      <c r="F600" s="175"/>
      <c r="G600" s="176"/>
      <c r="H600" s="177"/>
      <c r="I600" s="177"/>
      <c r="J600" s="178"/>
      <c r="K600" s="175"/>
      <c r="L600" s="175"/>
      <c r="M600" s="175"/>
      <c r="N600" s="175"/>
      <c r="O600" s="176"/>
      <c r="P600" s="177"/>
      <c r="Q600" s="177"/>
      <c r="R600" s="178"/>
      <c r="S600" s="175"/>
      <c r="T600" s="175"/>
      <c r="U600" s="175"/>
      <c r="V600" s="175"/>
      <c r="W600" s="176"/>
      <c r="X600" s="175"/>
      <c r="Y600" s="175"/>
      <c r="Z600" s="179"/>
      <c r="AA600" s="179"/>
      <c r="AB600" s="174"/>
      <c r="AC600" s="192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4"/>
      <c r="AT600" s="174"/>
      <c r="AU600" s="174"/>
      <c r="AV600" s="174"/>
      <c r="AW600" s="174"/>
      <c r="AX600" s="174"/>
      <c r="AY600" s="174"/>
    </row>
    <row r="601" spans="1:51">
      <c r="A601" s="174"/>
      <c r="B601" s="174"/>
      <c r="C601" s="175"/>
      <c r="D601" s="175"/>
      <c r="E601" s="175"/>
      <c r="F601" s="175"/>
      <c r="G601" s="176"/>
      <c r="H601" s="177"/>
      <c r="I601" s="177"/>
      <c r="J601" s="178"/>
      <c r="K601" s="175"/>
      <c r="L601" s="175"/>
      <c r="M601" s="175"/>
      <c r="N601" s="175"/>
      <c r="O601" s="176"/>
      <c r="P601" s="177"/>
      <c r="Q601" s="177"/>
      <c r="R601" s="178"/>
      <c r="S601" s="175"/>
      <c r="T601" s="175"/>
      <c r="U601" s="175"/>
      <c r="V601" s="175"/>
      <c r="W601" s="176"/>
      <c r="X601" s="175"/>
      <c r="Y601" s="175"/>
      <c r="Z601" s="179"/>
      <c r="AA601" s="179"/>
      <c r="AB601" s="174"/>
      <c r="AC601" s="192"/>
      <c r="AD601" s="174"/>
      <c r="AE601" s="174"/>
      <c r="AF601" s="174"/>
      <c r="AG601" s="174"/>
      <c r="AH601" s="174"/>
      <c r="AI601" s="174"/>
      <c r="AJ601" s="174"/>
      <c r="AK601" s="174"/>
      <c r="AL601" s="174"/>
      <c r="AM601" s="174"/>
      <c r="AN601" s="174"/>
      <c r="AO601" s="174"/>
      <c r="AP601" s="174"/>
      <c r="AQ601" s="174"/>
      <c r="AR601" s="174"/>
      <c r="AS601" s="174"/>
      <c r="AT601" s="174"/>
      <c r="AU601" s="174"/>
      <c r="AV601" s="174"/>
      <c r="AW601" s="174"/>
      <c r="AX601" s="174"/>
      <c r="AY601" s="174"/>
    </row>
    <row r="602" spans="1:51">
      <c r="A602" s="174"/>
      <c r="B602" s="174"/>
      <c r="C602" s="175"/>
      <c r="D602" s="175"/>
      <c r="E602" s="175"/>
      <c r="F602" s="175"/>
      <c r="G602" s="176"/>
      <c r="H602" s="177"/>
      <c r="I602" s="177"/>
      <c r="J602" s="178"/>
      <c r="K602" s="175"/>
      <c r="L602" s="175"/>
      <c r="M602" s="175"/>
      <c r="N602" s="175"/>
      <c r="O602" s="176"/>
      <c r="P602" s="177"/>
      <c r="Q602" s="177"/>
      <c r="R602" s="178"/>
      <c r="S602" s="175"/>
      <c r="T602" s="175"/>
      <c r="U602" s="175"/>
      <c r="V602" s="175"/>
      <c r="W602" s="176"/>
      <c r="X602" s="175"/>
      <c r="Y602" s="175"/>
      <c r="Z602" s="179"/>
      <c r="AA602" s="179"/>
      <c r="AB602" s="174"/>
      <c r="AC602" s="192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4"/>
      <c r="AT602" s="174"/>
      <c r="AU602" s="174"/>
      <c r="AV602" s="174"/>
      <c r="AW602" s="174"/>
      <c r="AX602" s="174"/>
      <c r="AY602" s="174"/>
    </row>
    <row r="603" spans="1:51">
      <c r="A603" s="174"/>
      <c r="B603" s="174"/>
      <c r="C603" s="175"/>
      <c r="D603" s="175"/>
      <c r="E603" s="175"/>
      <c r="F603" s="175"/>
      <c r="G603" s="176"/>
      <c r="H603" s="177"/>
      <c r="I603" s="177"/>
      <c r="J603" s="178"/>
      <c r="K603" s="175"/>
      <c r="L603" s="175"/>
      <c r="M603" s="175"/>
      <c r="N603" s="175"/>
      <c r="O603" s="176"/>
      <c r="P603" s="177"/>
      <c r="Q603" s="177"/>
      <c r="R603" s="178"/>
      <c r="S603" s="175"/>
      <c r="T603" s="175"/>
      <c r="U603" s="175"/>
      <c r="V603" s="175"/>
      <c r="W603" s="176"/>
      <c r="X603" s="175"/>
      <c r="Y603" s="175"/>
      <c r="Z603" s="179"/>
      <c r="AA603" s="179"/>
      <c r="AB603" s="174"/>
      <c r="AC603" s="192"/>
      <c r="AD603" s="174"/>
      <c r="AE603" s="174"/>
      <c r="AF603" s="174"/>
      <c r="AG603" s="174"/>
      <c r="AH603" s="174"/>
      <c r="AI603" s="174"/>
      <c r="AJ603" s="174"/>
      <c r="AK603" s="174"/>
      <c r="AL603" s="174"/>
      <c r="AM603" s="174"/>
      <c r="AN603" s="174"/>
      <c r="AO603" s="174"/>
      <c r="AP603" s="174"/>
      <c r="AQ603" s="174"/>
      <c r="AR603" s="174"/>
      <c r="AS603" s="174"/>
      <c r="AT603" s="174"/>
      <c r="AU603" s="174"/>
      <c r="AV603" s="174"/>
      <c r="AW603" s="174"/>
      <c r="AX603" s="174"/>
      <c r="AY603" s="174"/>
    </row>
    <row r="604" spans="1:51">
      <c r="A604" s="174"/>
      <c r="B604" s="174"/>
      <c r="C604" s="175"/>
      <c r="D604" s="175"/>
      <c r="E604" s="175"/>
      <c r="F604" s="175"/>
      <c r="G604" s="176"/>
      <c r="H604" s="177"/>
      <c r="I604" s="177"/>
      <c r="J604" s="178"/>
      <c r="K604" s="175"/>
      <c r="L604" s="175"/>
      <c r="M604" s="175"/>
      <c r="N604" s="175"/>
      <c r="O604" s="176"/>
      <c r="P604" s="177"/>
      <c r="Q604" s="177"/>
      <c r="R604" s="178"/>
      <c r="S604" s="175"/>
      <c r="T604" s="175"/>
      <c r="U604" s="175"/>
      <c r="V604" s="175"/>
      <c r="W604" s="176"/>
      <c r="X604" s="175"/>
      <c r="Y604" s="175"/>
      <c r="Z604" s="179"/>
      <c r="AA604" s="179"/>
      <c r="AB604" s="174"/>
      <c r="AC604" s="192"/>
      <c r="AD604" s="174"/>
      <c r="AE604" s="174"/>
      <c r="AF604" s="174"/>
      <c r="AG604" s="174"/>
      <c r="AH604" s="174"/>
      <c r="AI604" s="174"/>
      <c r="AJ604" s="174"/>
      <c r="AK604" s="174"/>
      <c r="AL604" s="174"/>
      <c r="AM604" s="174"/>
      <c r="AN604" s="174"/>
      <c r="AO604" s="174"/>
      <c r="AP604" s="174"/>
      <c r="AQ604" s="174"/>
      <c r="AR604" s="174"/>
      <c r="AS604" s="174"/>
      <c r="AT604" s="174"/>
      <c r="AU604" s="174"/>
      <c r="AV604" s="174"/>
      <c r="AW604" s="174"/>
      <c r="AX604" s="174"/>
      <c r="AY604" s="174"/>
    </row>
    <row r="605" spans="1:51">
      <c r="A605" s="174"/>
      <c r="B605" s="174"/>
      <c r="C605" s="175"/>
      <c r="D605" s="175"/>
      <c r="E605" s="175"/>
      <c r="F605" s="175"/>
      <c r="G605" s="176"/>
      <c r="H605" s="177"/>
      <c r="I605" s="177"/>
      <c r="J605" s="178"/>
      <c r="K605" s="175"/>
      <c r="L605" s="175"/>
      <c r="M605" s="175"/>
      <c r="N605" s="175"/>
      <c r="O605" s="176"/>
      <c r="P605" s="177"/>
      <c r="Q605" s="177"/>
      <c r="R605" s="178"/>
      <c r="S605" s="175"/>
      <c r="T605" s="175"/>
      <c r="U605" s="175"/>
      <c r="V605" s="175"/>
      <c r="W605" s="176"/>
      <c r="X605" s="175"/>
      <c r="Y605" s="175"/>
      <c r="Z605" s="179"/>
      <c r="AA605" s="179"/>
      <c r="AB605" s="174"/>
      <c r="AC605" s="192"/>
      <c r="AD605" s="174"/>
      <c r="AE605" s="174"/>
      <c r="AF605" s="174"/>
      <c r="AG605" s="174"/>
      <c r="AH605" s="174"/>
      <c r="AI605" s="174"/>
      <c r="AJ605" s="174"/>
      <c r="AK605" s="174"/>
      <c r="AL605" s="174"/>
      <c r="AM605" s="174"/>
      <c r="AN605" s="174"/>
      <c r="AO605" s="174"/>
      <c r="AP605" s="174"/>
      <c r="AQ605" s="174"/>
      <c r="AR605" s="174"/>
      <c r="AS605" s="174"/>
      <c r="AT605" s="174"/>
      <c r="AU605" s="174"/>
      <c r="AV605" s="174"/>
      <c r="AW605" s="174"/>
      <c r="AX605" s="174"/>
      <c r="AY605" s="174"/>
    </row>
    <row r="606" spans="1:51">
      <c r="A606" s="174"/>
      <c r="B606" s="174"/>
      <c r="C606" s="175"/>
      <c r="D606" s="175"/>
      <c r="E606" s="175"/>
      <c r="F606" s="175"/>
      <c r="G606" s="176"/>
      <c r="H606" s="177"/>
      <c r="I606" s="177"/>
      <c r="J606" s="178"/>
      <c r="K606" s="175"/>
      <c r="L606" s="175"/>
      <c r="M606" s="175"/>
      <c r="N606" s="175"/>
      <c r="O606" s="176"/>
      <c r="P606" s="177"/>
      <c r="Q606" s="177"/>
      <c r="R606" s="178"/>
      <c r="S606" s="175"/>
      <c r="T606" s="175"/>
      <c r="U606" s="175"/>
      <c r="V606" s="175"/>
      <c r="W606" s="176"/>
      <c r="X606" s="175"/>
      <c r="Y606" s="175"/>
      <c r="Z606" s="179"/>
      <c r="AA606" s="179"/>
      <c r="AB606" s="174"/>
      <c r="AC606" s="192"/>
      <c r="AD606" s="174"/>
      <c r="AE606" s="174"/>
      <c r="AF606" s="174"/>
      <c r="AG606" s="174"/>
      <c r="AH606" s="174"/>
      <c r="AI606" s="174"/>
      <c r="AJ606" s="174"/>
      <c r="AK606" s="174"/>
      <c r="AL606" s="174"/>
      <c r="AM606" s="174"/>
      <c r="AN606" s="174"/>
      <c r="AO606" s="174"/>
      <c r="AP606" s="174"/>
      <c r="AQ606" s="174"/>
      <c r="AR606" s="174"/>
      <c r="AS606" s="174"/>
      <c r="AT606" s="174"/>
      <c r="AU606" s="174"/>
      <c r="AV606" s="174"/>
      <c r="AW606" s="174"/>
      <c r="AX606" s="174"/>
      <c r="AY606" s="174"/>
    </row>
    <row r="607" spans="1:51">
      <c r="A607" s="174"/>
      <c r="B607" s="174"/>
      <c r="C607" s="175"/>
      <c r="D607" s="175"/>
      <c r="E607" s="175"/>
      <c r="F607" s="175"/>
      <c r="G607" s="176"/>
      <c r="H607" s="177"/>
      <c r="I607" s="177"/>
      <c r="J607" s="178"/>
      <c r="K607" s="175"/>
      <c r="L607" s="175"/>
      <c r="M607" s="175"/>
      <c r="N607" s="175"/>
      <c r="O607" s="176"/>
      <c r="P607" s="177"/>
      <c r="Q607" s="177"/>
      <c r="R607" s="178"/>
      <c r="S607" s="175"/>
      <c r="T607" s="175"/>
      <c r="U607" s="175"/>
      <c r="V607" s="175"/>
      <c r="W607" s="176"/>
      <c r="X607" s="175"/>
      <c r="Y607" s="175"/>
      <c r="Z607" s="179"/>
      <c r="AA607" s="179"/>
      <c r="AB607" s="174"/>
      <c r="AC607" s="192"/>
      <c r="AD607" s="174"/>
      <c r="AE607" s="174"/>
      <c r="AF607" s="174"/>
      <c r="AG607" s="174"/>
      <c r="AH607" s="174"/>
      <c r="AI607" s="174"/>
      <c r="AJ607" s="174"/>
      <c r="AK607" s="174"/>
      <c r="AL607" s="174"/>
      <c r="AM607" s="174"/>
      <c r="AN607" s="174"/>
      <c r="AO607" s="174"/>
      <c r="AP607" s="174"/>
      <c r="AQ607" s="174"/>
      <c r="AR607" s="174"/>
      <c r="AS607" s="174"/>
      <c r="AT607" s="174"/>
      <c r="AU607" s="174"/>
      <c r="AV607" s="174"/>
      <c r="AW607" s="174"/>
      <c r="AX607" s="174"/>
      <c r="AY607" s="174"/>
    </row>
    <row r="608" spans="1:51">
      <c r="A608" s="174"/>
      <c r="B608" s="174"/>
      <c r="C608" s="175"/>
      <c r="D608" s="175"/>
      <c r="E608" s="175"/>
      <c r="F608" s="175"/>
      <c r="G608" s="176"/>
      <c r="H608" s="177"/>
      <c r="I608" s="177"/>
      <c r="J608" s="178"/>
      <c r="K608" s="175"/>
      <c r="L608" s="175"/>
      <c r="M608" s="175"/>
      <c r="N608" s="175"/>
      <c r="O608" s="176"/>
      <c r="P608" s="177"/>
      <c r="Q608" s="177"/>
      <c r="R608" s="178"/>
      <c r="S608" s="175"/>
      <c r="T608" s="175"/>
      <c r="U608" s="175"/>
      <c r="V608" s="175"/>
      <c r="W608" s="176"/>
      <c r="X608" s="175"/>
      <c r="Y608" s="175"/>
      <c r="Z608" s="179"/>
      <c r="AA608" s="179"/>
      <c r="AB608" s="174"/>
      <c r="AC608" s="192"/>
      <c r="AD608" s="174"/>
      <c r="AE608" s="174"/>
      <c r="AF608" s="174"/>
      <c r="AG608" s="174"/>
      <c r="AH608" s="174"/>
      <c r="AI608" s="174"/>
      <c r="AJ608" s="174"/>
      <c r="AK608" s="174"/>
      <c r="AL608" s="174"/>
      <c r="AM608" s="174"/>
      <c r="AN608" s="174"/>
      <c r="AO608" s="174"/>
      <c r="AP608" s="174"/>
      <c r="AQ608" s="174"/>
      <c r="AR608" s="174"/>
      <c r="AS608" s="174"/>
      <c r="AT608" s="174"/>
      <c r="AU608" s="174"/>
      <c r="AV608" s="174"/>
      <c r="AW608" s="174"/>
      <c r="AX608" s="174"/>
      <c r="AY608" s="174"/>
    </row>
    <row r="609" spans="1:51">
      <c r="A609" s="174"/>
      <c r="B609" s="174"/>
      <c r="C609" s="175"/>
      <c r="D609" s="175"/>
      <c r="E609" s="175"/>
      <c r="F609" s="175"/>
      <c r="G609" s="176"/>
      <c r="H609" s="177"/>
      <c r="I609" s="177"/>
      <c r="J609" s="178"/>
      <c r="K609" s="175"/>
      <c r="L609" s="175"/>
      <c r="M609" s="175"/>
      <c r="N609" s="175"/>
      <c r="O609" s="176"/>
      <c r="P609" s="177"/>
      <c r="Q609" s="177"/>
      <c r="R609" s="178"/>
      <c r="S609" s="175"/>
      <c r="T609" s="175"/>
      <c r="U609" s="175"/>
      <c r="V609" s="175"/>
      <c r="W609" s="176"/>
      <c r="X609" s="175"/>
      <c r="Y609" s="175"/>
      <c r="Z609" s="179"/>
      <c r="AA609" s="179"/>
      <c r="AB609" s="174"/>
      <c r="AC609" s="192"/>
      <c r="AD609" s="174"/>
      <c r="AE609" s="174"/>
      <c r="AF609" s="174"/>
      <c r="AG609" s="174"/>
      <c r="AH609" s="174"/>
      <c r="AI609" s="174"/>
      <c r="AJ609" s="174"/>
      <c r="AK609" s="174"/>
      <c r="AL609" s="174"/>
      <c r="AM609" s="174"/>
      <c r="AN609" s="174"/>
      <c r="AO609" s="174"/>
      <c r="AP609" s="174"/>
      <c r="AQ609" s="174"/>
      <c r="AR609" s="174"/>
      <c r="AS609" s="174"/>
      <c r="AT609" s="174"/>
      <c r="AU609" s="174"/>
      <c r="AV609" s="174"/>
      <c r="AW609" s="174"/>
      <c r="AX609" s="174"/>
      <c r="AY609" s="174"/>
    </row>
    <row r="610" spans="1:51">
      <c r="A610" s="174"/>
      <c r="B610" s="174"/>
      <c r="C610" s="175"/>
      <c r="D610" s="175"/>
      <c r="E610" s="175"/>
      <c r="F610" s="175"/>
      <c r="G610" s="176"/>
      <c r="H610" s="177"/>
      <c r="I610" s="177"/>
      <c r="J610" s="178"/>
      <c r="K610" s="175"/>
      <c r="L610" s="175"/>
      <c r="M610" s="175"/>
      <c r="N610" s="175"/>
      <c r="O610" s="176"/>
      <c r="P610" s="177"/>
      <c r="Q610" s="177"/>
      <c r="R610" s="178"/>
      <c r="S610" s="175"/>
      <c r="T610" s="175"/>
      <c r="U610" s="175"/>
      <c r="V610" s="175"/>
      <c r="W610" s="176"/>
      <c r="X610" s="175"/>
      <c r="Y610" s="175"/>
      <c r="Z610" s="179"/>
      <c r="AA610" s="179"/>
      <c r="AB610" s="174"/>
      <c r="AC610" s="192"/>
      <c r="AD610" s="174"/>
      <c r="AE610" s="174"/>
      <c r="AF610" s="174"/>
      <c r="AG610" s="174"/>
      <c r="AH610" s="174"/>
      <c r="AI610" s="174"/>
      <c r="AJ610" s="174"/>
      <c r="AK610" s="174"/>
      <c r="AL610" s="174"/>
      <c r="AM610" s="174"/>
      <c r="AN610" s="174"/>
      <c r="AO610" s="174"/>
      <c r="AP610" s="174"/>
      <c r="AQ610" s="174"/>
      <c r="AR610" s="174"/>
      <c r="AS610" s="174"/>
      <c r="AT610" s="174"/>
      <c r="AU610" s="174"/>
      <c r="AV610" s="174"/>
      <c r="AW610" s="174"/>
      <c r="AX610" s="174"/>
      <c r="AY610" s="174"/>
    </row>
    <row r="611" spans="1:51">
      <c r="A611" s="174"/>
      <c r="B611" s="174"/>
      <c r="C611" s="175"/>
      <c r="D611" s="175"/>
      <c r="E611" s="175"/>
      <c r="F611" s="175"/>
      <c r="G611" s="176"/>
      <c r="H611" s="177"/>
      <c r="I611" s="177"/>
      <c r="J611" s="178"/>
      <c r="K611" s="175"/>
      <c r="L611" s="175"/>
      <c r="M611" s="175"/>
      <c r="N611" s="175"/>
      <c r="O611" s="176"/>
      <c r="P611" s="177"/>
      <c r="Q611" s="177"/>
      <c r="R611" s="178"/>
      <c r="S611" s="175"/>
      <c r="T611" s="175"/>
      <c r="U611" s="175"/>
      <c r="V611" s="175"/>
      <c r="W611" s="176"/>
      <c r="X611" s="175"/>
      <c r="Y611" s="175"/>
      <c r="Z611" s="179"/>
      <c r="AA611" s="179"/>
      <c r="AB611" s="174"/>
      <c r="AC611" s="192"/>
      <c r="AD611" s="174"/>
      <c r="AE611" s="174"/>
      <c r="AF611" s="174"/>
      <c r="AG611" s="174"/>
      <c r="AH611" s="174"/>
      <c r="AI611" s="174"/>
      <c r="AJ611" s="174"/>
      <c r="AK611" s="174"/>
      <c r="AL611" s="174"/>
      <c r="AM611" s="174"/>
      <c r="AN611" s="174"/>
      <c r="AO611" s="174"/>
      <c r="AP611" s="174"/>
      <c r="AQ611" s="174"/>
      <c r="AR611" s="174"/>
      <c r="AS611" s="174"/>
      <c r="AT611" s="174"/>
      <c r="AU611" s="174"/>
      <c r="AV611" s="174"/>
      <c r="AW611" s="174"/>
      <c r="AX611" s="174"/>
      <c r="AY611" s="174"/>
    </row>
    <row r="612" spans="1:51">
      <c r="A612" s="174"/>
      <c r="B612" s="174"/>
      <c r="C612" s="175"/>
      <c r="D612" s="175"/>
      <c r="E612" s="175"/>
      <c r="F612" s="175"/>
      <c r="G612" s="176"/>
      <c r="H612" s="177"/>
      <c r="I612" s="177"/>
      <c r="J612" s="178"/>
      <c r="K612" s="175"/>
      <c r="L612" s="175"/>
      <c r="M612" s="175"/>
      <c r="N612" s="175"/>
      <c r="O612" s="176"/>
      <c r="P612" s="177"/>
      <c r="Q612" s="177"/>
      <c r="R612" s="178"/>
      <c r="S612" s="175"/>
      <c r="T612" s="175"/>
      <c r="U612" s="175"/>
      <c r="V612" s="175"/>
      <c r="W612" s="176"/>
      <c r="X612" s="175"/>
      <c r="Y612" s="175"/>
      <c r="Z612" s="179"/>
      <c r="AA612" s="179"/>
      <c r="AB612" s="174"/>
      <c r="AC612" s="192"/>
      <c r="AD612" s="174"/>
      <c r="AE612" s="174"/>
      <c r="AF612" s="174"/>
      <c r="AG612" s="174"/>
      <c r="AH612" s="174"/>
      <c r="AI612" s="174"/>
      <c r="AJ612" s="174"/>
      <c r="AK612" s="174"/>
      <c r="AL612" s="174"/>
      <c r="AM612" s="174"/>
      <c r="AN612" s="174"/>
      <c r="AO612" s="174"/>
      <c r="AP612" s="174"/>
      <c r="AQ612" s="174"/>
      <c r="AR612" s="174"/>
      <c r="AS612" s="174"/>
      <c r="AT612" s="174"/>
      <c r="AU612" s="174"/>
      <c r="AV612" s="174"/>
      <c r="AW612" s="174"/>
      <c r="AX612" s="174"/>
      <c r="AY612" s="174"/>
    </row>
    <row r="613" spans="1:51">
      <c r="A613" s="174"/>
      <c r="B613" s="174"/>
      <c r="C613" s="175"/>
      <c r="D613" s="175"/>
      <c r="E613" s="175"/>
      <c r="F613" s="175"/>
      <c r="G613" s="176"/>
      <c r="H613" s="177"/>
      <c r="I613" s="177"/>
      <c r="J613" s="178"/>
      <c r="K613" s="175"/>
      <c r="L613" s="175"/>
      <c r="M613" s="175"/>
      <c r="N613" s="175"/>
      <c r="O613" s="176"/>
      <c r="P613" s="177"/>
      <c r="Q613" s="177"/>
      <c r="R613" s="178"/>
      <c r="S613" s="175"/>
      <c r="T613" s="175"/>
      <c r="U613" s="175"/>
      <c r="V613" s="175"/>
      <c r="W613" s="176"/>
      <c r="X613" s="175"/>
      <c r="Y613" s="175"/>
      <c r="Z613" s="179"/>
      <c r="AA613" s="179"/>
      <c r="AB613" s="174"/>
      <c r="AC613" s="192"/>
      <c r="AD613" s="174"/>
      <c r="AE613" s="174"/>
      <c r="AF613" s="174"/>
      <c r="AG613" s="174"/>
      <c r="AH613" s="174"/>
      <c r="AI613" s="174"/>
      <c r="AJ613" s="174"/>
      <c r="AK613" s="174"/>
      <c r="AL613" s="174"/>
      <c r="AM613" s="174"/>
      <c r="AN613" s="174"/>
      <c r="AO613" s="174"/>
      <c r="AP613" s="174"/>
      <c r="AQ613" s="174"/>
      <c r="AR613" s="174"/>
      <c r="AS613" s="174"/>
      <c r="AT613" s="174"/>
      <c r="AU613" s="174"/>
      <c r="AV613" s="174"/>
      <c r="AW613" s="174"/>
      <c r="AX613" s="174"/>
      <c r="AY613" s="174"/>
    </row>
    <row r="614" spans="1:51">
      <c r="A614" s="174"/>
      <c r="B614" s="174"/>
      <c r="C614" s="175"/>
      <c r="D614" s="175"/>
      <c r="E614" s="175"/>
      <c r="F614" s="175"/>
      <c r="G614" s="176"/>
      <c r="H614" s="177"/>
      <c r="I614" s="177"/>
      <c r="J614" s="178"/>
      <c r="K614" s="175"/>
      <c r="L614" s="175"/>
      <c r="M614" s="175"/>
      <c r="N614" s="175"/>
      <c r="O614" s="176"/>
      <c r="P614" s="177"/>
      <c r="Q614" s="177"/>
      <c r="R614" s="178"/>
      <c r="S614" s="175"/>
      <c r="T614" s="175"/>
      <c r="U614" s="175"/>
      <c r="V614" s="175"/>
      <c r="W614" s="176"/>
      <c r="X614" s="175"/>
      <c r="Y614" s="175"/>
      <c r="Z614" s="179"/>
      <c r="AA614" s="179"/>
      <c r="AB614" s="174"/>
      <c r="AC614" s="192"/>
      <c r="AD614" s="174"/>
      <c r="AE614" s="174"/>
      <c r="AF614" s="174"/>
      <c r="AG614" s="174"/>
      <c r="AH614" s="174"/>
      <c r="AI614" s="174"/>
      <c r="AJ614" s="174"/>
      <c r="AK614" s="174"/>
      <c r="AL614" s="174"/>
      <c r="AM614" s="174"/>
      <c r="AN614" s="174"/>
      <c r="AO614" s="174"/>
      <c r="AP614" s="174"/>
      <c r="AQ614" s="174"/>
      <c r="AR614" s="174"/>
      <c r="AS614" s="174"/>
      <c r="AT614" s="174"/>
      <c r="AU614" s="174"/>
      <c r="AV614" s="174"/>
      <c r="AW614" s="174"/>
      <c r="AX614" s="174"/>
      <c r="AY614" s="174"/>
    </row>
    <row r="615" spans="1:51">
      <c r="A615" s="174"/>
      <c r="B615" s="174"/>
      <c r="C615" s="175"/>
      <c r="D615" s="175"/>
      <c r="E615" s="175"/>
      <c r="F615" s="175"/>
      <c r="G615" s="176"/>
      <c r="H615" s="177"/>
      <c r="I615" s="177"/>
      <c r="J615" s="178"/>
      <c r="K615" s="175"/>
      <c r="L615" s="175"/>
      <c r="M615" s="175"/>
      <c r="N615" s="175"/>
      <c r="O615" s="176"/>
      <c r="P615" s="177"/>
      <c r="Q615" s="177"/>
      <c r="R615" s="178"/>
      <c r="S615" s="175"/>
      <c r="T615" s="175"/>
      <c r="U615" s="175"/>
      <c r="V615" s="175"/>
      <c r="W615" s="176"/>
      <c r="X615" s="175"/>
      <c r="Y615" s="175"/>
      <c r="Z615" s="179"/>
      <c r="AA615" s="179"/>
      <c r="AB615" s="174"/>
      <c r="AC615" s="192"/>
      <c r="AD615" s="174"/>
      <c r="AE615" s="174"/>
      <c r="AF615" s="174"/>
      <c r="AG615" s="174"/>
      <c r="AH615" s="174"/>
      <c r="AI615" s="174"/>
      <c r="AJ615" s="174"/>
      <c r="AK615" s="174"/>
      <c r="AL615" s="174"/>
      <c r="AM615" s="174"/>
      <c r="AN615" s="174"/>
      <c r="AO615" s="174"/>
      <c r="AP615" s="174"/>
      <c r="AQ615" s="174"/>
      <c r="AR615" s="174"/>
      <c r="AS615" s="174"/>
      <c r="AT615" s="174"/>
      <c r="AU615" s="174"/>
      <c r="AV615" s="174"/>
      <c r="AW615" s="174"/>
      <c r="AX615" s="174"/>
      <c r="AY615" s="174"/>
    </row>
    <row r="616" spans="1:51">
      <c r="A616" s="174"/>
      <c r="B616" s="174"/>
      <c r="C616" s="175"/>
      <c r="D616" s="175"/>
      <c r="E616" s="175"/>
      <c r="F616" s="175"/>
      <c r="G616" s="176"/>
      <c r="H616" s="177"/>
      <c r="I616" s="177"/>
      <c r="J616" s="178"/>
      <c r="K616" s="175"/>
      <c r="L616" s="175"/>
      <c r="M616" s="175"/>
      <c r="N616" s="175"/>
      <c r="O616" s="176"/>
      <c r="P616" s="177"/>
      <c r="Q616" s="177"/>
      <c r="R616" s="178"/>
      <c r="S616" s="175"/>
      <c r="T616" s="175"/>
      <c r="U616" s="175"/>
      <c r="V616" s="175"/>
      <c r="W616" s="176"/>
      <c r="X616" s="175"/>
      <c r="Y616" s="175"/>
      <c r="Z616" s="179"/>
      <c r="AA616" s="179"/>
      <c r="AB616" s="174"/>
      <c r="AC616" s="192"/>
      <c r="AD616" s="174"/>
      <c r="AE616" s="174"/>
      <c r="AF616" s="174"/>
      <c r="AG616" s="174"/>
      <c r="AH616" s="174"/>
      <c r="AI616" s="174"/>
      <c r="AJ616" s="174"/>
      <c r="AK616" s="174"/>
      <c r="AL616" s="174"/>
      <c r="AM616" s="174"/>
      <c r="AN616" s="174"/>
      <c r="AO616" s="174"/>
      <c r="AP616" s="174"/>
      <c r="AQ616" s="174"/>
      <c r="AR616" s="174"/>
      <c r="AS616" s="174"/>
      <c r="AT616" s="174"/>
      <c r="AU616" s="174"/>
      <c r="AV616" s="174"/>
      <c r="AW616" s="174"/>
      <c r="AX616" s="174"/>
      <c r="AY616" s="174"/>
    </row>
    <row r="617" spans="1:51">
      <c r="A617" s="174"/>
      <c r="B617" s="174"/>
      <c r="C617" s="175"/>
      <c r="D617" s="175"/>
      <c r="E617" s="175"/>
      <c r="F617" s="175"/>
      <c r="G617" s="176"/>
      <c r="H617" s="177"/>
      <c r="I617" s="177"/>
      <c r="J617" s="178"/>
      <c r="K617" s="175"/>
      <c r="L617" s="175"/>
      <c r="M617" s="175"/>
      <c r="N617" s="175"/>
      <c r="O617" s="176"/>
      <c r="P617" s="177"/>
      <c r="Q617" s="177"/>
      <c r="R617" s="178"/>
      <c r="S617" s="175"/>
      <c r="T617" s="175"/>
      <c r="U617" s="175"/>
      <c r="V617" s="175"/>
      <c r="W617" s="176"/>
      <c r="X617" s="175"/>
      <c r="Y617" s="175"/>
      <c r="Z617" s="179"/>
      <c r="AA617" s="179"/>
      <c r="AB617" s="174"/>
      <c r="AC617" s="192"/>
      <c r="AD617" s="174"/>
      <c r="AE617" s="174"/>
      <c r="AF617" s="174"/>
      <c r="AG617" s="174"/>
      <c r="AH617" s="174"/>
      <c r="AI617" s="174"/>
      <c r="AJ617" s="174"/>
      <c r="AK617" s="174"/>
      <c r="AL617" s="174"/>
      <c r="AM617" s="174"/>
      <c r="AN617" s="174"/>
      <c r="AO617" s="174"/>
      <c r="AP617" s="174"/>
      <c r="AQ617" s="174"/>
      <c r="AR617" s="174"/>
      <c r="AS617" s="174"/>
      <c r="AT617" s="174"/>
      <c r="AU617" s="174"/>
      <c r="AV617" s="174"/>
      <c r="AW617" s="174"/>
      <c r="AX617" s="174"/>
      <c r="AY617" s="174"/>
    </row>
    <row r="618" spans="1:51">
      <c r="A618" s="174"/>
      <c r="B618" s="174"/>
      <c r="C618" s="175"/>
      <c r="D618" s="175"/>
      <c r="E618" s="175"/>
      <c r="F618" s="175"/>
      <c r="G618" s="176"/>
      <c r="H618" s="177"/>
      <c r="I618" s="177"/>
      <c r="J618" s="178"/>
      <c r="K618" s="175"/>
      <c r="L618" s="175"/>
      <c r="M618" s="175"/>
      <c r="N618" s="175"/>
      <c r="O618" s="176"/>
      <c r="P618" s="177"/>
      <c r="Q618" s="177"/>
      <c r="R618" s="178"/>
      <c r="S618" s="175"/>
      <c r="T618" s="175"/>
      <c r="U618" s="175"/>
      <c r="V618" s="175"/>
      <c r="W618" s="176"/>
      <c r="X618" s="175"/>
      <c r="Y618" s="175"/>
      <c r="Z618" s="179"/>
      <c r="AA618" s="179"/>
      <c r="AB618" s="174"/>
      <c r="AC618" s="192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4"/>
      <c r="AT618" s="174"/>
      <c r="AU618" s="174"/>
      <c r="AV618" s="174"/>
      <c r="AW618" s="174"/>
      <c r="AX618" s="174"/>
      <c r="AY618" s="174"/>
    </row>
    <row r="619" spans="1:51">
      <c r="A619" s="174"/>
      <c r="B619" s="174"/>
      <c r="C619" s="175"/>
      <c r="D619" s="175"/>
      <c r="E619" s="175"/>
      <c r="F619" s="175"/>
      <c r="G619" s="176"/>
      <c r="H619" s="177"/>
      <c r="I619" s="177"/>
      <c r="J619" s="178"/>
      <c r="K619" s="175"/>
      <c r="L619" s="175"/>
      <c r="M619" s="175"/>
      <c r="N619" s="175"/>
      <c r="O619" s="176"/>
      <c r="P619" s="177"/>
      <c r="Q619" s="177"/>
      <c r="R619" s="178"/>
      <c r="S619" s="175"/>
      <c r="T619" s="175"/>
      <c r="U619" s="175"/>
      <c r="V619" s="175"/>
      <c r="W619" s="176"/>
      <c r="X619" s="175"/>
      <c r="Y619" s="175"/>
      <c r="Z619" s="179"/>
      <c r="AA619" s="179"/>
      <c r="AB619" s="174"/>
      <c r="AC619" s="192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4"/>
      <c r="AT619" s="174"/>
      <c r="AU619" s="174"/>
      <c r="AV619" s="174"/>
      <c r="AW619" s="174"/>
      <c r="AX619" s="174"/>
      <c r="AY619" s="174"/>
    </row>
    <row r="620" spans="1:51">
      <c r="A620" s="174"/>
      <c r="B620" s="174"/>
      <c r="C620" s="175"/>
      <c r="D620" s="175"/>
      <c r="E620" s="175"/>
      <c r="F620" s="175"/>
      <c r="G620" s="176"/>
      <c r="H620" s="177"/>
      <c r="I620" s="177"/>
      <c r="J620" s="178"/>
      <c r="K620" s="175"/>
      <c r="L620" s="175"/>
      <c r="M620" s="175"/>
      <c r="N620" s="175"/>
      <c r="O620" s="176"/>
      <c r="P620" s="177"/>
      <c r="Q620" s="177"/>
      <c r="R620" s="178"/>
      <c r="S620" s="175"/>
      <c r="T620" s="175"/>
      <c r="U620" s="175"/>
      <c r="V620" s="175"/>
      <c r="W620" s="176"/>
      <c r="X620" s="175"/>
      <c r="Y620" s="175"/>
      <c r="Z620" s="179"/>
      <c r="AA620" s="179"/>
      <c r="AB620" s="174"/>
      <c r="AC620" s="192"/>
      <c r="AD620" s="174"/>
      <c r="AE620" s="174"/>
      <c r="AF620" s="174"/>
      <c r="AG620" s="174"/>
      <c r="AH620" s="174"/>
      <c r="AI620" s="174"/>
      <c r="AJ620" s="174"/>
      <c r="AK620" s="174"/>
      <c r="AL620" s="174"/>
      <c r="AM620" s="174"/>
      <c r="AN620" s="174"/>
      <c r="AO620" s="174"/>
      <c r="AP620" s="174"/>
      <c r="AQ620" s="174"/>
      <c r="AR620" s="174"/>
      <c r="AS620" s="174"/>
      <c r="AT620" s="174"/>
      <c r="AU620" s="174"/>
      <c r="AV620" s="174"/>
      <c r="AW620" s="174"/>
      <c r="AX620" s="174"/>
      <c r="AY620" s="174"/>
    </row>
    <row r="621" spans="1:51">
      <c r="A621" s="174"/>
      <c r="B621" s="174"/>
      <c r="C621" s="175"/>
      <c r="D621" s="175"/>
      <c r="E621" s="175"/>
      <c r="F621" s="175"/>
      <c r="G621" s="176"/>
      <c r="H621" s="177"/>
      <c r="I621" s="177"/>
      <c r="J621" s="178"/>
      <c r="K621" s="175"/>
      <c r="L621" s="175"/>
      <c r="M621" s="175"/>
      <c r="N621" s="175"/>
      <c r="O621" s="176"/>
      <c r="P621" s="177"/>
      <c r="Q621" s="177"/>
      <c r="R621" s="178"/>
      <c r="S621" s="175"/>
      <c r="T621" s="175"/>
      <c r="U621" s="175"/>
      <c r="V621" s="175"/>
      <c r="W621" s="176"/>
      <c r="X621" s="175"/>
      <c r="Y621" s="175"/>
      <c r="Z621" s="179"/>
      <c r="AA621" s="179"/>
      <c r="AB621" s="174"/>
      <c r="AC621" s="192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4"/>
      <c r="AT621" s="174"/>
      <c r="AU621" s="174"/>
      <c r="AV621" s="174"/>
      <c r="AW621" s="174"/>
      <c r="AX621" s="174"/>
      <c r="AY621" s="174"/>
    </row>
    <row r="622" spans="1:51">
      <c r="A622" s="174"/>
      <c r="B622" s="174"/>
      <c r="C622" s="175"/>
      <c r="D622" s="175"/>
      <c r="E622" s="175"/>
      <c r="F622" s="175"/>
      <c r="G622" s="176"/>
      <c r="H622" s="177"/>
      <c r="I622" s="177"/>
      <c r="J622" s="178"/>
      <c r="K622" s="175"/>
      <c r="L622" s="175"/>
      <c r="M622" s="175"/>
      <c r="N622" s="175"/>
      <c r="O622" s="176"/>
      <c r="P622" s="177"/>
      <c r="Q622" s="177"/>
      <c r="R622" s="178"/>
      <c r="S622" s="175"/>
      <c r="T622" s="175"/>
      <c r="U622" s="175"/>
      <c r="V622" s="175"/>
      <c r="W622" s="176"/>
      <c r="X622" s="175"/>
      <c r="Y622" s="175"/>
      <c r="Z622" s="179"/>
      <c r="AA622" s="179"/>
      <c r="AB622" s="174"/>
      <c r="AC622" s="192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4"/>
      <c r="AT622" s="174"/>
      <c r="AU622" s="174"/>
      <c r="AV622" s="174"/>
      <c r="AW622" s="174"/>
      <c r="AX622" s="174"/>
      <c r="AY622" s="174"/>
    </row>
    <row r="623" spans="1:51">
      <c r="A623" s="174"/>
      <c r="B623" s="174"/>
      <c r="C623" s="175"/>
      <c r="D623" s="175"/>
      <c r="E623" s="175"/>
      <c r="F623" s="175"/>
      <c r="G623" s="176"/>
      <c r="H623" s="177"/>
      <c r="I623" s="177"/>
      <c r="J623" s="178"/>
      <c r="K623" s="175"/>
      <c r="L623" s="175"/>
      <c r="M623" s="175"/>
      <c r="N623" s="175"/>
      <c r="O623" s="176"/>
      <c r="P623" s="177"/>
      <c r="Q623" s="177"/>
      <c r="R623" s="178"/>
      <c r="S623" s="175"/>
      <c r="T623" s="175"/>
      <c r="U623" s="175"/>
      <c r="V623" s="175"/>
      <c r="W623" s="176"/>
      <c r="X623" s="175"/>
      <c r="Y623" s="175"/>
      <c r="Z623" s="179"/>
      <c r="AA623" s="179"/>
      <c r="AB623" s="174"/>
      <c r="AC623" s="192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74"/>
      <c r="AT623" s="174"/>
      <c r="AU623" s="174"/>
      <c r="AV623" s="174"/>
      <c r="AW623" s="174"/>
      <c r="AX623" s="174"/>
      <c r="AY623" s="174"/>
    </row>
    <row r="624" spans="1:51">
      <c r="A624" s="174"/>
      <c r="B624" s="174"/>
      <c r="C624" s="175"/>
      <c r="D624" s="175"/>
      <c r="E624" s="175"/>
      <c r="F624" s="175"/>
      <c r="G624" s="176"/>
      <c r="H624" s="177"/>
      <c r="I624" s="177"/>
      <c r="J624" s="178"/>
      <c r="K624" s="175"/>
      <c r="L624" s="175"/>
      <c r="M624" s="175"/>
      <c r="N624" s="175"/>
      <c r="O624" s="176"/>
      <c r="P624" s="177"/>
      <c r="Q624" s="177"/>
      <c r="R624" s="178"/>
      <c r="S624" s="175"/>
      <c r="T624" s="175"/>
      <c r="U624" s="175"/>
      <c r="V624" s="175"/>
      <c r="W624" s="176"/>
      <c r="X624" s="175"/>
      <c r="Y624" s="175"/>
      <c r="Z624" s="179"/>
      <c r="AA624" s="179"/>
      <c r="AB624" s="174"/>
      <c r="AC624" s="192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4"/>
      <c r="AT624" s="174"/>
      <c r="AU624" s="174"/>
      <c r="AV624" s="174"/>
      <c r="AW624" s="174"/>
      <c r="AX624" s="174"/>
      <c r="AY624" s="174"/>
    </row>
    <row r="625" spans="1:51">
      <c r="A625" s="174"/>
      <c r="B625" s="174"/>
      <c r="C625" s="175"/>
      <c r="D625" s="175"/>
      <c r="E625" s="175"/>
      <c r="F625" s="175"/>
      <c r="G625" s="176"/>
      <c r="H625" s="177"/>
      <c r="I625" s="177"/>
      <c r="J625" s="178"/>
      <c r="K625" s="175"/>
      <c r="L625" s="175"/>
      <c r="M625" s="175"/>
      <c r="N625" s="175"/>
      <c r="O625" s="176"/>
      <c r="P625" s="177"/>
      <c r="Q625" s="177"/>
      <c r="R625" s="178"/>
      <c r="S625" s="175"/>
      <c r="T625" s="175"/>
      <c r="U625" s="175"/>
      <c r="V625" s="175"/>
      <c r="W625" s="176"/>
      <c r="X625" s="175"/>
      <c r="Y625" s="175"/>
      <c r="Z625" s="179"/>
      <c r="AA625" s="179"/>
      <c r="AB625" s="174"/>
      <c r="AC625" s="192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74"/>
      <c r="AT625" s="174"/>
      <c r="AU625" s="174"/>
      <c r="AV625" s="174"/>
      <c r="AW625" s="174"/>
      <c r="AX625" s="174"/>
      <c r="AY625" s="174"/>
    </row>
    <row r="626" spans="1:51">
      <c r="A626" s="174"/>
      <c r="B626" s="174"/>
      <c r="C626" s="175"/>
      <c r="D626" s="175"/>
      <c r="E626" s="175"/>
      <c r="F626" s="175"/>
      <c r="G626" s="176"/>
      <c r="H626" s="177"/>
      <c r="I626" s="177"/>
      <c r="J626" s="178"/>
      <c r="K626" s="175"/>
      <c r="L626" s="175"/>
      <c r="M626" s="175"/>
      <c r="N626" s="175"/>
      <c r="O626" s="176"/>
      <c r="P626" s="177"/>
      <c r="Q626" s="177"/>
      <c r="R626" s="178"/>
      <c r="S626" s="175"/>
      <c r="T626" s="175"/>
      <c r="U626" s="175"/>
      <c r="V626" s="175"/>
      <c r="W626" s="176"/>
      <c r="X626" s="175"/>
      <c r="Y626" s="175"/>
      <c r="Z626" s="179"/>
      <c r="AA626" s="179"/>
      <c r="AB626" s="174"/>
      <c r="AC626" s="192"/>
      <c r="AD626" s="174"/>
      <c r="AE626" s="174"/>
      <c r="AF626" s="174"/>
      <c r="AG626" s="174"/>
      <c r="AH626" s="174"/>
      <c r="AI626" s="174"/>
      <c r="AJ626" s="174"/>
      <c r="AK626" s="174"/>
      <c r="AL626" s="174"/>
      <c r="AM626" s="174"/>
      <c r="AN626" s="174"/>
      <c r="AO626" s="174"/>
      <c r="AP626" s="174"/>
      <c r="AQ626" s="174"/>
      <c r="AR626" s="174"/>
      <c r="AS626" s="174"/>
      <c r="AT626" s="174"/>
      <c r="AU626" s="174"/>
      <c r="AV626" s="174"/>
      <c r="AW626" s="174"/>
      <c r="AX626" s="174"/>
      <c r="AY626" s="174"/>
    </row>
    <row r="627" spans="1:51">
      <c r="A627" s="174"/>
      <c r="B627" s="174"/>
      <c r="C627" s="175"/>
      <c r="D627" s="175"/>
      <c r="E627" s="175"/>
      <c r="F627" s="175"/>
      <c r="G627" s="176"/>
      <c r="H627" s="177"/>
      <c r="I627" s="177"/>
      <c r="J627" s="178"/>
      <c r="K627" s="175"/>
      <c r="L627" s="175"/>
      <c r="M627" s="175"/>
      <c r="N627" s="175"/>
      <c r="O627" s="176"/>
      <c r="P627" s="177"/>
      <c r="Q627" s="177"/>
      <c r="R627" s="178"/>
      <c r="S627" s="175"/>
      <c r="T627" s="175"/>
      <c r="U627" s="175"/>
      <c r="V627" s="175"/>
      <c r="W627" s="176"/>
      <c r="X627" s="175"/>
      <c r="Y627" s="175"/>
      <c r="Z627" s="179"/>
      <c r="AA627" s="179"/>
      <c r="AB627" s="174"/>
      <c r="AC627" s="192"/>
      <c r="AD627" s="174"/>
      <c r="AE627" s="174"/>
      <c r="AF627" s="174"/>
      <c r="AG627" s="174"/>
      <c r="AH627" s="174"/>
      <c r="AI627" s="174"/>
      <c r="AJ627" s="174"/>
      <c r="AK627" s="174"/>
      <c r="AL627" s="174"/>
      <c r="AM627" s="174"/>
      <c r="AN627" s="174"/>
      <c r="AO627" s="174"/>
      <c r="AP627" s="174"/>
      <c r="AQ627" s="174"/>
      <c r="AR627" s="174"/>
      <c r="AS627" s="174"/>
      <c r="AT627" s="174"/>
      <c r="AU627" s="174"/>
      <c r="AV627" s="174"/>
      <c r="AW627" s="174"/>
      <c r="AX627" s="174"/>
      <c r="AY627" s="174"/>
    </row>
    <row r="628" spans="1:51">
      <c r="A628" s="174"/>
      <c r="B628" s="174"/>
      <c r="C628" s="175"/>
      <c r="D628" s="175"/>
      <c r="E628" s="175"/>
      <c r="F628" s="175"/>
      <c r="G628" s="176"/>
      <c r="H628" s="177"/>
      <c r="I628" s="177"/>
      <c r="J628" s="178"/>
      <c r="K628" s="175"/>
      <c r="L628" s="175"/>
      <c r="M628" s="175"/>
      <c r="N628" s="175"/>
      <c r="O628" s="176"/>
      <c r="P628" s="177"/>
      <c r="Q628" s="177"/>
      <c r="R628" s="178"/>
      <c r="S628" s="175"/>
      <c r="T628" s="175"/>
      <c r="U628" s="175"/>
      <c r="V628" s="175"/>
      <c r="W628" s="176"/>
      <c r="X628" s="175"/>
      <c r="Y628" s="175"/>
      <c r="Z628" s="179"/>
      <c r="AA628" s="179"/>
      <c r="AB628" s="174"/>
      <c r="AC628" s="192"/>
      <c r="AD628" s="174"/>
      <c r="AE628" s="174"/>
      <c r="AF628" s="174"/>
      <c r="AG628" s="174"/>
      <c r="AH628" s="174"/>
      <c r="AI628" s="174"/>
      <c r="AJ628" s="174"/>
      <c r="AK628" s="174"/>
      <c r="AL628" s="174"/>
      <c r="AM628" s="174"/>
      <c r="AN628" s="174"/>
      <c r="AO628" s="174"/>
      <c r="AP628" s="174"/>
      <c r="AQ628" s="174"/>
      <c r="AR628" s="174"/>
      <c r="AS628" s="174"/>
      <c r="AT628" s="174"/>
      <c r="AU628" s="174"/>
      <c r="AV628" s="174"/>
      <c r="AW628" s="174"/>
      <c r="AX628" s="174"/>
      <c r="AY628" s="174"/>
    </row>
    <row r="629" spans="1:51">
      <c r="A629" s="174"/>
      <c r="B629" s="174"/>
      <c r="C629" s="175"/>
      <c r="D629" s="175"/>
      <c r="E629" s="175"/>
      <c r="F629" s="175"/>
      <c r="G629" s="176"/>
      <c r="H629" s="177"/>
      <c r="I629" s="177"/>
      <c r="J629" s="178"/>
      <c r="K629" s="175"/>
      <c r="L629" s="175"/>
      <c r="M629" s="175"/>
      <c r="N629" s="175"/>
      <c r="O629" s="176"/>
      <c r="P629" s="177"/>
      <c r="Q629" s="177"/>
      <c r="R629" s="178"/>
      <c r="S629" s="175"/>
      <c r="T629" s="175"/>
      <c r="U629" s="175"/>
      <c r="V629" s="175"/>
      <c r="W629" s="176"/>
      <c r="X629" s="175"/>
      <c r="Y629" s="175"/>
      <c r="Z629" s="179"/>
      <c r="AA629" s="179"/>
      <c r="AB629" s="174"/>
      <c r="AC629" s="192"/>
      <c r="AD629" s="174"/>
      <c r="AE629" s="174"/>
      <c r="AF629" s="174"/>
      <c r="AG629" s="174"/>
      <c r="AH629" s="174"/>
      <c r="AI629" s="174"/>
      <c r="AJ629" s="174"/>
      <c r="AK629" s="174"/>
      <c r="AL629" s="174"/>
      <c r="AM629" s="174"/>
      <c r="AN629" s="174"/>
      <c r="AO629" s="174"/>
      <c r="AP629" s="174"/>
      <c r="AQ629" s="174"/>
      <c r="AR629" s="174"/>
      <c r="AS629" s="174"/>
      <c r="AT629" s="174"/>
      <c r="AU629" s="174"/>
      <c r="AV629" s="174"/>
      <c r="AW629" s="174"/>
      <c r="AX629" s="174"/>
      <c r="AY629" s="174"/>
    </row>
    <row r="630" spans="1:51">
      <c r="A630" s="174"/>
      <c r="B630" s="174"/>
      <c r="C630" s="175"/>
      <c r="D630" s="175"/>
      <c r="E630" s="175"/>
      <c r="F630" s="175"/>
      <c r="G630" s="176"/>
      <c r="H630" s="177"/>
      <c r="I630" s="177"/>
      <c r="J630" s="178"/>
      <c r="K630" s="175"/>
      <c r="L630" s="175"/>
      <c r="M630" s="175"/>
      <c r="N630" s="175"/>
      <c r="O630" s="176"/>
      <c r="P630" s="177"/>
      <c r="Q630" s="177"/>
      <c r="R630" s="178"/>
      <c r="S630" s="175"/>
      <c r="T630" s="175"/>
      <c r="U630" s="175"/>
      <c r="V630" s="175"/>
      <c r="W630" s="176"/>
      <c r="X630" s="175"/>
      <c r="Y630" s="175"/>
      <c r="Z630" s="179"/>
      <c r="AA630" s="179"/>
      <c r="AB630" s="174"/>
      <c r="AC630" s="192"/>
      <c r="AD630" s="174"/>
      <c r="AE630" s="174"/>
      <c r="AF630" s="174"/>
      <c r="AG630" s="174"/>
      <c r="AH630" s="174"/>
      <c r="AI630" s="174"/>
      <c r="AJ630" s="174"/>
      <c r="AK630" s="174"/>
      <c r="AL630" s="174"/>
      <c r="AM630" s="174"/>
      <c r="AN630" s="174"/>
      <c r="AO630" s="174"/>
      <c r="AP630" s="174"/>
      <c r="AQ630" s="174"/>
      <c r="AR630" s="174"/>
      <c r="AS630" s="174"/>
      <c r="AT630" s="174"/>
      <c r="AU630" s="174"/>
      <c r="AV630" s="174"/>
      <c r="AW630" s="174"/>
      <c r="AX630" s="174"/>
      <c r="AY630" s="174"/>
    </row>
    <row r="631" spans="1:51">
      <c r="A631" s="174"/>
      <c r="B631" s="174"/>
      <c r="C631" s="175"/>
      <c r="D631" s="175"/>
      <c r="E631" s="175"/>
      <c r="F631" s="175"/>
      <c r="G631" s="176"/>
      <c r="H631" s="177"/>
      <c r="I631" s="177"/>
      <c r="J631" s="178"/>
      <c r="K631" s="175"/>
      <c r="L631" s="175"/>
      <c r="M631" s="175"/>
      <c r="N631" s="175"/>
      <c r="O631" s="176"/>
      <c r="P631" s="177"/>
      <c r="Q631" s="177"/>
      <c r="R631" s="178"/>
      <c r="S631" s="175"/>
      <c r="T631" s="175"/>
      <c r="U631" s="175"/>
      <c r="V631" s="175"/>
      <c r="W631" s="176"/>
      <c r="X631" s="175"/>
      <c r="Y631" s="175"/>
      <c r="Z631" s="179"/>
      <c r="AA631" s="179"/>
      <c r="AB631" s="174"/>
      <c r="AC631" s="192"/>
      <c r="AD631" s="174"/>
      <c r="AE631" s="174"/>
      <c r="AF631" s="174"/>
      <c r="AG631" s="174"/>
      <c r="AH631" s="174"/>
      <c r="AI631" s="174"/>
      <c r="AJ631" s="174"/>
      <c r="AK631" s="174"/>
      <c r="AL631" s="174"/>
      <c r="AM631" s="174"/>
      <c r="AN631" s="174"/>
      <c r="AO631" s="174"/>
      <c r="AP631" s="174"/>
      <c r="AQ631" s="174"/>
      <c r="AR631" s="174"/>
      <c r="AS631" s="174"/>
      <c r="AT631" s="174"/>
      <c r="AU631" s="174"/>
      <c r="AV631" s="174"/>
      <c r="AW631" s="174"/>
      <c r="AX631" s="174"/>
      <c r="AY631" s="174"/>
    </row>
    <row r="632" spans="1:51">
      <c r="A632" s="174"/>
      <c r="B632" s="174"/>
      <c r="C632" s="175"/>
      <c r="D632" s="175"/>
      <c r="E632" s="175"/>
      <c r="F632" s="175"/>
      <c r="G632" s="176"/>
      <c r="H632" s="177"/>
      <c r="I632" s="177"/>
      <c r="J632" s="178"/>
      <c r="K632" s="175"/>
      <c r="L632" s="175"/>
      <c r="M632" s="175"/>
      <c r="N632" s="175"/>
      <c r="O632" s="176"/>
      <c r="P632" s="177"/>
      <c r="Q632" s="177"/>
      <c r="R632" s="178"/>
      <c r="S632" s="175"/>
      <c r="T632" s="175"/>
      <c r="U632" s="175"/>
      <c r="V632" s="175"/>
      <c r="W632" s="176"/>
      <c r="X632" s="175"/>
      <c r="Y632" s="175"/>
      <c r="Z632" s="179"/>
      <c r="AA632" s="179"/>
      <c r="AB632" s="174"/>
      <c r="AC632" s="192"/>
      <c r="AD632" s="174"/>
      <c r="AE632" s="174"/>
      <c r="AF632" s="174"/>
      <c r="AG632" s="174"/>
      <c r="AH632" s="174"/>
      <c r="AI632" s="174"/>
      <c r="AJ632" s="174"/>
      <c r="AK632" s="174"/>
      <c r="AL632" s="174"/>
      <c r="AM632" s="174"/>
      <c r="AN632" s="174"/>
      <c r="AO632" s="174"/>
      <c r="AP632" s="174"/>
      <c r="AQ632" s="174"/>
      <c r="AR632" s="174"/>
      <c r="AS632" s="174"/>
      <c r="AT632" s="174"/>
      <c r="AU632" s="174"/>
      <c r="AV632" s="174"/>
      <c r="AW632" s="174"/>
      <c r="AX632" s="174"/>
      <c r="AY632" s="174"/>
    </row>
    <row r="633" spans="1:51">
      <c r="A633" s="174"/>
      <c r="B633" s="174"/>
      <c r="C633" s="175"/>
      <c r="D633" s="175"/>
      <c r="E633" s="175"/>
      <c r="F633" s="175"/>
      <c r="G633" s="176"/>
      <c r="H633" s="177"/>
      <c r="I633" s="177"/>
      <c r="J633" s="178"/>
      <c r="K633" s="175"/>
      <c r="L633" s="175"/>
      <c r="M633" s="175"/>
      <c r="N633" s="175"/>
      <c r="O633" s="176"/>
      <c r="P633" s="177"/>
      <c r="Q633" s="177"/>
      <c r="R633" s="178"/>
      <c r="S633" s="175"/>
      <c r="T633" s="175"/>
      <c r="U633" s="175"/>
      <c r="V633" s="175"/>
      <c r="W633" s="176"/>
      <c r="X633" s="175"/>
      <c r="Y633" s="175"/>
      <c r="Z633" s="179"/>
      <c r="AA633" s="179"/>
      <c r="AB633" s="174"/>
      <c r="AC633" s="192"/>
      <c r="AD633" s="174"/>
      <c r="AE633" s="174"/>
      <c r="AF633" s="174"/>
      <c r="AG633" s="174"/>
      <c r="AH633" s="174"/>
      <c r="AI633" s="174"/>
      <c r="AJ633" s="174"/>
      <c r="AK633" s="174"/>
      <c r="AL633" s="174"/>
      <c r="AM633" s="174"/>
      <c r="AN633" s="174"/>
      <c r="AO633" s="174"/>
      <c r="AP633" s="174"/>
      <c r="AQ633" s="174"/>
      <c r="AR633" s="174"/>
      <c r="AS633" s="174"/>
      <c r="AT633" s="174"/>
      <c r="AU633" s="174"/>
      <c r="AV633" s="174"/>
      <c r="AW633" s="174"/>
      <c r="AX633" s="174"/>
      <c r="AY633" s="174"/>
    </row>
    <row r="634" spans="1:51">
      <c r="A634" s="174"/>
      <c r="B634" s="174"/>
      <c r="C634" s="175"/>
      <c r="D634" s="175"/>
      <c r="E634" s="175"/>
      <c r="F634" s="175"/>
      <c r="G634" s="176"/>
      <c r="H634" s="177"/>
      <c r="I634" s="177"/>
      <c r="J634" s="178"/>
      <c r="K634" s="175"/>
      <c r="L634" s="175"/>
      <c r="M634" s="175"/>
      <c r="N634" s="175"/>
      <c r="O634" s="176"/>
      <c r="P634" s="177"/>
      <c r="Q634" s="177"/>
      <c r="R634" s="178"/>
      <c r="S634" s="175"/>
      <c r="T634" s="175"/>
      <c r="U634" s="175"/>
      <c r="V634" s="175"/>
      <c r="W634" s="176"/>
      <c r="X634" s="175"/>
      <c r="Y634" s="175"/>
      <c r="Z634" s="179"/>
      <c r="AA634" s="179"/>
      <c r="AB634" s="174"/>
      <c r="AC634" s="192"/>
      <c r="AD634" s="174"/>
      <c r="AE634" s="174"/>
      <c r="AF634" s="174"/>
      <c r="AG634" s="174"/>
      <c r="AH634" s="174"/>
      <c r="AI634" s="174"/>
      <c r="AJ634" s="174"/>
      <c r="AK634" s="174"/>
      <c r="AL634" s="174"/>
      <c r="AM634" s="174"/>
      <c r="AN634" s="174"/>
      <c r="AO634" s="174"/>
      <c r="AP634" s="174"/>
      <c r="AQ634" s="174"/>
      <c r="AR634" s="174"/>
      <c r="AS634" s="174"/>
      <c r="AT634" s="174"/>
      <c r="AU634" s="174"/>
      <c r="AV634" s="174"/>
      <c r="AW634" s="174"/>
      <c r="AX634" s="174"/>
      <c r="AY634" s="174"/>
    </row>
    <row r="635" spans="1:51">
      <c r="A635" s="174"/>
      <c r="B635" s="174"/>
      <c r="C635" s="175"/>
      <c r="D635" s="175"/>
      <c r="E635" s="175"/>
      <c r="F635" s="175"/>
      <c r="G635" s="176"/>
      <c r="H635" s="177"/>
      <c r="I635" s="177"/>
      <c r="J635" s="178"/>
      <c r="K635" s="175"/>
      <c r="L635" s="175"/>
      <c r="M635" s="175"/>
      <c r="N635" s="175"/>
      <c r="O635" s="176"/>
      <c r="P635" s="177"/>
      <c r="Q635" s="177"/>
      <c r="R635" s="178"/>
      <c r="S635" s="175"/>
      <c r="T635" s="175"/>
      <c r="U635" s="175"/>
      <c r="V635" s="175"/>
      <c r="W635" s="176"/>
      <c r="X635" s="175"/>
      <c r="Y635" s="175"/>
      <c r="Z635" s="179"/>
      <c r="AA635" s="179"/>
      <c r="AB635" s="174"/>
      <c r="AC635" s="192"/>
      <c r="AD635" s="174"/>
      <c r="AE635" s="174"/>
      <c r="AF635" s="174"/>
      <c r="AG635" s="174"/>
      <c r="AH635" s="174"/>
      <c r="AI635" s="174"/>
      <c r="AJ635" s="174"/>
      <c r="AK635" s="174"/>
      <c r="AL635" s="174"/>
      <c r="AM635" s="174"/>
      <c r="AN635" s="174"/>
      <c r="AO635" s="174"/>
      <c r="AP635" s="174"/>
      <c r="AQ635" s="174"/>
      <c r="AR635" s="174"/>
      <c r="AS635" s="174"/>
      <c r="AT635" s="174"/>
      <c r="AU635" s="174"/>
      <c r="AV635" s="174"/>
      <c r="AW635" s="174"/>
      <c r="AX635" s="174"/>
      <c r="AY635" s="174"/>
    </row>
    <row r="636" spans="1:51">
      <c r="A636" s="174"/>
      <c r="B636" s="174"/>
      <c r="C636" s="175"/>
      <c r="D636" s="175"/>
      <c r="E636" s="175"/>
      <c r="F636" s="175"/>
      <c r="G636" s="176"/>
      <c r="H636" s="177"/>
      <c r="I636" s="177"/>
      <c r="J636" s="178"/>
      <c r="K636" s="175"/>
      <c r="L636" s="175"/>
      <c r="M636" s="175"/>
      <c r="N636" s="175"/>
      <c r="O636" s="176"/>
      <c r="P636" s="177"/>
      <c r="Q636" s="177"/>
      <c r="R636" s="178"/>
      <c r="S636" s="175"/>
      <c r="T636" s="175"/>
      <c r="U636" s="175"/>
      <c r="V636" s="175"/>
      <c r="W636" s="176"/>
      <c r="X636" s="175"/>
      <c r="Y636" s="175"/>
      <c r="Z636" s="179"/>
      <c r="AA636" s="179"/>
      <c r="AB636" s="174"/>
      <c r="AC636" s="192"/>
      <c r="AD636" s="174"/>
      <c r="AE636" s="174"/>
      <c r="AF636" s="174"/>
      <c r="AG636" s="174"/>
      <c r="AH636" s="174"/>
      <c r="AI636" s="174"/>
      <c r="AJ636" s="174"/>
      <c r="AK636" s="174"/>
      <c r="AL636" s="174"/>
      <c r="AM636" s="174"/>
      <c r="AN636" s="174"/>
      <c r="AO636" s="174"/>
      <c r="AP636" s="174"/>
      <c r="AQ636" s="174"/>
      <c r="AR636" s="174"/>
      <c r="AS636" s="174"/>
      <c r="AT636" s="174"/>
      <c r="AU636" s="174"/>
      <c r="AV636" s="174"/>
      <c r="AW636" s="174"/>
      <c r="AX636" s="174"/>
      <c r="AY636" s="174"/>
    </row>
    <row r="637" spans="1:51">
      <c r="A637" s="174"/>
      <c r="B637" s="174"/>
      <c r="C637" s="175"/>
      <c r="D637" s="175"/>
      <c r="E637" s="175"/>
      <c r="F637" s="175"/>
      <c r="G637" s="176"/>
      <c r="H637" s="177"/>
      <c r="I637" s="177"/>
      <c r="J637" s="178"/>
      <c r="K637" s="175"/>
      <c r="L637" s="175"/>
      <c r="M637" s="175"/>
      <c r="N637" s="175"/>
      <c r="O637" s="176"/>
      <c r="P637" s="177"/>
      <c r="Q637" s="177"/>
      <c r="R637" s="178"/>
      <c r="S637" s="175"/>
      <c r="T637" s="175"/>
      <c r="U637" s="175"/>
      <c r="V637" s="175"/>
      <c r="W637" s="176"/>
      <c r="X637" s="175"/>
      <c r="Y637" s="175"/>
      <c r="Z637" s="179"/>
      <c r="AA637" s="179"/>
      <c r="AB637" s="174"/>
      <c r="AC637" s="192"/>
      <c r="AD637" s="174"/>
      <c r="AE637" s="174"/>
      <c r="AF637" s="174"/>
      <c r="AG637" s="174"/>
      <c r="AH637" s="174"/>
      <c r="AI637" s="174"/>
      <c r="AJ637" s="174"/>
      <c r="AK637" s="174"/>
      <c r="AL637" s="174"/>
      <c r="AM637" s="174"/>
      <c r="AN637" s="174"/>
      <c r="AO637" s="174"/>
      <c r="AP637" s="174"/>
      <c r="AQ637" s="174"/>
      <c r="AR637" s="174"/>
      <c r="AS637" s="174"/>
      <c r="AT637" s="174"/>
      <c r="AU637" s="174"/>
      <c r="AV637" s="174"/>
      <c r="AW637" s="174"/>
      <c r="AX637" s="174"/>
      <c r="AY637" s="174"/>
    </row>
    <row r="638" spans="1:51">
      <c r="A638" s="174"/>
      <c r="B638" s="174"/>
      <c r="C638" s="175"/>
      <c r="D638" s="175"/>
      <c r="E638" s="175"/>
      <c r="F638" s="175"/>
      <c r="G638" s="176"/>
      <c r="H638" s="177"/>
      <c r="I638" s="177"/>
      <c r="J638" s="178"/>
      <c r="K638" s="175"/>
      <c r="L638" s="175"/>
      <c r="M638" s="175"/>
      <c r="N638" s="175"/>
      <c r="O638" s="176"/>
      <c r="P638" s="177"/>
      <c r="Q638" s="177"/>
      <c r="R638" s="178"/>
      <c r="S638" s="175"/>
      <c r="T638" s="175"/>
      <c r="U638" s="175"/>
      <c r="V638" s="175"/>
      <c r="W638" s="176"/>
      <c r="X638" s="175"/>
      <c r="Y638" s="175"/>
      <c r="Z638" s="179"/>
      <c r="AA638" s="179"/>
      <c r="AB638" s="174"/>
      <c r="AC638" s="192"/>
      <c r="AD638" s="174"/>
      <c r="AE638" s="174"/>
      <c r="AF638" s="174"/>
      <c r="AG638" s="174"/>
      <c r="AH638" s="174"/>
      <c r="AI638" s="174"/>
      <c r="AJ638" s="174"/>
      <c r="AK638" s="174"/>
      <c r="AL638" s="174"/>
      <c r="AM638" s="174"/>
      <c r="AN638" s="174"/>
      <c r="AO638" s="174"/>
      <c r="AP638" s="174"/>
      <c r="AQ638" s="174"/>
      <c r="AR638" s="174"/>
      <c r="AS638" s="174"/>
      <c r="AT638" s="174"/>
      <c r="AU638" s="174"/>
      <c r="AV638" s="174"/>
      <c r="AW638" s="174"/>
      <c r="AX638" s="174"/>
      <c r="AY638" s="174"/>
    </row>
    <row r="639" spans="1:51">
      <c r="A639" s="174"/>
      <c r="B639" s="174"/>
      <c r="C639" s="175"/>
      <c r="D639" s="175"/>
      <c r="E639" s="175"/>
      <c r="F639" s="175"/>
      <c r="G639" s="176"/>
      <c r="H639" s="177"/>
      <c r="I639" s="177"/>
      <c r="J639" s="178"/>
      <c r="K639" s="175"/>
      <c r="L639" s="175"/>
      <c r="M639" s="175"/>
      <c r="N639" s="175"/>
      <c r="O639" s="176"/>
      <c r="P639" s="177"/>
      <c r="Q639" s="177"/>
      <c r="R639" s="178"/>
      <c r="S639" s="175"/>
      <c r="T639" s="175"/>
      <c r="U639" s="175"/>
      <c r="V639" s="175"/>
      <c r="W639" s="176"/>
      <c r="X639" s="175"/>
      <c r="Y639" s="175"/>
      <c r="Z639" s="179"/>
      <c r="AA639" s="179"/>
      <c r="AB639" s="174"/>
      <c r="AC639" s="192"/>
      <c r="AD639" s="174"/>
      <c r="AE639" s="174"/>
      <c r="AF639" s="174"/>
      <c r="AG639" s="174"/>
      <c r="AH639" s="174"/>
      <c r="AI639" s="174"/>
      <c r="AJ639" s="174"/>
      <c r="AK639" s="174"/>
      <c r="AL639" s="174"/>
      <c r="AM639" s="174"/>
      <c r="AN639" s="174"/>
      <c r="AO639" s="174"/>
      <c r="AP639" s="174"/>
      <c r="AQ639" s="174"/>
      <c r="AR639" s="174"/>
      <c r="AS639" s="174"/>
      <c r="AT639" s="174"/>
      <c r="AU639" s="174"/>
      <c r="AV639" s="174"/>
      <c r="AW639" s="174"/>
      <c r="AX639" s="174"/>
      <c r="AY639" s="174"/>
    </row>
    <row r="640" spans="1:51">
      <c r="A640" s="174"/>
      <c r="B640" s="174"/>
      <c r="C640" s="175"/>
      <c r="D640" s="175"/>
      <c r="E640" s="175"/>
      <c r="F640" s="175"/>
      <c r="G640" s="176"/>
      <c r="H640" s="177"/>
      <c r="I640" s="177"/>
      <c r="J640" s="178"/>
      <c r="K640" s="175"/>
      <c r="L640" s="175"/>
      <c r="M640" s="175"/>
      <c r="N640" s="175"/>
      <c r="O640" s="176"/>
      <c r="P640" s="177"/>
      <c r="Q640" s="177"/>
      <c r="R640" s="178"/>
      <c r="S640" s="175"/>
      <c r="T640" s="175"/>
      <c r="U640" s="175"/>
      <c r="V640" s="175"/>
      <c r="W640" s="176"/>
      <c r="X640" s="175"/>
      <c r="Y640" s="175"/>
      <c r="Z640" s="179"/>
      <c r="AA640" s="179"/>
      <c r="AB640" s="174"/>
      <c r="AC640" s="192"/>
      <c r="AD640" s="174"/>
      <c r="AE640" s="174"/>
      <c r="AF640" s="174"/>
      <c r="AG640" s="174"/>
      <c r="AH640" s="174"/>
      <c r="AI640" s="174"/>
      <c r="AJ640" s="174"/>
      <c r="AK640" s="174"/>
      <c r="AL640" s="174"/>
      <c r="AM640" s="174"/>
      <c r="AN640" s="174"/>
      <c r="AO640" s="174"/>
      <c r="AP640" s="174"/>
      <c r="AQ640" s="174"/>
      <c r="AR640" s="174"/>
      <c r="AS640" s="174"/>
      <c r="AT640" s="174"/>
      <c r="AU640" s="174"/>
      <c r="AV640" s="174"/>
      <c r="AW640" s="174"/>
      <c r="AX640" s="174"/>
      <c r="AY640" s="174"/>
    </row>
    <row r="641" spans="1:51">
      <c r="A641" s="174"/>
      <c r="B641" s="174"/>
      <c r="C641" s="175"/>
      <c r="D641" s="175"/>
      <c r="E641" s="175"/>
      <c r="F641" s="175"/>
      <c r="G641" s="176"/>
      <c r="H641" s="177"/>
      <c r="I641" s="177"/>
      <c r="J641" s="178"/>
      <c r="K641" s="175"/>
      <c r="L641" s="175"/>
      <c r="M641" s="175"/>
      <c r="N641" s="175"/>
      <c r="O641" s="176"/>
      <c r="P641" s="177"/>
      <c r="Q641" s="177"/>
      <c r="R641" s="178"/>
      <c r="S641" s="175"/>
      <c r="T641" s="175"/>
      <c r="U641" s="175"/>
      <c r="V641" s="175"/>
      <c r="W641" s="176"/>
      <c r="X641" s="175"/>
      <c r="Y641" s="175"/>
      <c r="Z641" s="179"/>
      <c r="AA641" s="179"/>
      <c r="AB641" s="174"/>
      <c r="AC641" s="192"/>
      <c r="AD641" s="174"/>
      <c r="AE641" s="174"/>
      <c r="AF641" s="174"/>
      <c r="AG641" s="174"/>
      <c r="AH641" s="174"/>
      <c r="AI641" s="174"/>
      <c r="AJ641" s="174"/>
      <c r="AK641" s="174"/>
      <c r="AL641" s="174"/>
      <c r="AM641" s="174"/>
      <c r="AN641" s="174"/>
      <c r="AO641" s="174"/>
      <c r="AP641" s="174"/>
      <c r="AQ641" s="174"/>
      <c r="AR641" s="174"/>
      <c r="AS641" s="174"/>
      <c r="AT641" s="174"/>
      <c r="AU641" s="174"/>
      <c r="AV641" s="174"/>
      <c r="AW641" s="174"/>
      <c r="AX641" s="174"/>
      <c r="AY641" s="174"/>
    </row>
    <row r="642" spans="1:51">
      <c r="A642" s="174"/>
      <c r="B642" s="174"/>
      <c r="C642" s="175"/>
      <c r="D642" s="175"/>
      <c r="E642" s="175"/>
      <c r="F642" s="175"/>
      <c r="G642" s="176"/>
      <c r="H642" s="177"/>
      <c r="I642" s="177"/>
      <c r="J642" s="178"/>
      <c r="K642" s="175"/>
      <c r="L642" s="175"/>
      <c r="M642" s="175"/>
      <c r="N642" s="175"/>
      <c r="O642" s="176"/>
      <c r="P642" s="177"/>
      <c r="Q642" s="177"/>
      <c r="R642" s="178"/>
      <c r="S642" s="175"/>
      <c r="T642" s="175"/>
      <c r="U642" s="175"/>
      <c r="V642" s="175"/>
      <c r="W642" s="176"/>
      <c r="X642" s="175"/>
      <c r="Y642" s="175"/>
      <c r="Z642" s="179"/>
      <c r="AA642" s="179"/>
      <c r="AB642" s="174"/>
      <c r="AC642" s="192"/>
      <c r="AD642" s="174"/>
      <c r="AE642" s="174"/>
      <c r="AF642" s="174"/>
      <c r="AG642" s="174"/>
      <c r="AH642" s="174"/>
      <c r="AI642" s="174"/>
      <c r="AJ642" s="174"/>
      <c r="AK642" s="174"/>
      <c r="AL642" s="174"/>
      <c r="AM642" s="174"/>
      <c r="AN642" s="174"/>
      <c r="AO642" s="174"/>
      <c r="AP642" s="174"/>
      <c r="AQ642" s="174"/>
      <c r="AR642" s="174"/>
      <c r="AS642" s="174"/>
      <c r="AT642" s="174"/>
      <c r="AU642" s="174"/>
      <c r="AV642" s="174"/>
      <c r="AW642" s="174"/>
      <c r="AX642" s="174"/>
      <c r="AY642" s="174"/>
    </row>
    <row r="643" spans="1:51">
      <c r="A643" s="174"/>
      <c r="B643" s="174"/>
      <c r="C643" s="175"/>
      <c r="D643" s="175"/>
      <c r="E643" s="175"/>
      <c r="F643" s="175"/>
      <c r="G643" s="176"/>
      <c r="H643" s="177"/>
      <c r="I643" s="177"/>
      <c r="J643" s="178"/>
      <c r="K643" s="175"/>
      <c r="L643" s="175"/>
      <c r="M643" s="175"/>
      <c r="N643" s="175"/>
      <c r="O643" s="176"/>
      <c r="P643" s="177"/>
      <c r="Q643" s="177"/>
      <c r="R643" s="178"/>
      <c r="S643" s="175"/>
      <c r="T643" s="175"/>
      <c r="U643" s="175"/>
      <c r="V643" s="175"/>
      <c r="W643" s="176"/>
      <c r="X643" s="175"/>
      <c r="Y643" s="175"/>
      <c r="Z643" s="179"/>
      <c r="AA643" s="179"/>
      <c r="AB643" s="174"/>
      <c r="AC643" s="192"/>
      <c r="AD643" s="174"/>
      <c r="AE643" s="174"/>
      <c r="AF643" s="174"/>
      <c r="AG643" s="174"/>
      <c r="AH643" s="174"/>
      <c r="AI643" s="174"/>
      <c r="AJ643" s="174"/>
      <c r="AK643" s="174"/>
      <c r="AL643" s="174"/>
      <c r="AM643" s="174"/>
      <c r="AN643" s="174"/>
      <c r="AO643" s="174"/>
      <c r="AP643" s="174"/>
      <c r="AQ643" s="174"/>
      <c r="AR643" s="174"/>
      <c r="AS643" s="174"/>
      <c r="AT643" s="174"/>
      <c r="AU643" s="174"/>
      <c r="AV643" s="174"/>
      <c r="AW643" s="174"/>
      <c r="AX643" s="174"/>
      <c r="AY643" s="174"/>
    </row>
    <row r="644" spans="1:51">
      <c r="A644" s="174"/>
      <c r="B644" s="174"/>
      <c r="C644" s="175"/>
      <c r="D644" s="175"/>
      <c r="E644" s="175"/>
      <c r="F644" s="175"/>
      <c r="G644" s="176"/>
      <c r="H644" s="177"/>
      <c r="I644" s="177"/>
      <c r="J644" s="178"/>
      <c r="K644" s="175"/>
      <c r="L644" s="175"/>
      <c r="M644" s="175"/>
      <c r="N644" s="175"/>
      <c r="O644" s="176"/>
      <c r="P644" s="177"/>
      <c r="Q644" s="177"/>
      <c r="R644" s="178"/>
      <c r="S644" s="175"/>
      <c r="T644" s="175"/>
      <c r="U644" s="175"/>
      <c r="V644" s="175"/>
      <c r="W644" s="176"/>
      <c r="X644" s="175"/>
      <c r="Y644" s="175"/>
      <c r="Z644" s="179"/>
      <c r="AA644" s="179"/>
      <c r="AB644" s="174"/>
      <c r="AC644" s="192"/>
      <c r="AD644" s="174"/>
      <c r="AE644" s="174"/>
      <c r="AF644" s="174"/>
      <c r="AG644" s="174"/>
      <c r="AH644" s="174"/>
      <c r="AI644" s="174"/>
      <c r="AJ644" s="174"/>
      <c r="AK644" s="174"/>
      <c r="AL644" s="174"/>
      <c r="AM644" s="174"/>
      <c r="AN644" s="174"/>
      <c r="AO644" s="174"/>
      <c r="AP644" s="174"/>
      <c r="AQ644" s="174"/>
      <c r="AR644" s="174"/>
      <c r="AS644" s="174"/>
      <c r="AT644" s="174"/>
      <c r="AU644" s="174"/>
      <c r="AV644" s="174"/>
      <c r="AW644" s="174"/>
      <c r="AX644" s="174"/>
      <c r="AY644" s="174"/>
    </row>
    <row r="645" spans="1:51">
      <c r="A645" s="174"/>
      <c r="B645" s="174"/>
      <c r="C645" s="175"/>
      <c r="D645" s="175"/>
      <c r="E645" s="175"/>
      <c r="F645" s="175"/>
      <c r="G645" s="176"/>
      <c r="H645" s="177"/>
      <c r="I645" s="177"/>
      <c r="J645" s="178"/>
      <c r="K645" s="175"/>
      <c r="L645" s="175"/>
      <c r="M645" s="175"/>
      <c r="N645" s="175"/>
      <c r="O645" s="176"/>
      <c r="P645" s="177"/>
      <c r="Q645" s="177"/>
      <c r="R645" s="178"/>
      <c r="S645" s="175"/>
      <c r="T645" s="175"/>
      <c r="U645" s="175"/>
      <c r="V645" s="175"/>
      <c r="W645" s="176"/>
      <c r="X645" s="175"/>
      <c r="Y645" s="175"/>
      <c r="Z645" s="179"/>
      <c r="AA645" s="179"/>
      <c r="AB645" s="174"/>
      <c r="AC645" s="192"/>
      <c r="AD645" s="174"/>
      <c r="AE645" s="174"/>
      <c r="AF645" s="174"/>
      <c r="AG645" s="174"/>
      <c r="AH645" s="174"/>
      <c r="AI645" s="174"/>
      <c r="AJ645" s="174"/>
      <c r="AK645" s="174"/>
      <c r="AL645" s="174"/>
      <c r="AM645" s="174"/>
      <c r="AN645" s="174"/>
      <c r="AO645" s="174"/>
      <c r="AP645" s="174"/>
      <c r="AQ645" s="174"/>
      <c r="AR645" s="174"/>
      <c r="AS645" s="174"/>
      <c r="AT645" s="174"/>
      <c r="AU645" s="174"/>
      <c r="AV645" s="174"/>
      <c r="AW645" s="174"/>
      <c r="AX645" s="174"/>
      <c r="AY645" s="174"/>
    </row>
    <row r="646" spans="1:51">
      <c r="A646" s="174"/>
      <c r="B646" s="174"/>
      <c r="C646" s="175"/>
      <c r="D646" s="175"/>
      <c r="E646" s="175"/>
      <c r="F646" s="175"/>
      <c r="G646" s="176"/>
      <c r="H646" s="177"/>
      <c r="I646" s="177"/>
      <c r="J646" s="178"/>
      <c r="K646" s="175"/>
      <c r="L646" s="175"/>
      <c r="M646" s="175"/>
      <c r="N646" s="175"/>
      <c r="O646" s="176"/>
      <c r="P646" s="177"/>
      <c r="Q646" s="177"/>
      <c r="R646" s="178"/>
      <c r="S646" s="175"/>
      <c r="T646" s="175"/>
      <c r="U646" s="175"/>
      <c r="V646" s="175"/>
      <c r="W646" s="176"/>
      <c r="X646" s="175"/>
      <c r="Y646" s="175"/>
      <c r="Z646" s="179"/>
      <c r="AA646" s="179"/>
      <c r="AB646" s="174"/>
      <c r="AC646" s="192"/>
      <c r="AD646" s="174"/>
      <c r="AE646" s="174"/>
      <c r="AF646" s="174"/>
      <c r="AG646" s="174"/>
      <c r="AH646" s="174"/>
      <c r="AI646" s="174"/>
      <c r="AJ646" s="174"/>
      <c r="AK646" s="174"/>
      <c r="AL646" s="174"/>
      <c r="AM646" s="174"/>
      <c r="AN646" s="174"/>
      <c r="AO646" s="174"/>
      <c r="AP646" s="174"/>
      <c r="AQ646" s="174"/>
      <c r="AR646" s="174"/>
      <c r="AS646" s="174"/>
      <c r="AT646" s="174"/>
      <c r="AU646" s="174"/>
      <c r="AV646" s="174"/>
      <c r="AW646" s="174"/>
      <c r="AX646" s="174"/>
      <c r="AY646" s="174"/>
    </row>
    <row r="647" spans="1:51">
      <c r="A647" s="174"/>
      <c r="B647" s="174"/>
      <c r="C647" s="175"/>
      <c r="D647" s="175"/>
      <c r="E647" s="175"/>
      <c r="F647" s="175"/>
      <c r="G647" s="176"/>
      <c r="H647" s="177"/>
      <c r="I647" s="177"/>
      <c r="J647" s="178"/>
      <c r="K647" s="175"/>
      <c r="L647" s="175"/>
      <c r="M647" s="175"/>
      <c r="N647" s="175"/>
      <c r="O647" s="176"/>
      <c r="P647" s="177"/>
      <c r="Q647" s="177"/>
      <c r="R647" s="178"/>
      <c r="S647" s="175"/>
      <c r="T647" s="175"/>
      <c r="U647" s="175"/>
      <c r="V647" s="175"/>
      <c r="W647" s="176"/>
      <c r="X647" s="175"/>
      <c r="Y647" s="175"/>
      <c r="Z647" s="179"/>
      <c r="AA647" s="179"/>
      <c r="AB647" s="174"/>
      <c r="AC647" s="192"/>
      <c r="AD647" s="174"/>
      <c r="AE647" s="174"/>
      <c r="AF647" s="174"/>
      <c r="AG647" s="174"/>
      <c r="AH647" s="174"/>
      <c r="AI647" s="174"/>
      <c r="AJ647" s="174"/>
      <c r="AK647" s="174"/>
      <c r="AL647" s="174"/>
      <c r="AM647" s="174"/>
      <c r="AN647" s="174"/>
      <c r="AO647" s="174"/>
      <c r="AP647" s="174"/>
      <c r="AQ647" s="174"/>
      <c r="AR647" s="174"/>
      <c r="AS647" s="174"/>
      <c r="AT647" s="174"/>
      <c r="AU647" s="174"/>
      <c r="AV647" s="174"/>
      <c r="AW647" s="174"/>
      <c r="AX647" s="174"/>
      <c r="AY647" s="174"/>
    </row>
    <row r="648" spans="1:51">
      <c r="A648" s="174"/>
      <c r="B648" s="174"/>
      <c r="C648" s="175"/>
      <c r="D648" s="175"/>
      <c r="E648" s="175"/>
      <c r="F648" s="175"/>
      <c r="G648" s="176"/>
      <c r="H648" s="177"/>
      <c r="I648" s="177"/>
      <c r="J648" s="178"/>
      <c r="K648" s="175"/>
      <c r="L648" s="175"/>
      <c r="M648" s="175"/>
      <c r="N648" s="175"/>
      <c r="O648" s="176"/>
      <c r="P648" s="177"/>
      <c r="Q648" s="177"/>
      <c r="R648" s="178"/>
      <c r="S648" s="175"/>
      <c r="T648" s="175"/>
      <c r="U648" s="175"/>
      <c r="V648" s="175"/>
      <c r="W648" s="176"/>
      <c r="X648" s="175"/>
      <c r="Y648" s="175"/>
      <c r="Z648" s="179"/>
      <c r="AA648" s="179"/>
      <c r="AB648" s="174"/>
      <c r="AC648" s="192"/>
      <c r="AD648" s="174"/>
      <c r="AE648" s="174"/>
      <c r="AF648" s="174"/>
      <c r="AG648" s="174"/>
      <c r="AH648" s="174"/>
      <c r="AI648" s="174"/>
      <c r="AJ648" s="174"/>
      <c r="AK648" s="174"/>
      <c r="AL648" s="174"/>
      <c r="AM648" s="174"/>
      <c r="AN648" s="174"/>
      <c r="AO648" s="174"/>
      <c r="AP648" s="174"/>
      <c r="AQ648" s="174"/>
      <c r="AR648" s="174"/>
      <c r="AS648" s="174"/>
      <c r="AT648" s="174"/>
      <c r="AU648" s="174"/>
      <c r="AV648" s="174"/>
      <c r="AW648" s="174"/>
      <c r="AX648" s="174"/>
      <c r="AY648" s="174"/>
    </row>
    <row r="649" spans="1:51">
      <c r="A649" s="174"/>
      <c r="B649" s="174"/>
      <c r="C649" s="175"/>
      <c r="D649" s="175"/>
      <c r="E649" s="175"/>
      <c r="F649" s="175"/>
      <c r="G649" s="176"/>
      <c r="H649" s="177"/>
      <c r="I649" s="177"/>
      <c r="J649" s="178"/>
      <c r="K649" s="175"/>
      <c r="L649" s="175"/>
      <c r="M649" s="175"/>
      <c r="N649" s="175"/>
      <c r="O649" s="176"/>
      <c r="P649" s="177"/>
      <c r="Q649" s="177"/>
      <c r="R649" s="178"/>
      <c r="S649" s="175"/>
      <c r="T649" s="175"/>
      <c r="U649" s="175"/>
      <c r="V649" s="175"/>
      <c r="W649" s="176"/>
      <c r="X649" s="175"/>
      <c r="Y649" s="175"/>
      <c r="Z649" s="179"/>
      <c r="AA649" s="179"/>
      <c r="AB649" s="174"/>
      <c r="AC649" s="192"/>
      <c r="AD649" s="174"/>
      <c r="AE649" s="174"/>
      <c r="AF649" s="174"/>
      <c r="AG649" s="174"/>
      <c r="AH649" s="174"/>
      <c r="AI649" s="174"/>
      <c r="AJ649" s="174"/>
      <c r="AK649" s="174"/>
      <c r="AL649" s="174"/>
      <c r="AM649" s="174"/>
      <c r="AN649" s="174"/>
      <c r="AO649" s="174"/>
      <c r="AP649" s="174"/>
      <c r="AQ649" s="174"/>
      <c r="AR649" s="174"/>
      <c r="AS649" s="174"/>
      <c r="AT649" s="174"/>
      <c r="AU649" s="174"/>
      <c r="AV649" s="174"/>
      <c r="AW649" s="174"/>
      <c r="AX649" s="174"/>
      <c r="AY649" s="174"/>
    </row>
    <row r="650" spans="1:51">
      <c r="A650" s="174"/>
      <c r="B650" s="174"/>
      <c r="C650" s="175"/>
      <c r="D650" s="175"/>
      <c r="E650" s="175"/>
      <c r="F650" s="175"/>
      <c r="G650" s="176"/>
      <c r="H650" s="177"/>
      <c r="I650" s="177"/>
      <c r="J650" s="178"/>
      <c r="K650" s="175"/>
      <c r="L650" s="175"/>
      <c r="M650" s="175"/>
      <c r="N650" s="175"/>
      <c r="O650" s="176"/>
      <c r="P650" s="177"/>
      <c r="Q650" s="177"/>
      <c r="R650" s="178"/>
      <c r="S650" s="175"/>
      <c r="T650" s="175"/>
      <c r="U650" s="175"/>
      <c r="V650" s="175"/>
      <c r="W650" s="176"/>
      <c r="X650" s="175"/>
      <c r="Y650" s="175"/>
      <c r="Z650" s="179"/>
      <c r="AA650" s="179"/>
      <c r="AB650" s="174"/>
      <c r="AC650" s="192"/>
      <c r="AD650" s="174"/>
      <c r="AE650" s="174"/>
      <c r="AF650" s="174"/>
      <c r="AG650" s="174"/>
      <c r="AH650" s="174"/>
      <c r="AI650" s="174"/>
      <c r="AJ650" s="174"/>
      <c r="AK650" s="174"/>
      <c r="AL650" s="174"/>
      <c r="AM650" s="174"/>
      <c r="AN650" s="174"/>
      <c r="AO650" s="174"/>
      <c r="AP650" s="174"/>
      <c r="AQ650" s="174"/>
      <c r="AR650" s="174"/>
      <c r="AS650" s="174"/>
      <c r="AT650" s="174"/>
      <c r="AU650" s="174"/>
      <c r="AV650" s="174"/>
      <c r="AW650" s="174"/>
      <c r="AX650" s="174"/>
      <c r="AY650" s="174"/>
    </row>
    <row r="651" spans="1:51">
      <c r="A651" s="174"/>
      <c r="B651" s="174"/>
      <c r="C651" s="175"/>
      <c r="D651" s="175"/>
      <c r="E651" s="175"/>
      <c r="F651" s="175"/>
      <c r="G651" s="176"/>
      <c r="H651" s="177"/>
      <c r="I651" s="177"/>
      <c r="J651" s="178"/>
      <c r="K651" s="175"/>
      <c r="L651" s="175"/>
      <c r="M651" s="175"/>
      <c r="N651" s="175"/>
      <c r="O651" s="176"/>
      <c r="P651" s="177"/>
      <c r="Q651" s="177"/>
      <c r="R651" s="178"/>
      <c r="S651" s="175"/>
      <c r="T651" s="175"/>
      <c r="U651" s="175"/>
      <c r="V651" s="175"/>
      <c r="W651" s="176"/>
      <c r="X651" s="175"/>
      <c r="Y651" s="175"/>
      <c r="Z651" s="179"/>
      <c r="AA651" s="179"/>
      <c r="AB651" s="174"/>
      <c r="AC651" s="192"/>
      <c r="AD651" s="174"/>
      <c r="AE651" s="174"/>
      <c r="AF651" s="174"/>
      <c r="AG651" s="174"/>
      <c r="AH651" s="174"/>
      <c r="AI651" s="174"/>
      <c r="AJ651" s="174"/>
      <c r="AK651" s="174"/>
      <c r="AL651" s="174"/>
      <c r="AM651" s="174"/>
      <c r="AN651" s="174"/>
      <c r="AO651" s="174"/>
      <c r="AP651" s="174"/>
      <c r="AQ651" s="174"/>
      <c r="AR651" s="174"/>
      <c r="AS651" s="174"/>
      <c r="AT651" s="174"/>
      <c r="AU651" s="174"/>
      <c r="AV651" s="174"/>
      <c r="AW651" s="174"/>
      <c r="AX651" s="174"/>
      <c r="AY651" s="174"/>
    </row>
    <row r="652" spans="1:51">
      <c r="A652" s="174"/>
      <c r="B652" s="174"/>
      <c r="C652" s="175"/>
      <c r="D652" s="175"/>
      <c r="E652" s="175"/>
      <c r="F652" s="175"/>
      <c r="G652" s="176"/>
      <c r="H652" s="177"/>
      <c r="I652" s="177"/>
      <c r="J652" s="178"/>
      <c r="K652" s="175"/>
      <c r="L652" s="175"/>
      <c r="M652" s="175"/>
      <c r="N652" s="175"/>
      <c r="O652" s="176"/>
      <c r="P652" s="177"/>
      <c r="Q652" s="177"/>
      <c r="R652" s="178"/>
      <c r="S652" s="175"/>
      <c r="T652" s="175"/>
      <c r="U652" s="175"/>
      <c r="V652" s="175"/>
      <c r="W652" s="176"/>
      <c r="X652" s="175"/>
      <c r="Y652" s="175"/>
      <c r="Z652" s="179"/>
      <c r="AA652" s="179"/>
      <c r="AB652" s="174"/>
      <c r="AC652" s="192"/>
      <c r="AD652" s="174"/>
      <c r="AE652" s="174"/>
      <c r="AF652" s="174"/>
      <c r="AG652" s="174"/>
      <c r="AH652" s="174"/>
      <c r="AI652" s="174"/>
      <c r="AJ652" s="174"/>
      <c r="AK652" s="174"/>
      <c r="AL652" s="174"/>
      <c r="AM652" s="174"/>
      <c r="AN652" s="174"/>
      <c r="AO652" s="174"/>
      <c r="AP652" s="174"/>
      <c r="AQ652" s="174"/>
      <c r="AR652" s="174"/>
      <c r="AS652" s="174"/>
      <c r="AT652" s="174"/>
      <c r="AU652" s="174"/>
      <c r="AV652" s="174"/>
      <c r="AW652" s="174"/>
      <c r="AX652" s="174"/>
      <c r="AY652" s="174"/>
    </row>
    <row r="653" spans="1:51">
      <c r="A653" s="174"/>
      <c r="B653" s="174"/>
      <c r="C653" s="175"/>
      <c r="D653" s="175"/>
      <c r="E653" s="175"/>
      <c r="F653" s="175"/>
      <c r="G653" s="176"/>
      <c r="H653" s="177"/>
      <c r="I653" s="177"/>
      <c r="J653" s="178"/>
      <c r="K653" s="175"/>
      <c r="L653" s="175"/>
      <c r="M653" s="175"/>
      <c r="N653" s="175"/>
      <c r="O653" s="176"/>
      <c r="P653" s="177"/>
      <c r="Q653" s="177"/>
      <c r="R653" s="178"/>
      <c r="S653" s="175"/>
      <c r="T653" s="175"/>
      <c r="U653" s="175"/>
      <c r="V653" s="175"/>
      <c r="W653" s="176"/>
      <c r="X653" s="175"/>
      <c r="Y653" s="175"/>
      <c r="Z653" s="179"/>
      <c r="AA653" s="179"/>
      <c r="AB653" s="174"/>
      <c r="AC653" s="192"/>
      <c r="AD653" s="174"/>
      <c r="AE653" s="174"/>
      <c r="AF653" s="174"/>
      <c r="AG653" s="174"/>
      <c r="AH653" s="174"/>
      <c r="AI653" s="174"/>
      <c r="AJ653" s="174"/>
      <c r="AK653" s="174"/>
      <c r="AL653" s="174"/>
      <c r="AM653" s="174"/>
      <c r="AN653" s="174"/>
      <c r="AO653" s="174"/>
      <c r="AP653" s="174"/>
      <c r="AQ653" s="174"/>
      <c r="AR653" s="174"/>
      <c r="AS653" s="174"/>
      <c r="AT653" s="174"/>
      <c r="AU653" s="174"/>
      <c r="AV653" s="174"/>
      <c r="AW653" s="174"/>
      <c r="AX653" s="174"/>
      <c r="AY653" s="174"/>
    </row>
    <row r="654" spans="1:51">
      <c r="A654" s="174"/>
      <c r="B654" s="174"/>
      <c r="C654" s="175"/>
      <c r="D654" s="175"/>
      <c r="E654" s="175"/>
      <c r="F654" s="175"/>
      <c r="G654" s="176"/>
      <c r="H654" s="177"/>
      <c r="I654" s="177"/>
      <c r="J654" s="178"/>
      <c r="K654" s="175"/>
      <c r="L654" s="175"/>
      <c r="M654" s="175"/>
      <c r="N654" s="175"/>
      <c r="O654" s="176"/>
      <c r="P654" s="177"/>
      <c r="Q654" s="177"/>
      <c r="R654" s="178"/>
      <c r="S654" s="175"/>
      <c r="T654" s="175"/>
      <c r="U654" s="175"/>
      <c r="V654" s="175"/>
      <c r="W654" s="176"/>
      <c r="X654" s="175"/>
      <c r="Y654" s="175"/>
      <c r="Z654" s="179"/>
      <c r="AA654" s="179"/>
      <c r="AB654" s="174"/>
      <c r="AC654" s="192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4"/>
      <c r="AT654" s="174"/>
      <c r="AU654" s="174"/>
      <c r="AV654" s="174"/>
      <c r="AW654" s="174"/>
      <c r="AX654" s="174"/>
      <c r="AY654" s="174"/>
    </row>
    <row r="655" spans="1:51">
      <c r="A655" s="174"/>
      <c r="B655" s="174"/>
      <c r="C655" s="175"/>
      <c r="D655" s="175"/>
      <c r="E655" s="175"/>
      <c r="F655" s="175"/>
      <c r="G655" s="176"/>
      <c r="H655" s="177"/>
      <c r="I655" s="177"/>
      <c r="J655" s="178"/>
      <c r="K655" s="175"/>
      <c r="L655" s="175"/>
      <c r="M655" s="175"/>
      <c r="N655" s="175"/>
      <c r="O655" s="176"/>
      <c r="P655" s="177"/>
      <c r="Q655" s="177"/>
      <c r="R655" s="178"/>
      <c r="S655" s="175"/>
      <c r="T655" s="175"/>
      <c r="U655" s="175"/>
      <c r="V655" s="175"/>
      <c r="W655" s="176"/>
      <c r="X655" s="175"/>
      <c r="Y655" s="175"/>
      <c r="Z655" s="179"/>
      <c r="AA655" s="179"/>
      <c r="AB655" s="174"/>
      <c r="AC655" s="192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4"/>
      <c r="AT655" s="174"/>
      <c r="AU655" s="174"/>
      <c r="AV655" s="174"/>
      <c r="AW655" s="174"/>
      <c r="AX655" s="174"/>
      <c r="AY655" s="174"/>
    </row>
    <row r="656" spans="1:51">
      <c r="A656" s="174"/>
      <c r="B656" s="174"/>
      <c r="C656" s="175"/>
      <c r="D656" s="175"/>
      <c r="E656" s="175"/>
      <c r="F656" s="175"/>
      <c r="G656" s="176"/>
      <c r="H656" s="177"/>
      <c r="I656" s="177"/>
      <c r="J656" s="178"/>
      <c r="K656" s="175"/>
      <c r="L656" s="175"/>
      <c r="M656" s="175"/>
      <c r="N656" s="175"/>
      <c r="O656" s="176"/>
      <c r="P656" s="177"/>
      <c r="Q656" s="177"/>
      <c r="R656" s="178"/>
      <c r="S656" s="175"/>
      <c r="T656" s="175"/>
      <c r="U656" s="175"/>
      <c r="V656" s="175"/>
      <c r="W656" s="176"/>
      <c r="X656" s="175"/>
      <c r="Y656" s="175"/>
      <c r="Z656" s="179"/>
      <c r="AA656" s="179"/>
      <c r="AB656" s="174"/>
      <c r="AC656" s="192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4"/>
      <c r="AT656" s="174"/>
      <c r="AU656" s="174"/>
      <c r="AV656" s="174"/>
      <c r="AW656" s="174"/>
      <c r="AX656" s="174"/>
      <c r="AY656" s="174"/>
    </row>
    <row r="657" spans="1:51">
      <c r="A657" s="174"/>
      <c r="B657" s="174"/>
      <c r="C657" s="175"/>
      <c r="D657" s="175"/>
      <c r="E657" s="175"/>
      <c r="F657" s="175"/>
      <c r="G657" s="176"/>
      <c r="H657" s="177"/>
      <c r="I657" s="177"/>
      <c r="J657" s="178"/>
      <c r="K657" s="175"/>
      <c r="L657" s="175"/>
      <c r="M657" s="175"/>
      <c r="N657" s="175"/>
      <c r="O657" s="176"/>
      <c r="P657" s="177"/>
      <c r="Q657" s="177"/>
      <c r="R657" s="178"/>
      <c r="S657" s="175"/>
      <c r="T657" s="175"/>
      <c r="U657" s="175"/>
      <c r="V657" s="175"/>
      <c r="W657" s="176"/>
      <c r="X657" s="175"/>
      <c r="Y657" s="175"/>
      <c r="Z657" s="179"/>
      <c r="AA657" s="179"/>
      <c r="AB657" s="174"/>
      <c r="AC657" s="192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4"/>
      <c r="AT657" s="174"/>
      <c r="AU657" s="174"/>
      <c r="AV657" s="174"/>
      <c r="AW657" s="174"/>
      <c r="AX657" s="174"/>
      <c r="AY657" s="174"/>
    </row>
    <row r="658" spans="1:51">
      <c r="A658" s="174"/>
      <c r="B658" s="174"/>
      <c r="C658" s="175"/>
      <c r="D658" s="175"/>
      <c r="E658" s="175"/>
      <c r="F658" s="175"/>
      <c r="G658" s="176"/>
      <c r="H658" s="177"/>
      <c r="I658" s="177"/>
      <c r="J658" s="178"/>
      <c r="K658" s="175"/>
      <c r="L658" s="175"/>
      <c r="M658" s="175"/>
      <c r="N658" s="175"/>
      <c r="O658" s="176"/>
      <c r="P658" s="177"/>
      <c r="Q658" s="177"/>
      <c r="R658" s="178"/>
      <c r="S658" s="175"/>
      <c r="T658" s="175"/>
      <c r="U658" s="175"/>
      <c r="V658" s="175"/>
      <c r="W658" s="176"/>
      <c r="X658" s="175"/>
      <c r="Y658" s="175"/>
      <c r="Z658" s="179"/>
      <c r="AA658" s="179"/>
      <c r="AB658" s="174"/>
      <c r="AC658" s="192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4"/>
      <c r="AT658" s="174"/>
      <c r="AU658" s="174"/>
      <c r="AV658" s="174"/>
      <c r="AW658" s="174"/>
      <c r="AX658" s="174"/>
      <c r="AY658" s="174"/>
    </row>
    <row r="659" spans="1:51">
      <c r="A659" s="174"/>
      <c r="B659" s="174"/>
      <c r="C659" s="175"/>
      <c r="D659" s="175"/>
      <c r="E659" s="175"/>
      <c r="F659" s="175"/>
      <c r="G659" s="176"/>
      <c r="H659" s="177"/>
      <c r="I659" s="177"/>
      <c r="J659" s="178"/>
      <c r="K659" s="175"/>
      <c r="L659" s="175"/>
      <c r="M659" s="175"/>
      <c r="N659" s="175"/>
      <c r="O659" s="176"/>
      <c r="P659" s="177"/>
      <c r="Q659" s="177"/>
      <c r="R659" s="178"/>
      <c r="S659" s="175"/>
      <c r="T659" s="175"/>
      <c r="U659" s="175"/>
      <c r="V659" s="175"/>
      <c r="W659" s="176"/>
      <c r="X659" s="175"/>
      <c r="Y659" s="175"/>
      <c r="Z659" s="179"/>
      <c r="AA659" s="179"/>
      <c r="AB659" s="174"/>
      <c r="AC659" s="192"/>
      <c r="AD659" s="174"/>
      <c r="AE659" s="174"/>
      <c r="AF659" s="174"/>
      <c r="AG659" s="174"/>
      <c r="AH659" s="174"/>
      <c r="AI659" s="174"/>
      <c r="AJ659" s="174"/>
      <c r="AK659" s="174"/>
      <c r="AL659" s="174"/>
      <c r="AM659" s="174"/>
      <c r="AN659" s="174"/>
      <c r="AO659" s="174"/>
      <c r="AP659" s="174"/>
      <c r="AQ659" s="174"/>
      <c r="AR659" s="174"/>
      <c r="AS659" s="174"/>
      <c r="AT659" s="174"/>
      <c r="AU659" s="174"/>
      <c r="AV659" s="174"/>
      <c r="AW659" s="174"/>
      <c r="AX659" s="174"/>
      <c r="AY659" s="174"/>
    </row>
    <row r="660" spans="1:51">
      <c r="A660" s="174"/>
      <c r="B660" s="174"/>
      <c r="C660" s="175"/>
      <c r="D660" s="175"/>
      <c r="E660" s="175"/>
      <c r="F660" s="175"/>
      <c r="G660" s="176"/>
      <c r="H660" s="177"/>
      <c r="I660" s="177"/>
      <c r="J660" s="178"/>
      <c r="K660" s="175"/>
      <c r="L660" s="175"/>
      <c r="M660" s="175"/>
      <c r="N660" s="175"/>
      <c r="O660" s="176"/>
      <c r="P660" s="177"/>
      <c r="Q660" s="177"/>
      <c r="R660" s="178"/>
      <c r="S660" s="175"/>
      <c r="T660" s="175"/>
      <c r="U660" s="175"/>
      <c r="V660" s="175"/>
      <c r="W660" s="176"/>
      <c r="X660" s="175"/>
      <c r="Y660" s="175"/>
      <c r="Z660" s="179"/>
      <c r="AA660" s="179"/>
      <c r="AB660" s="174"/>
      <c r="AC660" s="192"/>
      <c r="AD660" s="174"/>
      <c r="AE660" s="174"/>
      <c r="AF660" s="174"/>
      <c r="AG660" s="174"/>
      <c r="AH660" s="174"/>
      <c r="AI660" s="174"/>
      <c r="AJ660" s="174"/>
      <c r="AK660" s="174"/>
      <c r="AL660" s="174"/>
      <c r="AM660" s="174"/>
      <c r="AN660" s="174"/>
      <c r="AO660" s="174"/>
      <c r="AP660" s="174"/>
      <c r="AQ660" s="174"/>
      <c r="AR660" s="174"/>
      <c r="AS660" s="174"/>
      <c r="AT660" s="174"/>
      <c r="AU660" s="174"/>
      <c r="AV660" s="174"/>
      <c r="AW660" s="174"/>
      <c r="AX660" s="174"/>
      <c r="AY660" s="174"/>
    </row>
    <row r="661" spans="1:51">
      <c r="A661" s="174"/>
      <c r="B661" s="174"/>
      <c r="C661" s="175"/>
      <c r="D661" s="175"/>
      <c r="E661" s="175"/>
      <c r="F661" s="175"/>
      <c r="G661" s="176"/>
      <c r="H661" s="177"/>
      <c r="I661" s="177"/>
      <c r="J661" s="178"/>
      <c r="K661" s="175"/>
      <c r="L661" s="175"/>
      <c r="M661" s="175"/>
      <c r="N661" s="175"/>
      <c r="O661" s="176"/>
      <c r="P661" s="177"/>
      <c r="Q661" s="177"/>
      <c r="R661" s="178"/>
      <c r="S661" s="175"/>
      <c r="T661" s="175"/>
      <c r="U661" s="175"/>
      <c r="V661" s="175"/>
      <c r="W661" s="176"/>
      <c r="X661" s="175"/>
      <c r="Y661" s="175"/>
      <c r="Z661" s="179"/>
      <c r="AA661" s="179"/>
      <c r="AB661" s="174"/>
      <c r="AC661" s="192"/>
      <c r="AD661" s="174"/>
      <c r="AE661" s="174"/>
      <c r="AF661" s="174"/>
      <c r="AG661" s="174"/>
      <c r="AH661" s="174"/>
      <c r="AI661" s="174"/>
      <c r="AJ661" s="174"/>
      <c r="AK661" s="174"/>
      <c r="AL661" s="174"/>
      <c r="AM661" s="174"/>
      <c r="AN661" s="174"/>
      <c r="AO661" s="174"/>
      <c r="AP661" s="174"/>
      <c r="AQ661" s="174"/>
      <c r="AR661" s="174"/>
      <c r="AS661" s="174"/>
      <c r="AT661" s="174"/>
      <c r="AU661" s="174"/>
      <c r="AV661" s="174"/>
      <c r="AW661" s="174"/>
      <c r="AX661" s="174"/>
      <c r="AY661" s="174"/>
    </row>
    <row r="662" spans="1:51">
      <c r="A662" s="174"/>
      <c r="B662" s="174"/>
      <c r="C662" s="175"/>
      <c r="D662" s="175"/>
      <c r="E662" s="175"/>
      <c r="F662" s="175"/>
      <c r="G662" s="176"/>
      <c r="H662" s="177"/>
      <c r="I662" s="177"/>
      <c r="J662" s="178"/>
      <c r="K662" s="175"/>
      <c r="L662" s="175"/>
      <c r="M662" s="175"/>
      <c r="N662" s="175"/>
      <c r="O662" s="176"/>
      <c r="P662" s="177"/>
      <c r="Q662" s="177"/>
      <c r="R662" s="178"/>
      <c r="S662" s="175"/>
      <c r="T662" s="175"/>
      <c r="U662" s="175"/>
      <c r="V662" s="175"/>
      <c r="W662" s="176"/>
      <c r="X662" s="175"/>
      <c r="Y662" s="175"/>
      <c r="Z662" s="179"/>
      <c r="AA662" s="179"/>
      <c r="AB662" s="174"/>
      <c r="AC662" s="192"/>
      <c r="AD662" s="174"/>
      <c r="AE662" s="174"/>
      <c r="AF662" s="174"/>
      <c r="AG662" s="174"/>
      <c r="AH662" s="174"/>
      <c r="AI662" s="174"/>
      <c r="AJ662" s="174"/>
      <c r="AK662" s="174"/>
      <c r="AL662" s="174"/>
      <c r="AM662" s="174"/>
      <c r="AN662" s="174"/>
      <c r="AO662" s="174"/>
      <c r="AP662" s="174"/>
      <c r="AQ662" s="174"/>
      <c r="AR662" s="174"/>
      <c r="AS662" s="174"/>
      <c r="AT662" s="174"/>
      <c r="AU662" s="174"/>
      <c r="AV662" s="174"/>
      <c r="AW662" s="174"/>
      <c r="AX662" s="174"/>
      <c r="AY662" s="174"/>
    </row>
    <row r="663" spans="1:51">
      <c r="A663" s="174"/>
      <c r="B663" s="174"/>
      <c r="C663" s="175"/>
      <c r="D663" s="175"/>
      <c r="E663" s="175"/>
      <c r="F663" s="175"/>
      <c r="G663" s="176"/>
      <c r="H663" s="177"/>
      <c r="I663" s="177"/>
      <c r="J663" s="178"/>
      <c r="K663" s="175"/>
      <c r="L663" s="175"/>
      <c r="M663" s="175"/>
      <c r="N663" s="175"/>
      <c r="O663" s="176"/>
      <c r="P663" s="177"/>
      <c r="Q663" s="177"/>
      <c r="R663" s="178"/>
      <c r="S663" s="175"/>
      <c r="T663" s="175"/>
      <c r="U663" s="175"/>
      <c r="V663" s="175"/>
      <c r="W663" s="176"/>
      <c r="X663" s="175"/>
      <c r="Y663" s="175"/>
      <c r="Z663" s="179"/>
      <c r="AA663" s="179"/>
      <c r="AB663" s="174"/>
      <c r="AC663" s="192"/>
      <c r="AD663" s="174"/>
      <c r="AE663" s="174"/>
      <c r="AF663" s="174"/>
      <c r="AG663" s="174"/>
      <c r="AH663" s="174"/>
      <c r="AI663" s="174"/>
      <c r="AJ663" s="174"/>
      <c r="AK663" s="174"/>
      <c r="AL663" s="174"/>
      <c r="AM663" s="174"/>
      <c r="AN663" s="174"/>
      <c r="AO663" s="174"/>
      <c r="AP663" s="174"/>
      <c r="AQ663" s="174"/>
      <c r="AR663" s="174"/>
      <c r="AS663" s="174"/>
      <c r="AT663" s="174"/>
      <c r="AU663" s="174"/>
      <c r="AV663" s="174"/>
      <c r="AW663" s="174"/>
      <c r="AX663" s="174"/>
      <c r="AY663" s="174"/>
    </row>
    <row r="664" spans="1:51">
      <c r="A664" s="174"/>
      <c r="B664" s="174"/>
      <c r="C664" s="175"/>
      <c r="D664" s="175"/>
      <c r="E664" s="175"/>
      <c r="F664" s="175"/>
      <c r="G664" s="176"/>
      <c r="H664" s="177"/>
      <c r="I664" s="177"/>
      <c r="J664" s="178"/>
      <c r="K664" s="175"/>
      <c r="L664" s="175"/>
      <c r="M664" s="175"/>
      <c r="N664" s="175"/>
      <c r="O664" s="176"/>
      <c r="P664" s="177"/>
      <c r="Q664" s="177"/>
      <c r="R664" s="178"/>
      <c r="S664" s="175"/>
      <c r="T664" s="175"/>
      <c r="U664" s="175"/>
      <c r="V664" s="175"/>
      <c r="W664" s="176"/>
      <c r="X664" s="175"/>
      <c r="Y664" s="175"/>
      <c r="Z664" s="179"/>
      <c r="AA664" s="179"/>
      <c r="AB664" s="174"/>
      <c r="AC664" s="192"/>
      <c r="AD664" s="174"/>
      <c r="AE664" s="174"/>
      <c r="AF664" s="174"/>
      <c r="AG664" s="174"/>
      <c r="AH664" s="174"/>
      <c r="AI664" s="174"/>
      <c r="AJ664" s="174"/>
      <c r="AK664" s="174"/>
      <c r="AL664" s="174"/>
      <c r="AM664" s="174"/>
      <c r="AN664" s="174"/>
      <c r="AO664" s="174"/>
      <c r="AP664" s="174"/>
      <c r="AQ664" s="174"/>
      <c r="AR664" s="174"/>
      <c r="AS664" s="174"/>
      <c r="AT664" s="174"/>
      <c r="AU664" s="174"/>
      <c r="AV664" s="174"/>
      <c r="AW664" s="174"/>
      <c r="AX664" s="174"/>
      <c r="AY664" s="174"/>
    </row>
    <row r="665" spans="1:51">
      <c r="A665" s="174"/>
      <c r="B665" s="174"/>
      <c r="C665" s="175"/>
      <c r="D665" s="175"/>
      <c r="E665" s="175"/>
      <c r="F665" s="175"/>
      <c r="G665" s="176"/>
      <c r="H665" s="177"/>
      <c r="I665" s="177"/>
      <c r="J665" s="178"/>
      <c r="K665" s="175"/>
      <c r="L665" s="175"/>
      <c r="M665" s="175"/>
      <c r="N665" s="175"/>
      <c r="O665" s="176"/>
      <c r="P665" s="177"/>
      <c r="Q665" s="177"/>
      <c r="R665" s="178"/>
      <c r="S665" s="175"/>
      <c r="T665" s="175"/>
      <c r="U665" s="175"/>
      <c r="V665" s="175"/>
      <c r="W665" s="176"/>
      <c r="X665" s="175"/>
      <c r="Y665" s="175"/>
      <c r="Z665" s="179"/>
      <c r="AA665" s="179"/>
      <c r="AB665" s="174"/>
      <c r="AC665" s="192"/>
      <c r="AD665" s="174"/>
      <c r="AE665" s="174"/>
      <c r="AF665" s="174"/>
      <c r="AG665" s="174"/>
      <c r="AH665" s="174"/>
      <c r="AI665" s="174"/>
      <c r="AJ665" s="174"/>
      <c r="AK665" s="174"/>
      <c r="AL665" s="174"/>
      <c r="AM665" s="174"/>
      <c r="AN665" s="174"/>
      <c r="AO665" s="174"/>
      <c r="AP665" s="174"/>
      <c r="AQ665" s="174"/>
      <c r="AR665" s="174"/>
      <c r="AS665" s="174"/>
      <c r="AT665" s="174"/>
      <c r="AU665" s="174"/>
      <c r="AV665" s="174"/>
      <c r="AW665" s="174"/>
      <c r="AX665" s="174"/>
      <c r="AY665" s="174"/>
    </row>
    <row r="666" spans="1:51">
      <c r="A666" s="174"/>
      <c r="B666" s="174"/>
      <c r="C666" s="175"/>
      <c r="D666" s="175"/>
      <c r="E666" s="175"/>
      <c r="F666" s="175"/>
      <c r="G666" s="176"/>
      <c r="H666" s="177"/>
      <c r="I666" s="177"/>
      <c r="J666" s="178"/>
      <c r="K666" s="175"/>
      <c r="L666" s="175"/>
      <c r="M666" s="175"/>
      <c r="N666" s="175"/>
      <c r="O666" s="176"/>
      <c r="P666" s="177"/>
      <c r="Q666" s="177"/>
      <c r="R666" s="178"/>
      <c r="S666" s="175"/>
      <c r="T666" s="175"/>
      <c r="U666" s="175"/>
      <c r="V666" s="175"/>
      <c r="W666" s="176"/>
      <c r="X666" s="175"/>
      <c r="Y666" s="175"/>
      <c r="Z666" s="179"/>
      <c r="AA666" s="179"/>
      <c r="AB666" s="174"/>
      <c r="AC666" s="192"/>
      <c r="AD666" s="174"/>
      <c r="AE666" s="174"/>
      <c r="AF666" s="174"/>
      <c r="AG666" s="174"/>
      <c r="AH666" s="174"/>
      <c r="AI666" s="174"/>
      <c r="AJ666" s="174"/>
      <c r="AK666" s="174"/>
      <c r="AL666" s="174"/>
      <c r="AM666" s="174"/>
      <c r="AN666" s="174"/>
      <c r="AO666" s="174"/>
      <c r="AP666" s="174"/>
      <c r="AQ666" s="174"/>
      <c r="AR666" s="174"/>
      <c r="AS666" s="174"/>
      <c r="AT666" s="174"/>
      <c r="AU666" s="174"/>
      <c r="AV666" s="174"/>
      <c r="AW666" s="174"/>
      <c r="AX666" s="174"/>
      <c r="AY666" s="174"/>
    </row>
    <row r="667" spans="1:51">
      <c r="A667" s="174"/>
      <c r="B667" s="174"/>
      <c r="C667" s="175"/>
      <c r="D667" s="175"/>
      <c r="E667" s="175"/>
      <c r="F667" s="175"/>
      <c r="G667" s="176"/>
      <c r="H667" s="177"/>
      <c r="I667" s="177"/>
      <c r="J667" s="178"/>
      <c r="K667" s="175"/>
      <c r="L667" s="175"/>
      <c r="M667" s="175"/>
      <c r="N667" s="175"/>
      <c r="O667" s="176"/>
      <c r="P667" s="177"/>
      <c r="Q667" s="177"/>
      <c r="R667" s="178"/>
      <c r="S667" s="175"/>
      <c r="T667" s="175"/>
      <c r="U667" s="175"/>
      <c r="V667" s="175"/>
      <c r="W667" s="176"/>
      <c r="X667" s="175"/>
      <c r="Y667" s="175"/>
      <c r="Z667" s="179"/>
      <c r="AA667" s="179"/>
      <c r="AB667" s="174"/>
      <c r="AC667" s="192"/>
      <c r="AD667" s="174"/>
      <c r="AE667" s="174"/>
      <c r="AF667" s="174"/>
      <c r="AG667" s="174"/>
      <c r="AH667" s="174"/>
      <c r="AI667" s="174"/>
      <c r="AJ667" s="174"/>
      <c r="AK667" s="174"/>
      <c r="AL667" s="174"/>
      <c r="AM667" s="174"/>
      <c r="AN667" s="174"/>
      <c r="AO667" s="174"/>
      <c r="AP667" s="174"/>
      <c r="AQ667" s="174"/>
      <c r="AR667" s="174"/>
      <c r="AS667" s="174"/>
      <c r="AT667" s="174"/>
      <c r="AU667" s="174"/>
      <c r="AV667" s="174"/>
      <c r="AW667" s="174"/>
      <c r="AX667" s="174"/>
      <c r="AY667" s="174"/>
    </row>
    <row r="668" spans="1:51">
      <c r="A668" s="174"/>
      <c r="B668" s="174"/>
      <c r="C668" s="175"/>
      <c r="D668" s="175"/>
      <c r="E668" s="175"/>
      <c r="F668" s="175"/>
      <c r="G668" s="176"/>
      <c r="H668" s="177"/>
      <c r="I668" s="177"/>
      <c r="J668" s="178"/>
      <c r="K668" s="175"/>
      <c r="L668" s="175"/>
      <c r="M668" s="175"/>
      <c r="N668" s="175"/>
      <c r="O668" s="176"/>
      <c r="P668" s="177"/>
      <c r="Q668" s="177"/>
      <c r="R668" s="178"/>
      <c r="S668" s="175"/>
      <c r="T668" s="175"/>
      <c r="U668" s="175"/>
      <c r="V668" s="175"/>
      <c r="W668" s="176"/>
      <c r="X668" s="175"/>
      <c r="Y668" s="175"/>
      <c r="Z668" s="179"/>
      <c r="AA668" s="179"/>
      <c r="AB668" s="174"/>
      <c r="AC668" s="192"/>
      <c r="AD668" s="174"/>
      <c r="AE668" s="174"/>
      <c r="AF668" s="174"/>
      <c r="AG668" s="174"/>
      <c r="AH668" s="174"/>
      <c r="AI668" s="174"/>
      <c r="AJ668" s="174"/>
      <c r="AK668" s="174"/>
      <c r="AL668" s="174"/>
      <c r="AM668" s="174"/>
      <c r="AN668" s="174"/>
      <c r="AO668" s="174"/>
      <c r="AP668" s="174"/>
      <c r="AQ668" s="174"/>
      <c r="AR668" s="174"/>
      <c r="AS668" s="174"/>
      <c r="AT668" s="174"/>
      <c r="AU668" s="174"/>
      <c r="AV668" s="174"/>
      <c r="AW668" s="174"/>
      <c r="AX668" s="174"/>
      <c r="AY668" s="174"/>
    </row>
    <row r="669" spans="1:51">
      <c r="A669" s="174"/>
      <c r="B669" s="174"/>
      <c r="C669" s="175"/>
      <c r="D669" s="175"/>
      <c r="E669" s="175"/>
      <c r="F669" s="175"/>
      <c r="G669" s="176"/>
      <c r="H669" s="177"/>
      <c r="I669" s="177"/>
      <c r="J669" s="178"/>
      <c r="K669" s="175"/>
      <c r="L669" s="175"/>
      <c r="M669" s="175"/>
      <c r="N669" s="175"/>
      <c r="O669" s="176"/>
      <c r="P669" s="177"/>
      <c r="Q669" s="177"/>
      <c r="R669" s="178"/>
      <c r="S669" s="175"/>
      <c r="T669" s="175"/>
      <c r="U669" s="175"/>
      <c r="V669" s="175"/>
      <c r="W669" s="176"/>
      <c r="X669" s="175"/>
      <c r="Y669" s="175"/>
      <c r="Z669" s="179"/>
      <c r="AA669" s="179"/>
      <c r="AB669" s="174"/>
      <c r="AC669" s="192"/>
      <c r="AD669" s="174"/>
      <c r="AE669" s="174"/>
      <c r="AF669" s="174"/>
      <c r="AG669" s="174"/>
      <c r="AH669" s="174"/>
      <c r="AI669" s="174"/>
      <c r="AJ669" s="174"/>
      <c r="AK669" s="174"/>
      <c r="AL669" s="174"/>
      <c r="AM669" s="174"/>
      <c r="AN669" s="174"/>
      <c r="AO669" s="174"/>
      <c r="AP669" s="174"/>
      <c r="AQ669" s="174"/>
      <c r="AR669" s="174"/>
      <c r="AS669" s="174"/>
      <c r="AT669" s="174"/>
      <c r="AU669" s="174"/>
      <c r="AV669" s="174"/>
      <c r="AW669" s="174"/>
      <c r="AX669" s="174"/>
      <c r="AY669" s="174"/>
    </row>
    <row r="670" spans="1:51">
      <c r="A670" s="174"/>
      <c r="B670" s="174"/>
      <c r="C670" s="175"/>
      <c r="D670" s="175"/>
      <c r="E670" s="175"/>
      <c r="F670" s="175"/>
      <c r="G670" s="176"/>
      <c r="H670" s="177"/>
      <c r="I670" s="177"/>
      <c r="J670" s="178"/>
      <c r="K670" s="175"/>
      <c r="L670" s="175"/>
      <c r="M670" s="175"/>
      <c r="N670" s="175"/>
      <c r="O670" s="176"/>
      <c r="P670" s="177"/>
      <c r="Q670" s="177"/>
      <c r="R670" s="178"/>
      <c r="S670" s="175"/>
      <c r="T670" s="175"/>
      <c r="U670" s="175"/>
      <c r="V670" s="175"/>
      <c r="W670" s="176"/>
      <c r="X670" s="175"/>
      <c r="Y670" s="175"/>
      <c r="Z670" s="179"/>
      <c r="AA670" s="179"/>
      <c r="AB670" s="174"/>
      <c r="AC670" s="192"/>
      <c r="AD670" s="174"/>
      <c r="AE670" s="174"/>
      <c r="AF670" s="174"/>
      <c r="AG670" s="174"/>
      <c r="AH670" s="174"/>
      <c r="AI670" s="174"/>
      <c r="AJ670" s="174"/>
      <c r="AK670" s="174"/>
      <c r="AL670" s="174"/>
      <c r="AM670" s="174"/>
      <c r="AN670" s="174"/>
      <c r="AO670" s="174"/>
      <c r="AP670" s="174"/>
      <c r="AQ670" s="174"/>
      <c r="AR670" s="174"/>
      <c r="AS670" s="174"/>
      <c r="AT670" s="174"/>
      <c r="AU670" s="174"/>
      <c r="AV670" s="174"/>
      <c r="AW670" s="174"/>
      <c r="AX670" s="174"/>
      <c r="AY670" s="174"/>
    </row>
    <row r="671" spans="1:51">
      <c r="A671" s="174"/>
      <c r="B671" s="174"/>
      <c r="C671" s="175"/>
      <c r="D671" s="175"/>
      <c r="E671" s="175"/>
      <c r="F671" s="175"/>
      <c r="G671" s="176"/>
      <c r="H671" s="177"/>
      <c r="I671" s="177"/>
      <c r="J671" s="178"/>
      <c r="K671" s="175"/>
      <c r="L671" s="175"/>
      <c r="M671" s="175"/>
      <c r="N671" s="175"/>
      <c r="O671" s="176"/>
      <c r="P671" s="177"/>
      <c r="Q671" s="177"/>
      <c r="R671" s="178"/>
      <c r="S671" s="175"/>
      <c r="T671" s="175"/>
      <c r="U671" s="175"/>
      <c r="V671" s="175"/>
      <c r="W671" s="176"/>
      <c r="X671" s="175"/>
      <c r="Y671" s="175"/>
      <c r="Z671" s="179"/>
      <c r="AA671" s="179"/>
      <c r="AB671" s="174"/>
      <c r="AC671" s="192"/>
      <c r="AD671" s="174"/>
      <c r="AE671" s="174"/>
      <c r="AF671" s="174"/>
      <c r="AG671" s="174"/>
      <c r="AH671" s="174"/>
      <c r="AI671" s="174"/>
      <c r="AJ671" s="174"/>
      <c r="AK671" s="174"/>
      <c r="AL671" s="174"/>
      <c r="AM671" s="174"/>
      <c r="AN671" s="174"/>
      <c r="AO671" s="174"/>
      <c r="AP671" s="174"/>
      <c r="AQ671" s="174"/>
      <c r="AR671" s="174"/>
      <c r="AS671" s="174"/>
      <c r="AT671" s="174"/>
      <c r="AU671" s="174"/>
      <c r="AV671" s="174"/>
      <c r="AW671" s="174"/>
      <c r="AX671" s="174"/>
      <c r="AY671" s="174"/>
    </row>
    <row r="672" spans="1:51">
      <c r="A672" s="174"/>
      <c r="B672" s="174"/>
      <c r="C672" s="175"/>
      <c r="D672" s="175"/>
      <c r="E672" s="175"/>
      <c r="F672" s="175"/>
      <c r="G672" s="176"/>
      <c r="H672" s="177"/>
      <c r="I672" s="177"/>
      <c r="J672" s="178"/>
      <c r="K672" s="175"/>
      <c r="L672" s="175"/>
      <c r="M672" s="175"/>
      <c r="N672" s="175"/>
      <c r="O672" s="176"/>
      <c r="P672" s="177"/>
      <c r="Q672" s="177"/>
      <c r="R672" s="178"/>
      <c r="S672" s="175"/>
      <c r="T672" s="175"/>
      <c r="U672" s="175"/>
      <c r="V672" s="175"/>
      <c r="W672" s="176"/>
      <c r="X672" s="175"/>
      <c r="Y672" s="175"/>
      <c r="Z672" s="179"/>
      <c r="AA672" s="179"/>
      <c r="AB672" s="174"/>
      <c r="AC672" s="192"/>
      <c r="AD672" s="174"/>
      <c r="AE672" s="174"/>
      <c r="AF672" s="174"/>
      <c r="AG672" s="174"/>
      <c r="AH672" s="174"/>
      <c r="AI672" s="174"/>
      <c r="AJ672" s="174"/>
      <c r="AK672" s="174"/>
      <c r="AL672" s="174"/>
      <c r="AM672" s="174"/>
      <c r="AN672" s="174"/>
      <c r="AO672" s="174"/>
      <c r="AP672" s="174"/>
      <c r="AQ672" s="174"/>
      <c r="AR672" s="174"/>
      <c r="AS672" s="174"/>
      <c r="AT672" s="174"/>
      <c r="AU672" s="174"/>
      <c r="AV672" s="174"/>
      <c r="AW672" s="174"/>
      <c r="AX672" s="174"/>
      <c r="AY672" s="174"/>
    </row>
    <row r="673" spans="1:51">
      <c r="A673" s="174"/>
      <c r="B673" s="174"/>
      <c r="C673" s="175"/>
      <c r="D673" s="175"/>
      <c r="E673" s="175"/>
      <c r="F673" s="175"/>
      <c r="G673" s="176"/>
      <c r="H673" s="177"/>
      <c r="I673" s="177"/>
      <c r="J673" s="178"/>
      <c r="K673" s="175"/>
      <c r="L673" s="175"/>
      <c r="M673" s="175"/>
      <c r="N673" s="175"/>
      <c r="O673" s="176"/>
      <c r="P673" s="177"/>
      <c r="Q673" s="177"/>
      <c r="R673" s="178"/>
      <c r="S673" s="175"/>
      <c r="T673" s="175"/>
      <c r="U673" s="175"/>
      <c r="V673" s="175"/>
      <c r="W673" s="176"/>
      <c r="X673" s="175"/>
      <c r="Y673" s="175"/>
      <c r="Z673" s="179"/>
      <c r="AA673" s="179"/>
      <c r="AB673" s="174"/>
      <c r="AC673" s="192"/>
      <c r="AD673" s="174"/>
      <c r="AE673" s="174"/>
      <c r="AF673" s="174"/>
      <c r="AG673" s="174"/>
      <c r="AH673" s="174"/>
      <c r="AI673" s="174"/>
      <c r="AJ673" s="174"/>
      <c r="AK673" s="174"/>
      <c r="AL673" s="174"/>
      <c r="AM673" s="174"/>
      <c r="AN673" s="174"/>
      <c r="AO673" s="174"/>
      <c r="AP673" s="174"/>
      <c r="AQ673" s="174"/>
      <c r="AR673" s="174"/>
      <c r="AS673" s="174"/>
      <c r="AT673" s="174"/>
      <c r="AU673" s="174"/>
      <c r="AV673" s="174"/>
      <c r="AW673" s="174"/>
      <c r="AX673" s="174"/>
      <c r="AY673" s="174"/>
    </row>
    <row r="674" spans="1:51">
      <c r="A674" s="174"/>
      <c r="B674" s="174"/>
      <c r="C674" s="175"/>
      <c r="D674" s="175"/>
      <c r="E674" s="175"/>
      <c r="F674" s="175"/>
      <c r="G674" s="176"/>
      <c r="H674" s="177"/>
      <c r="I674" s="177"/>
      <c r="J674" s="178"/>
      <c r="K674" s="175"/>
      <c r="L674" s="175"/>
      <c r="M674" s="175"/>
      <c r="N674" s="175"/>
      <c r="O674" s="176"/>
      <c r="P674" s="177"/>
      <c r="Q674" s="177"/>
      <c r="R674" s="178"/>
      <c r="S674" s="175"/>
      <c r="T674" s="175"/>
      <c r="U674" s="175"/>
      <c r="V674" s="175"/>
      <c r="W674" s="176"/>
      <c r="X674" s="175"/>
      <c r="Y674" s="175"/>
      <c r="Z674" s="179"/>
      <c r="AA674" s="179"/>
      <c r="AB674" s="174"/>
      <c r="AC674" s="192"/>
      <c r="AD674" s="174"/>
      <c r="AE674" s="174"/>
      <c r="AF674" s="174"/>
      <c r="AG674" s="174"/>
      <c r="AH674" s="174"/>
      <c r="AI674" s="174"/>
      <c r="AJ674" s="174"/>
      <c r="AK674" s="174"/>
      <c r="AL674" s="174"/>
      <c r="AM674" s="174"/>
      <c r="AN674" s="174"/>
      <c r="AO674" s="174"/>
      <c r="AP674" s="174"/>
      <c r="AQ674" s="174"/>
      <c r="AR674" s="174"/>
      <c r="AS674" s="174"/>
      <c r="AT674" s="174"/>
      <c r="AU674" s="174"/>
      <c r="AV674" s="174"/>
      <c r="AW674" s="174"/>
      <c r="AX674" s="174"/>
      <c r="AY674" s="174"/>
    </row>
    <row r="675" spans="1:51">
      <c r="A675" s="174"/>
      <c r="B675" s="174"/>
      <c r="C675" s="175"/>
      <c r="D675" s="175"/>
      <c r="E675" s="175"/>
      <c r="F675" s="175"/>
      <c r="G675" s="176"/>
      <c r="H675" s="177"/>
      <c r="I675" s="177"/>
      <c r="J675" s="178"/>
      <c r="K675" s="175"/>
      <c r="L675" s="175"/>
      <c r="M675" s="175"/>
      <c r="N675" s="175"/>
      <c r="O675" s="176"/>
      <c r="P675" s="177"/>
      <c r="Q675" s="177"/>
      <c r="R675" s="178"/>
      <c r="S675" s="175"/>
      <c r="T675" s="175"/>
      <c r="U675" s="175"/>
      <c r="V675" s="175"/>
      <c r="W675" s="176"/>
      <c r="X675" s="175"/>
      <c r="Y675" s="175"/>
      <c r="Z675" s="179"/>
      <c r="AA675" s="179"/>
      <c r="AB675" s="174"/>
      <c r="AC675" s="192"/>
      <c r="AD675" s="174"/>
      <c r="AE675" s="174"/>
      <c r="AF675" s="174"/>
      <c r="AG675" s="174"/>
      <c r="AH675" s="174"/>
      <c r="AI675" s="174"/>
      <c r="AJ675" s="174"/>
      <c r="AK675" s="174"/>
      <c r="AL675" s="174"/>
      <c r="AM675" s="174"/>
      <c r="AN675" s="174"/>
      <c r="AO675" s="174"/>
      <c r="AP675" s="174"/>
      <c r="AQ675" s="174"/>
      <c r="AR675" s="174"/>
      <c r="AS675" s="174"/>
      <c r="AT675" s="174"/>
      <c r="AU675" s="174"/>
      <c r="AV675" s="174"/>
      <c r="AW675" s="174"/>
      <c r="AX675" s="174"/>
      <c r="AY675" s="174"/>
    </row>
    <row r="676" spans="1:51">
      <c r="A676" s="174"/>
      <c r="B676" s="174"/>
      <c r="C676" s="175"/>
      <c r="D676" s="175"/>
      <c r="E676" s="175"/>
      <c r="F676" s="175"/>
      <c r="G676" s="176"/>
      <c r="H676" s="177"/>
      <c r="I676" s="177"/>
      <c r="J676" s="178"/>
      <c r="K676" s="175"/>
      <c r="L676" s="175"/>
      <c r="M676" s="175"/>
      <c r="N676" s="175"/>
      <c r="O676" s="176"/>
      <c r="P676" s="177"/>
      <c r="Q676" s="177"/>
      <c r="R676" s="178"/>
      <c r="S676" s="175"/>
      <c r="T676" s="175"/>
      <c r="U676" s="175"/>
      <c r="V676" s="175"/>
      <c r="W676" s="176"/>
      <c r="X676" s="175"/>
      <c r="Y676" s="175"/>
      <c r="Z676" s="179"/>
      <c r="AA676" s="179"/>
      <c r="AB676" s="174"/>
      <c r="AC676" s="192"/>
      <c r="AD676" s="174"/>
      <c r="AE676" s="174"/>
      <c r="AF676" s="174"/>
      <c r="AG676" s="174"/>
      <c r="AH676" s="174"/>
      <c r="AI676" s="174"/>
      <c r="AJ676" s="174"/>
      <c r="AK676" s="174"/>
      <c r="AL676" s="174"/>
      <c r="AM676" s="174"/>
      <c r="AN676" s="174"/>
      <c r="AO676" s="174"/>
      <c r="AP676" s="174"/>
      <c r="AQ676" s="174"/>
      <c r="AR676" s="174"/>
      <c r="AS676" s="174"/>
      <c r="AT676" s="174"/>
      <c r="AU676" s="174"/>
      <c r="AV676" s="174"/>
      <c r="AW676" s="174"/>
      <c r="AX676" s="174"/>
      <c r="AY676" s="174"/>
    </row>
    <row r="677" spans="1:51">
      <c r="A677" s="174"/>
      <c r="B677" s="174"/>
      <c r="C677" s="175"/>
      <c r="D677" s="175"/>
      <c r="E677" s="175"/>
      <c r="F677" s="175"/>
      <c r="G677" s="176"/>
      <c r="H677" s="177"/>
      <c r="I677" s="177"/>
      <c r="J677" s="178"/>
      <c r="K677" s="175"/>
      <c r="L677" s="175"/>
      <c r="M677" s="175"/>
      <c r="N677" s="175"/>
      <c r="O677" s="176"/>
      <c r="P677" s="177"/>
      <c r="Q677" s="177"/>
      <c r="R677" s="178"/>
      <c r="S677" s="175"/>
      <c r="T677" s="175"/>
      <c r="U677" s="175"/>
      <c r="V677" s="175"/>
      <c r="W677" s="176"/>
      <c r="X677" s="175"/>
      <c r="Y677" s="175"/>
      <c r="Z677" s="179"/>
      <c r="AA677" s="179"/>
      <c r="AB677" s="174"/>
      <c r="AC677" s="192"/>
      <c r="AD677" s="174"/>
      <c r="AE677" s="174"/>
      <c r="AF677" s="174"/>
      <c r="AG677" s="174"/>
      <c r="AH677" s="174"/>
      <c r="AI677" s="174"/>
      <c r="AJ677" s="174"/>
      <c r="AK677" s="174"/>
      <c r="AL677" s="174"/>
      <c r="AM677" s="174"/>
      <c r="AN677" s="174"/>
      <c r="AO677" s="174"/>
      <c r="AP677" s="174"/>
      <c r="AQ677" s="174"/>
      <c r="AR677" s="174"/>
      <c r="AS677" s="174"/>
      <c r="AT677" s="174"/>
      <c r="AU677" s="174"/>
      <c r="AV677" s="174"/>
      <c r="AW677" s="174"/>
      <c r="AX677" s="174"/>
      <c r="AY677" s="174"/>
    </row>
    <row r="678" spans="1:51">
      <c r="A678" s="174"/>
      <c r="B678" s="174"/>
      <c r="C678" s="175"/>
      <c r="D678" s="175"/>
      <c r="E678" s="175"/>
      <c r="F678" s="175"/>
      <c r="G678" s="176"/>
      <c r="H678" s="177"/>
      <c r="I678" s="177"/>
      <c r="J678" s="178"/>
      <c r="K678" s="175"/>
      <c r="L678" s="175"/>
      <c r="M678" s="175"/>
      <c r="N678" s="175"/>
      <c r="O678" s="176"/>
      <c r="P678" s="177"/>
      <c r="Q678" s="177"/>
      <c r="R678" s="178"/>
      <c r="S678" s="175"/>
      <c r="T678" s="175"/>
      <c r="U678" s="175"/>
      <c r="V678" s="175"/>
      <c r="W678" s="176"/>
      <c r="X678" s="175"/>
      <c r="Y678" s="175"/>
      <c r="Z678" s="179"/>
      <c r="AA678" s="179"/>
      <c r="AB678" s="174"/>
      <c r="AC678" s="192"/>
      <c r="AD678" s="174"/>
      <c r="AE678" s="174"/>
      <c r="AF678" s="174"/>
      <c r="AG678" s="174"/>
      <c r="AH678" s="174"/>
      <c r="AI678" s="174"/>
      <c r="AJ678" s="174"/>
      <c r="AK678" s="174"/>
      <c r="AL678" s="174"/>
      <c r="AM678" s="174"/>
      <c r="AN678" s="174"/>
      <c r="AO678" s="174"/>
      <c r="AP678" s="174"/>
      <c r="AQ678" s="174"/>
      <c r="AR678" s="174"/>
      <c r="AS678" s="174"/>
      <c r="AT678" s="174"/>
      <c r="AU678" s="174"/>
      <c r="AV678" s="174"/>
      <c r="AW678" s="174"/>
      <c r="AX678" s="174"/>
      <c r="AY678" s="174"/>
    </row>
    <row r="679" spans="1:51">
      <c r="A679" s="174"/>
      <c r="B679" s="174"/>
      <c r="C679" s="175"/>
      <c r="D679" s="175"/>
      <c r="E679" s="175"/>
      <c r="F679" s="175"/>
      <c r="G679" s="176"/>
      <c r="H679" s="177"/>
      <c r="I679" s="177"/>
      <c r="J679" s="178"/>
      <c r="K679" s="175"/>
      <c r="L679" s="175"/>
      <c r="M679" s="175"/>
      <c r="N679" s="175"/>
      <c r="O679" s="176"/>
      <c r="P679" s="177"/>
      <c r="Q679" s="177"/>
      <c r="R679" s="178"/>
      <c r="S679" s="175"/>
      <c r="T679" s="175"/>
      <c r="U679" s="175"/>
      <c r="V679" s="175"/>
      <c r="W679" s="176"/>
      <c r="X679" s="175"/>
      <c r="Y679" s="175"/>
      <c r="Z679" s="179"/>
      <c r="AA679" s="179"/>
      <c r="AB679" s="174"/>
      <c r="AC679" s="192"/>
      <c r="AD679" s="174"/>
      <c r="AE679" s="174"/>
      <c r="AF679" s="174"/>
      <c r="AG679" s="174"/>
      <c r="AH679" s="174"/>
      <c r="AI679" s="174"/>
      <c r="AJ679" s="174"/>
      <c r="AK679" s="174"/>
      <c r="AL679" s="174"/>
      <c r="AM679" s="174"/>
      <c r="AN679" s="174"/>
      <c r="AO679" s="174"/>
      <c r="AP679" s="174"/>
      <c r="AQ679" s="174"/>
      <c r="AR679" s="174"/>
      <c r="AS679" s="174"/>
      <c r="AT679" s="174"/>
      <c r="AU679" s="174"/>
      <c r="AV679" s="174"/>
      <c r="AW679" s="174"/>
      <c r="AX679" s="174"/>
      <c r="AY679" s="174"/>
    </row>
    <row r="680" spans="1:51">
      <c r="A680" s="174"/>
      <c r="B680" s="174"/>
      <c r="C680" s="175"/>
      <c r="D680" s="175"/>
      <c r="E680" s="175"/>
      <c r="F680" s="175"/>
      <c r="G680" s="176"/>
      <c r="H680" s="177"/>
      <c r="I680" s="177"/>
      <c r="J680" s="178"/>
      <c r="K680" s="175"/>
      <c r="L680" s="175"/>
      <c r="M680" s="175"/>
      <c r="N680" s="175"/>
      <c r="O680" s="176"/>
      <c r="P680" s="177"/>
      <c r="Q680" s="177"/>
      <c r="R680" s="178"/>
      <c r="S680" s="175"/>
      <c r="T680" s="175"/>
      <c r="U680" s="175"/>
      <c r="V680" s="175"/>
      <c r="W680" s="176"/>
      <c r="X680" s="175"/>
      <c r="Y680" s="175"/>
      <c r="Z680" s="179"/>
      <c r="AA680" s="179"/>
      <c r="AB680" s="174"/>
      <c r="AC680" s="192"/>
      <c r="AD680" s="174"/>
      <c r="AE680" s="174"/>
      <c r="AF680" s="174"/>
      <c r="AG680" s="174"/>
      <c r="AH680" s="174"/>
      <c r="AI680" s="174"/>
      <c r="AJ680" s="174"/>
      <c r="AK680" s="174"/>
      <c r="AL680" s="174"/>
      <c r="AM680" s="174"/>
      <c r="AN680" s="174"/>
      <c r="AO680" s="174"/>
      <c r="AP680" s="174"/>
      <c r="AQ680" s="174"/>
      <c r="AR680" s="174"/>
      <c r="AS680" s="174"/>
      <c r="AT680" s="174"/>
      <c r="AU680" s="174"/>
      <c r="AV680" s="174"/>
      <c r="AW680" s="174"/>
      <c r="AX680" s="174"/>
      <c r="AY680" s="174"/>
    </row>
    <row r="681" spans="1:51">
      <c r="A681" s="174"/>
      <c r="B681" s="174"/>
      <c r="C681" s="175"/>
      <c r="D681" s="175"/>
      <c r="E681" s="175"/>
      <c r="F681" s="175"/>
      <c r="G681" s="176"/>
      <c r="H681" s="177"/>
      <c r="I681" s="177"/>
      <c r="J681" s="178"/>
      <c r="K681" s="175"/>
      <c r="L681" s="175"/>
      <c r="M681" s="175"/>
      <c r="N681" s="175"/>
      <c r="O681" s="176"/>
      <c r="P681" s="177"/>
      <c r="Q681" s="177"/>
      <c r="R681" s="178"/>
      <c r="S681" s="175"/>
      <c r="T681" s="175"/>
      <c r="U681" s="175"/>
      <c r="V681" s="175"/>
      <c r="W681" s="176"/>
      <c r="X681" s="175"/>
      <c r="Y681" s="175"/>
      <c r="Z681" s="179"/>
      <c r="AA681" s="179"/>
      <c r="AB681" s="174"/>
      <c r="AC681" s="192"/>
      <c r="AD681" s="174"/>
      <c r="AE681" s="174"/>
      <c r="AF681" s="174"/>
      <c r="AG681" s="174"/>
      <c r="AH681" s="174"/>
      <c r="AI681" s="174"/>
      <c r="AJ681" s="174"/>
      <c r="AK681" s="174"/>
      <c r="AL681" s="174"/>
      <c r="AM681" s="174"/>
      <c r="AN681" s="174"/>
      <c r="AO681" s="174"/>
      <c r="AP681" s="174"/>
      <c r="AQ681" s="174"/>
      <c r="AR681" s="174"/>
      <c r="AS681" s="174"/>
      <c r="AT681" s="174"/>
      <c r="AU681" s="174"/>
      <c r="AV681" s="174"/>
      <c r="AW681" s="174"/>
      <c r="AX681" s="174"/>
      <c r="AY681" s="174"/>
    </row>
    <row r="682" spans="1:51">
      <c r="A682" s="174"/>
      <c r="B682" s="174"/>
      <c r="C682" s="175"/>
      <c r="D682" s="175"/>
      <c r="E682" s="175"/>
      <c r="F682" s="175"/>
      <c r="G682" s="176"/>
      <c r="H682" s="177"/>
      <c r="I682" s="177"/>
      <c r="J682" s="178"/>
      <c r="K682" s="175"/>
      <c r="L682" s="175"/>
      <c r="M682" s="175"/>
      <c r="N682" s="175"/>
      <c r="O682" s="176"/>
      <c r="P682" s="177"/>
      <c r="Q682" s="177"/>
      <c r="R682" s="178"/>
      <c r="S682" s="175"/>
      <c r="T682" s="175"/>
      <c r="U682" s="175"/>
      <c r="V682" s="175"/>
      <c r="W682" s="176"/>
      <c r="X682" s="175"/>
      <c r="Y682" s="175"/>
      <c r="Z682" s="179"/>
      <c r="AA682" s="179"/>
      <c r="AB682" s="174"/>
      <c r="AC682" s="192"/>
      <c r="AD682" s="174"/>
      <c r="AE682" s="174"/>
      <c r="AF682" s="174"/>
      <c r="AG682" s="174"/>
      <c r="AH682" s="174"/>
      <c r="AI682" s="174"/>
      <c r="AJ682" s="174"/>
      <c r="AK682" s="174"/>
      <c r="AL682" s="174"/>
      <c r="AM682" s="174"/>
      <c r="AN682" s="174"/>
      <c r="AO682" s="174"/>
      <c r="AP682" s="174"/>
      <c r="AQ682" s="174"/>
      <c r="AR682" s="174"/>
      <c r="AS682" s="174"/>
      <c r="AT682" s="174"/>
      <c r="AU682" s="174"/>
      <c r="AV682" s="174"/>
      <c r="AW682" s="174"/>
      <c r="AX682" s="174"/>
      <c r="AY682" s="174"/>
    </row>
    <row r="683" spans="1:51">
      <c r="A683" s="174"/>
      <c r="B683" s="174"/>
      <c r="C683" s="175"/>
      <c r="D683" s="175"/>
      <c r="E683" s="175"/>
      <c r="F683" s="175"/>
      <c r="G683" s="176"/>
      <c r="H683" s="177"/>
      <c r="I683" s="177"/>
      <c r="J683" s="178"/>
      <c r="K683" s="175"/>
      <c r="L683" s="175"/>
      <c r="M683" s="175"/>
      <c r="N683" s="175"/>
      <c r="O683" s="176"/>
      <c r="P683" s="177"/>
      <c r="Q683" s="177"/>
      <c r="R683" s="178"/>
      <c r="S683" s="175"/>
      <c r="T683" s="175"/>
      <c r="U683" s="175"/>
      <c r="V683" s="175"/>
      <c r="W683" s="176"/>
      <c r="X683" s="175"/>
      <c r="Y683" s="175"/>
      <c r="Z683" s="179"/>
      <c r="AA683" s="179"/>
      <c r="AB683" s="174"/>
      <c r="AC683" s="192"/>
      <c r="AD683" s="174"/>
      <c r="AE683" s="174"/>
      <c r="AF683" s="174"/>
      <c r="AG683" s="174"/>
      <c r="AH683" s="174"/>
      <c r="AI683" s="174"/>
      <c r="AJ683" s="174"/>
      <c r="AK683" s="174"/>
      <c r="AL683" s="174"/>
      <c r="AM683" s="174"/>
      <c r="AN683" s="174"/>
      <c r="AO683" s="174"/>
      <c r="AP683" s="174"/>
      <c r="AQ683" s="174"/>
      <c r="AR683" s="174"/>
      <c r="AS683" s="174"/>
      <c r="AT683" s="174"/>
      <c r="AU683" s="174"/>
      <c r="AV683" s="174"/>
      <c r="AW683" s="174"/>
      <c r="AX683" s="174"/>
      <c r="AY683" s="174"/>
    </row>
    <row r="684" spans="1:51">
      <c r="A684" s="174"/>
      <c r="B684" s="174"/>
      <c r="C684" s="175"/>
      <c r="D684" s="175"/>
      <c r="E684" s="175"/>
      <c r="F684" s="175"/>
      <c r="G684" s="176"/>
      <c r="H684" s="177"/>
      <c r="I684" s="177"/>
      <c r="J684" s="178"/>
      <c r="K684" s="175"/>
      <c r="L684" s="175"/>
      <c r="M684" s="175"/>
      <c r="N684" s="175"/>
      <c r="O684" s="176"/>
      <c r="P684" s="177"/>
      <c r="Q684" s="177"/>
      <c r="R684" s="178"/>
      <c r="S684" s="175"/>
      <c r="T684" s="175"/>
      <c r="U684" s="175"/>
      <c r="V684" s="175"/>
      <c r="W684" s="176"/>
      <c r="X684" s="175"/>
      <c r="Y684" s="175"/>
      <c r="Z684" s="179"/>
      <c r="AA684" s="179"/>
      <c r="AB684" s="174"/>
      <c r="AC684" s="174"/>
      <c r="AD684" s="193"/>
      <c r="AE684" s="193"/>
      <c r="AF684" s="194"/>
      <c r="AG684" s="194"/>
      <c r="AH684" s="194"/>
      <c r="AI684" s="194"/>
      <c r="AJ684" s="194"/>
      <c r="AK684" s="194"/>
      <c r="AL684" s="194"/>
      <c r="AM684" s="194"/>
      <c r="AN684" s="194"/>
      <c r="AO684" s="194"/>
      <c r="AP684" s="194"/>
      <c r="AQ684" s="194"/>
      <c r="AR684" s="194"/>
      <c r="AS684" s="194"/>
      <c r="AT684" s="194"/>
      <c r="AU684" s="194"/>
      <c r="AV684" s="194"/>
      <c r="AW684" s="194"/>
      <c r="AX684" s="194"/>
      <c r="AY684" s="194"/>
    </row>
    <row r="685" spans="1:51">
      <c r="A685" s="174"/>
      <c r="B685" s="174"/>
      <c r="C685" s="175"/>
      <c r="D685" s="175"/>
      <c r="E685" s="175"/>
      <c r="F685" s="175"/>
      <c r="G685" s="176"/>
      <c r="H685" s="177"/>
      <c r="I685" s="177"/>
      <c r="J685" s="178"/>
      <c r="K685" s="175"/>
      <c r="L685" s="175"/>
      <c r="M685" s="175"/>
      <c r="N685" s="175"/>
      <c r="O685" s="176"/>
      <c r="P685" s="177"/>
      <c r="Q685" s="177"/>
      <c r="R685" s="178"/>
      <c r="S685" s="175"/>
      <c r="T685" s="175"/>
      <c r="U685" s="175"/>
      <c r="V685" s="175"/>
      <c r="W685" s="176"/>
      <c r="X685" s="175"/>
      <c r="Y685" s="175"/>
      <c r="Z685" s="179"/>
      <c r="AA685" s="179"/>
      <c r="AB685" s="174"/>
      <c r="AC685" s="174"/>
      <c r="AD685" s="174"/>
      <c r="AE685" s="174"/>
    </row>
    <row r="686" spans="1:51">
      <c r="A686" s="174"/>
      <c r="B686" s="174"/>
      <c r="C686" s="175"/>
      <c r="D686" s="175"/>
      <c r="E686" s="175"/>
      <c r="F686" s="175"/>
      <c r="G686" s="176"/>
      <c r="H686" s="177"/>
      <c r="I686" s="177"/>
      <c r="J686" s="178"/>
      <c r="K686" s="175"/>
      <c r="L686" s="175"/>
      <c r="M686" s="175"/>
      <c r="N686" s="175"/>
      <c r="O686" s="176"/>
      <c r="P686" s="177"/>
      <c r="Q686" s="177"/>
      <c r="R686" s="178"/>
      <c r="S686" s="175"/>
      <c r="T686" s="175"/>
      <c r="U686" s="175"/>
      <c r="V686" s="175"/>
      <c r="W686" s="176"/>
      <c r="X686" s="175"/>
      <c r="Y686" s="175"/>
      <c r="Z686" s="179"/>
      <c r="AA686" s="179"/>
      <c r="AB686" s="174"/>
      <c r="AC686" s="174"/>
      <c r="AD686" s="174"/>
      <c r="AE686" s="174"/>
    </row>
    <row r="687" spans="1:51">
      <c r="A687" s="174"/>
      <c r="B687" s="174"/>
      <c r="C687" s="175"/>
      <c r="D687" s="175"/>
      <c r="E687" s="175"/>
      <c r="F687" s="175"/>
      <c r="G687" s="176"/>
      <c r="H687" s="177"/>
      <c r="I687" s="177"/>
      <c r="J687" s="178"/>
      <c r="K687" s="175"/>
      <c r="L687" s="175"/>
      <c r="M687" s="175"/>
      <c r="N687" s="175"/>
      <c r="O687" s="176"/>
      <c r="P687" s="177"/>
      <c r="Q687" s="177"/>
      <c r="R687" s="178"/>
      <c r="S687" s="175"/>
      <c r="T687" s="175"/>
      <c r="U687" s="175"/>
      <c r="V687" s="175"/>
      <c r="W687" s="176"/>
      <c r="X687" s="175"/>
      <c r="Y687" s="175"/>
      <c r="Z687" s="179"/>
      <c r="AA687" s="179"/>
      <c r="AB687" s="174"/>
      <c r="AC687" s="174"/>
      <c r="AD687" s="174"/>
      <c r="AE687" s="174"/>
    </row>
    <row r="688" spans="1:51">
      <c r="A688" s="174"/>
      <c r="B688" s="174"/>
      <c r="C688" s="175"/>
      <c r="D688" s="175"/>
      <c r="E688" s="175"/>
      <c r="F688" s="175"/>
      <c r="G688" s="176"/>
      <c r="H688" s="177"/>
      <c r="I688" s="177"/>
      <c r="J688" s="178"/>
      <c r="K688" s="175"/>
      <c r="L688" s="175"/>
      <c r="M688" s="175"/>
      <c r="N688" s="175"/>
      <c r="O688" s="176"/>
      <c r="P688" s="177"/>
      <c r="Q688" s="177"/>
      <c r="R688" s="178"/>
      <c r="S688" s="175"/>
      <c r="T688" s="175"/>
      <c r="U688" s="175"/>
      <c r="V688" s="175"/>
      <c r="W688" s="176"/>
      <c r="X688" s="175"/>
      <c r="Y688" s="175"/>
      <c r="Z688" s="179"/>
      <c r="AA688" s="179"/>
      <c r="AB688" s="174"/>
      <c r="AC688" s="174"/>
      <c r="AD688" s="174"/>
      <c r="AE688" s="174"/>
    </row>
    <row r="689" spans="1:31">
      <c r="A689" s="174"/>
      <c r="B689" s="174"/>
      <c r="C689" s="175"/>
      <c r="D689" s="175"/>
      <c r="E689" s="175"/>
      <c r="F689" s="175"/>
      <c r="G689" s="176"/>
      <c r="H689" s="177"/>
      <c r="I689" s="177"/>
      <c r="J689" s="178"/>
      <c r="K689" s="175"/>
      <c r="L689" s="175"/>
      <c r="M689" s="175"/>
      <c r="N689" s="175"/>
      <c r="O689" s="176"/>
      <c r="P689" s="177"/>
      <c r="Q689" s="177"/>
      <c r="R689" s="178"/>
      <c r="S689" s="175"/>
      <c r="T689" s="175"/>
      <c r="U689" s="175"/>
      <c r="V689" s="175"/>
      <c r="W689" s="176"/>
      <c r="X689" s="175"/>
      <c r="Y689" s="175"/>
      <c r="Z689" s="179"/>
      <c r="AA689" s="179"/>
      <c r="AB689" s="174"/>
      <c r="AC689" s="174"/>
      <c r="AD689" s="174"/>
      <c r="AE689" s="174"/>
    </row>
    <row r="690" spans="1:31">
      <c r="A690" s="174"/>
      <c r="B690" s="174"/>
      <c r="C690" s="175"/>
      <c r="D690" s="175"/>
      <c r="E690" s="175"/>
      <c r="F690" s="175"/>
      <c r="G690" s="176"/>
      <c r="H690" s="177"/>
      <c r="I690" s="177"/>
      <c r="J690" s="178"/>
      <c r="K690" s="175"/>
      <c r="L690" s="175"/>
      <c r="M690" s="175"/>
      <c r="N690" s="175"/>
      <c r="O690" s="176"/>
      <c r="P690" s="177"/>
      <c r="Q690" s="177"/>
      <c r="R690" s="178"/>
      <c r="S690" s="175"/>
      <c r="T690" s="175"/>
      <c r="U690" s="175"/>
      <c r="V690" s="175"/>
      <c r="W690" s="176"/>
      <c r="X690" s="175"/>
      <c r="Y690" s="175"/>
      <c r="Z690" s="179"/>
      <c r="AA690" s="179"/>
      <c r="AB690" s="174"/>
      <c r="AC690" s="174"/>
      <c r="AD690" s="174"/>
      <c r="AE690" s="174"/>
    </row>
    <row r="691" spans="1:31">
      <c r="A691" s="174"/>
      <c r="B691" s="174"/>
      <c r="C691" s="175"/>
      <c r="D691" s="175"/>
      <c r="E691" s="175"/>
      <c r="F691" s="175"/>
      <c r="G691" s="176"/>
      <c r="H691" s="177"/>
      <c r="I691" s="177"/>
      <c r="J691" s="178"/>
      <c r="K691" s="175"/>
      <c r="L691" s="175"/>
      <c r="M691" s="175"/>
      <c r="N691" s="175"/>
      <c r="O691" s="176"/>
      <c r="P691" s="177"/>
      <c r="Q691" s="177"/>
      <c r="R691" s="178"/>
      <c r="S691" s="175"/>
      <c r="T691" s="175"/>
      <c r="U691" s="175"/>
      <c r="V691" s="175"/>
      <c r="W691" s="176"/>
      <c r="X691" s="175"/>
      <c r="Y691" s="175"/>
      <c r="Z691" s="179"/>
      <c r="AA691" s="179"/>
      <c r="AB691" s="174"/>
      <c r="AC691" s="174"/>
      <c r="AD691" s="174"/>
      <c r="AE691" s="174"/>
    </row>
    <row r="692" spans="1:31">
      <c r="A692" s="174"/>
      <c r="B692" s="174"/>
      <c r="C692" s="175"/>
      <c r="D692" s="175"/>
      <c r="E692" s="175"/>
      <c r="F692" s="175"/>
      <c r="G692" s="176"/>
      <c r="H692" s="177"/>
      <c r="I692" s="177"/>
      <c r="J692" s="178"/>
      <c r="K692" s="175"/>
      <c r="L692" s="175"/>
      <c r="M692" s="175"/>
      <c r="N692" s="175"/>
      <c r="O692" s="176"/>
      <c r="P692" s="177"/>
      <c r="Q692" s="177"/>
      <c r="R692" s="178"/>
      <c r="S692" s="175"/>
      <c r="T692" s="175"/>
      <c r="U692" s="175"/>
      <c r="V692" s="175"/>
      <c r="W692" s="176"/>
      <c r="X692" s="175"/>
      <c r="Y692" s="175"/>
      <c r="Z692" s="179"/>
      <c r="AA692" s="179"/>
      <c r="AB692" s="174"/>
      <c r="AC692" s="174"/>
      <c r="AD692" s="174"/>
      <c r="AE692" s="174"/>
    </row>
    <row r="693" spans="1:31">
      <c r="A693" s="174"/>
      <c r="B693" s="174"/>
      <c r="C693" s="175"/>
      <c r="D693" s="175"/>
      <c r="E693" s="175"/>
      <c r="F693" s="175"/>
      <c r="G693" s="176"/>
      <c r="H693" s="177"/>
      <c r="I693" s="177"/>
      <c r="J693" s="178"/>
      <c r="K693" s="175"/>
      <c r="L693" s="175"/>
      <c r="M693" s="175"/>
      <c r="N693" s="175"/>
      <c r="O693" s="176"/>
      <c r="P693" s="177"/>
      <c r="Q693" s="177"/>
      <c r="R693" s="178"/>
      <c r="S693" s="175"/>
      <c r="T693" s="175"/>
      <c r="U693" s="175"/>
      <c r="V693" s="175"/>
      <c r="W693" s="176"/>
      <c r="X693" s="175"/>
      <c r="Y693" s="175"/>
      <c r="Z693" s="179"/>
      <c r="AA693" s="179"/>
      <c r="AB693" s="174"/>
      <c r="AC693" s="174"/>
      <c r="AD693" s="174"/>
      <c r="AE693" s="174"/>
    </row>
    <row r="694" spans="1:31">
      <c r="A694" s="174"/>
      <c r="B694" s="174"/>
      <c r="C694" s="175"/>
      <c r="D694" s="175"/>
      <c r="E694" s="175"/>
      <c r="F694" s="175"/>
      <c r="G694" s="176"/>
      <c r="H694" s="177"/>
      <c r="I694" s="177"/>
      <c r="J694" s="178"/>
      <c r="K694" s="175"/>
      <c r="L694" s="175"/>
      <c r="M694" s="175"/>
      <c r="N694" s="175"/>
      <c r="O694" s="176"/>
      <c r="P694" s="177"/>
      <c r="Q694" s="177"/>
      <c r="R694" s="178"/>
      <c r="S694" s="175"/>
      <c r="T694" s="175"/>
      <c r="U694" s="175"/>
      <c r="V694" s="175"/>
      <c r="W694" s="176"/>
      <c r="X694" s="175"/>
      <c r="Y694" s="175"/>
      <c r="Z694" s="179"/>
      <c r="AA694" s="179"/>
      <c r="AB694" s="174"/>
      <c r="AC694" s="174"/>
      <c r="AD694" s="174"/>
      <c r="AE694" s="174"/>
    </row>
    <row r="695" spans="1:31">
      <c r="A695" s="174"/>
      <c r="B695" s="174"/>
      <c r="C695" s="175"/>
      <c r="D695" s="175"/>
      <c r="E695" s="175"/>
      <c r="F695" s="175"/>
      <c r="G695" s="176"/>
      <c r="H695" s="177"/>
      <c r="I695" s="177"/>
      <c r="J695" s="178"/>
      <c r="K695" s="175"/>
      <c r="L695" s="175"/>
      <c r="M695" s="175"/>
      <c r="N695" s="175"/>
      <c r="O695" s="176"/>
      <c r="P695" s="177"/>
      <c r="Q695" s="177"/>
      <c r="R695" s="178"/>
      <c r="S695" s="175"/>
      <c r="T695" s="175"/>
      <c r="U695" s="175"/>
      <c r="V695" s="175"/>
      <c r="W695" s="176"/>
      <c r="X695" s="175"/>
      <c r="Y695" s="175"/>
      <c r="Z695" s="179"/>
      <c r="AA695" s="179"/>
      <c r="AB695" s="174"/>
      <c r="AC695" s="174"/>
      <c r="AD695" s="174"/>
      <c r="AE695" s="174"/>
    </row>
    <row r="696" spans="1:31">
      <c r="A696" s="174"/>
      <c r="B696" s="174"/>
      <c r="C696" s="175"/>
      <c r="D696" s="175"/>
      <c r="E696" s="175"/>
      <c r="F696" s="175"/>
      <c r="G696" s="176"/>
      <c r="H696" s="177"/>
      <c r="I696" s="177"/>
      <c r="J696" s="178"/>
      <c r="K696" s="175"/>
      <c r="L696" s="175"/>
      <c r="M696" s="175"/>
      <c r="N696" s="175"/>
      <c r="O696" s="176"/>
      <c r="P696" s="177"/>
      <c r="Q696" s="177"/>
      <c r="R696" s="178"/>
      <c r="S696" s="175"/>
      <c r="T696" s="175"/>
      <c r="U696" s="175"/>
      <c r="V696" s="175"/>
      <c r="W696" s="176"/>
      <c r="X696" s="175"/>
      <c r="Y696" s="175"/>
      <c r="Z696" s="179"/>
      <c r="AA696" s="179"/>
      <c r="AB696" s="174"/>
      <c r="AC696" s="174"/>
      <c r="AD696" s="174"/>
      <c r="AE696" s="174"/>
    </row>
    <row r="697" spans="1:31">
      <c r="A697" s="174"/>
      <c r="B697" s="174"/>
      <c r="C697" s="175"/>
      <c r="D697" s="175"/>
      <c r="E697" s="175"/>
      <c r="F697" s="175"/>
      <c r="G697" s="176"/>
      <c r="H697" s="177"/>
      <c r="I697" s="177"/>
      <c r="J697" s="178"/>
      <c r="K697" s="175"/>
      <c r="L697" s="175"/>
      <c r="M697" s="175"/>
      <c r="N697" s="175"/>
      <c r="O697" s="176"/>
      <c r="P697" s="177"/>
      <c r="Q697" s="177"/>
      <c r="R697" s="178"/>
      <c r="S697" s="175"/>
      <c r="T697" s="175"/>
      <c r="U697" s="175"/>
      <c r="V697" s="175"/>
      <c r="W697" s="176"/>
      <c r="X697" s="175"/>
      <c r="Y697" s="175"/>
      <c r="Z697" s="179"/>
      <c r="AA697" s="179"/>
      <c r="AB697" s="174"/>
      <c r="AC697" s="174"/>
      <c r="AD697" s="174"/>
      <c r="AE697" s="174"/>
    </row>
    <row r="698" spans="1:31">
      <c r="A698" s="174"/>
      <c r="B698" s="174"/>
      <c r="C698" s="175"/>
      <c r="D698" s="175"/>
      <c r="E698" s="175"/>
      <c r="F698" s="175"/>
      <c r="G698" s="176"/>
      <c r="H698" s="177"/>
      <c r="I698" s="177"/>
      <c r="J698" s="178"/>
      <c r="K698" s="175"/>
      <c r="L698" s="175"/>
      <c r="M698" s="175"/>
      <c r="N698" s="175"/>
      <c r="O698" s="176"/>
      <c r="P698" s="177"/>
      <c r="Q698" s="177"/>
      <c r="R698" s="178"/>
      <c r="S698" s="175"/>
      <c r="T698" s="175"/>
      <c r="U698" s="175"/>
      <c r="V698" s="175"/>
      <c r="W698" s="176"/>
      <c r="X698" s="175"/>
      <c r="Y698" s="175"/>
      <c r="Z698" s="179"/>
      <c r="AA698" s="179"/>
      <c r="AB698" s="174"/>
      <c r="AC698" s="174"/>
      <c r="AD698" s="174"/>
      <c r="AE698" s="174"/>
    </row>
    <row r="699" spans="1:31">
      <c r="A699" s="174"/>
      <c r="B699" s="174"/>
      <c r="C699" s="175"/>
      <c r="D699" s="175"/>
      <c r="E699" s="175"/>
      <c r="F699" s="175"/>
      <c r="G699" s="176"/>
      <c r="H699" s="177"/>
      <c r="I699" s="177"/>
      <c r="J699" s="178"/>
      <c r="K699" s="175"/>
      <c r="L699" s="175"/>
      <c r="M699" s="175"/>
      <c r="N699" s="175"/>
      <c r="O699" s="176"/>
      <c r="P699" s="177"/>
      <c r="Q699" s="177"/>
      <c r="R699" s="178"/>
      <c r="S699" s="175"/>
      <c r="T699" s="175"/>
      <c r="U699" s="175"/>
      <c r="V699" s="175"/>
      <c r="W699" s="176"/>
      <c r="X699" s="175"/>
      <c r="Y699" s="175"/>
      <c r="Z699" s="179"/>
      <c r="AA699" s="179"/>
      <c r="AB699" s="174"/>
      <c r="AC699" s="174"/>
      <c r="AD699" s="174"/>
      <c r="AE699" s="174"/>
    </row>
    <row r="700" spans="1:31">
      <c r="A700" s="174"/>
      <c r="B700" s="174"/>
      <c r="C700" s="175"/>
      <c r="D700" s="175"/>
      <c r="E700" s="175"/>
      <c r="F700" s="175"/>
      <c r="G700" s="176"/>
      <c r="H700" s="177"/>
      <c r="I700" s="177"/>
      <c r="J700" s="178"/>
      <c r="K700" s="175"/>
      <c r="L700" s="175"/>
      <c r="M700" s="175"/>
      <c r="N700" s="175"/>
      <c r="O700" s="176"/>
      <c r="P700" s="177"/>
      <c r="Q700" s="177"/>
      <c r="R700" s="178"/>
      <c r="S700" s="175"/>
      <c r="T700" s="175"/>
      <c r="U700" s="175"/>
      <c r="V700" s="175"/>
      <c r="W700" s="176"/>
      <c r="X700" s="175"/>
      <c r="Y700" s="175"/>
      <c r="Z700" s="179"/>
      <c r="AA700" s="179"/>
      <c r="AB700" s="174"/>
      <c r="AC700" s="174"/>
      <c r="AD700" s="174"/>
      <c r="AE700" s="174"/>
    </row>
    <row r="701" spans="1:31">
      <c r="A701" s="174"/>
      <c r="B701" s="174"/>
      <c r="C701" s="175"/>
      <c r="D701" s="175"/>
      <c r="E701" s="175"/>
      <c r="F701" s="175"/>
      <c r="G701" s="176"/>
      <c r="H701" s="177"/>
      <c r="I701" s="177"/>
      <c r="J701" s="178"/>
      <c r="K701" s="175"/>
      <c r="L701" s="175"/>
      <c r="M701" s="175"/>
      <c r="N701" s="175"/>
      <c r="O701" s="176"/>
      <c r="P701" s="177"/>
      <c r="Q701" s="177"/>
      <c r="R701" s="178"/>
      <c r="S701" s="175"/>
      <c r="T701" s="175"/>
      <c r="U701" s="175"/>
      <c r="V701" s="175"/>
      <c r="W701" s="176"/>
      <c r="X701" s="175"/>
      <c r="Y701" s="175"/>
      <c r="Z701" s="179"/>
      <c r="AA701" s="179"/>
      <c r="AB701" s="174"/>
      <c r="AC701" s="174"/>
      <c r="AD701" s="174"/>
      <c r="AE701" s="174"/>
    </row>
    <row r="702" spans="1:31">
      <c r="A702" s="174"/>
      <c r="B702" s="174"/>
      <c r="C702" s="175"/>
      <c r="D702" s="175"/>
      <c r="E702" s="175"/>
      <c r="F702" s="175"/>
      <c r="G702" s="176"/>
      <c r="H702" s="177"/>
      <c r="I702" s="177"/>
      <c r="J702" s="178"/>
      <c r="K702" s="175"/>
      <c r="L702" s="175"/>
      <c r="M702" s="175"/>
      <c r="N702" s="175"/>
      <c r="O702" s="176"/>
      <c r="P702" s="177"/>
      <c r="Q702" s="177"/>
      <c r="R702" s="178"/>
      <c r="S702" s="175"/>
      <c r="T702" s="175"/>
      <c r="U702" s="175"/>
      <c r="V702" s="175"/>
      <c r="W702" s="176"/>
      <c r="X702" s="175"/>
      <c r="Y702" s="175"/>
      <c r="Z702" s="179"/>
      <c r="AA702" s="179"/>
      <c r="AB702" s="174"/>
      <c r="AC702" s="174"/>
      <c r="AD702" s="174"/>
      <c r="AE702" s="174"/>
    </row>
    <row r="703" spans="1:31">
      <c r="A703" s="174"/>
      <c r="B703" s="174"/>
      <c r="C703" s="175"/>
      <c r="D703" s="175"/>
      <c r="E703" s="175"/>
      <c r="F703" s="175"/>
      <c r="G703" s="176"/>
      <c r="H703" s="177"/>
      <c r="I703" s="177"/>
      <c r="J703" s="178"/>
      <c r="K703" s="175"/>
      <c r="L703" s="175"/>
      <c r="M703" s="175"/>
      <c r="N703" s="175"/>
      <c r="O703" s="176"/>
      <c r="P703" s="177"/>
      <c r="Q703" s="177"/>
      <c r="R703" s="178"/>
      <c r="S703" s="175"/>
      <c r="T703" s="175"/>
      <c r="U703" s="175"/>
      <c r="V703" s="175"/>
      <c r="W703" s="176"/>
      <c r="X703" s="175"/>
      <c r="Y703" s="175"/>
      <c r="Z703" s="179"/>
      <c r="AA703" s="179"/>
      <c r="AB703" s="174"/>
      <c r="AC703" s="174"/>
      <c r="AD703" s="174"/>
      <c r="AE703" s="174"/>
    </row>
    <row r="704" spans="1:31">
      <c r="A704" s="174"/>
      <c r="B704" s="174"/>
      <c r="C704" s="175"/>
      <c r="D704" s="175"/>
      <c r="E704" s="175"/>
      <c r="F704" s="175"/>
      <c r="G704" s="176"/>
      <c r="H704" s="177"/>
      <c r="I704" s="177"/>
      <c r="J704" s="178"/>
      <c r="K704" s="175"/>
      <c r="L704" s="175"/>
      <c r="M704" s="175"/>
      <c r="N704" s="175"/>
      <c r="O704" s="176"/>
      <c r="P704" s="177"/>
      <c r="Q704" s="177"/>
      <c r="R704" s="178"/>
      <c r="S704" s="175"/>
      <c r="T704" s="175"/>
      <c r="U704" s="175"/>
      <c r="V704" s="175"/>
      <c r="W704" s="176"/>
      <c r="X704" s="175"/>
      <c r="Y704" s="175"/>
      <c r="Z704" s="179"/>
      <c r="AA704" s="179"/>
      <c r="AB704" s="174"/>
      <c r="AC704" s="174"/>
      <c r="AD704" s="174"/>
      <c r="AE704" s="174"/>
    </row>
    <row r="705" spans="1:31">
      <c r="A705" s="174"/>
      <c r="B705" s="174"/>
      <c r="C705" s="175"/>
      <c r="D705" s="175"/>
      <c r="E705" s="175"/>
      <c r="F705" s="175"/>
      <c r="G705" s="176"/>
      <c r="H705" s="177"/>
      <c r="I705" s="177"/>
      <c r="J705" s="178"/>
      <c r="K705" s="175"/>
      <c r="L705" s="175"/>
      <c r="M705" s="175"/>
      <c r="N705" s="175"/>
      <c r="O705" s="176"/>
      <c r="P705" s="177"/>
      <c r="Q705" s="177"/>
      <c r="R705" s="178"/>
      <c r="S705" s="175"/>
      <c r="T705" s="175"/>
      <c r="U705" s="175"/>
      <c r="V705" s="175"/>
      <c r="W705" s="176"/>
      <c r="X705" s="175"/>
      <c r="Y705" s="175"/>
      <c r="Z705" s="179"/>
      <c r="AA705" s="179"/>
      <c r="AB705" s="174"/>
      <c r="AC705" s="174"/>
      <c r="AD705" s="174"/>
      <c r="AE705" s="174"/>
    </row>
    <row r="706" spans="1:31">
      <c r="A706" s="174"/>
      <c r="B706" s="174"/>
      <c r="C706" s="175"/>
      <c r="D706" s="175"/>
      <c r="E706" s="175"/>
      <c r="F706" s="175"/>
      <c r="G706" s="176"/>
      <c r="H706" s="177"/>
      <c r="I706" s="177"/>
      <c r="J706" s="178"/>
      <c r="K706" s="175"/>
      <c r="L706" s="175"/>
      <c r="M706" s="175"/>
      <c r="N706" s="175"/>
      <c r="O706" s="176"/>
      <c r="P706" s="177"/>
      <c r="Q706" s="177"/>
      <c r="R706" s="178"/>
      <c r="S706" s="175"/>
      <c r="T706" s="175"/>
      <c r="U706" s="175"/>
      <c r="V706" s="175"/>
      <c r="W706" s="176"/>
      <c r="X706" s="175"/>
      <c r="Y706" s="175"/>
      <c r="Z706" s="179"/>
      <c r="AA706" s="179"/>
      <c r="AB706" s="174"/>
      <c r="AC706" s="174"/>
      <c r="AD706" s="174"/>
      <c r="AE706" s="174"/>
    </row>
    <row r="707" spans="1:31">
      <c r="A707" s="174"/>
      <c r="B707" s="174"/>
      <c r="C707" s="175"/>
      <c r="D707" s="175"/>
      <c r="E707" s="175"/>
      <c r="F707" s="175"/>
      <c r="G707" s="176"/>
      <c r="H707" s="177"/>
      <c r="I707" s="177"/>
      <c r="J707" s="178"/>
      <c r="K707" s="175"/>
      <c r="L707" s="175"/>
      <c r="M707" s="175"/>
      <c r="N707" s="175"/>
      <c r="O707" s="176"/>
      <c r="P707" s="177"/>
      <c r="Q707" s="177"/>
      <c r="R707" s="178"/>
      <c r="S707" s="175"/>
      <c r="T707" s="175"/>
      <c r="U707" s="175"/>
      <c r="V707" s="175"/>
      <c r="W707" s="176"/>
      <c r="X707" s="175"/>
      <c r="Y707" s="175"/>
      <c r="Z707" s="179"/>
      <c r="AA707" s="179"/>
      <c r="AB707" s="174"/>
      <c r="AC707" s="174"/>
      <c r="AD707" s="174"/>
      <c r="AE707" s="174"/>
    </row>
    <row r="708" spans="1:31">
      <c r="A708" s="174"/>
      <c r="B708" s="174"/>
      <c r="C708" s="175"/>
      <c r="D708" s="175"/>
      <c r="E708" s="175"/>
      <c r="F708" s="175"/>
      <c r="G708" s="176"/>
      <c r="H708" s="177"/>
      <c r="I708" s="177"/>
      <c r="J708" s="178"/>
      <c r="K708" s="175"/>
      <c r="L708" s="175"/>
      <c r="M708" s="175"/>
      <c r="N708" s="175"/>
      <c r="O708" s="176"/>
      <c r="P708" s="177"/>
      <c r="Q708" s="177"/>
      <c r="R708" s="178"/>
      <c r="S708" s="175"/>
      <c r="T708" s="175"/>
      <c r="U708" s="175"/>
      <c r="V708" s="175"/>
      <c r="W708" s="176"/>
      <c r="X708" s="175"/>
      <c r="Y708" s="175"/>
      <c r="Z708" s="179"/>
      <c r="AA708" s="179"/>
      <c r="AB708" s="174"/>
      <c r="AC708" s="174"/>
      <c r="AD708" s="174"/>
      <c r="AE708" s="174"/>
    </row>
    <row r="709" spans="1:31">
      <c r="A709" s="174"/>
      <c r="B709" s="174"/>
      <c r="C709" s="175"/>
      <c r="D709" s="175"/>
      <c r="E709" s="175"/>
      <c r="F709" s="175"/>
      <c r="G709" s="176"/>
      <c r="H709" s="177"/>
      <c r="I709" s="177"/>
      <c r="J709" s="178"/>
      <c r="K709" s="175"/>
      <c r="L709" s="175"/>
      <c r="M709" s="175"/>
      <c r="N709" s="175"/>
      <c r="O709" s="176"/>
      <c r="P709" s="177"/>
      <c r="Q709" s="177"/>
      <c r="R709" s="178"/>
      <c r="S709" s="175"/>
      <c r="T709" s="175"/>
      <c r="U709" s="175"/>
      <c r="V709" s="175"/>
      <c r="W709" s="176"/>
      <c r="X709" s="175"/>
      <c r="Y709" s="175"/>
      <c r="Z709" s="179"/>
      <c r="AA709" s="179"/>
      <c r="AB709" s="174"/>
      <c r="AC709" s="174"/>
      <c r="AD709" s="174"/>
      <c r="AE709" s="174"/>
    </row>
    <row r="710" spans="1:31">
      <c r="A710" s="174"/>
      <c r="B710" s="174"/>
      <c r="C710" s="175"/>
      <c r="D710" s="175"/>
      <c r="E710" s="175"/>
      <c r="F710" s="175"/>
      <c r="G710" s="176"/>
      <c r="H710" s="177"/>
      <c r="I710" s="177"/>
      <c r="J710" s="178"/>
      <c r="K710" s="175"/>
      <c r="L710" s="175"/>
      <c r="M710" s="175"/>
      <c r="N710" s="175"/>
      <c r="O710" s="176"/>
      <c r="P710" s="177"/>
      <c r="Q710" s="177"/>
      <c r="R710" s="178"/>
      <c r="S710" s="175"/>
      <c r="T710" s="175"/>
      <c r="U710" s="175"/>
      <c r="V710" s="175"/>
      <c r="W710" s="176"/>
      <c r="X710" s="175"/>
      <c r="Y710" s="175"/>
      <c r="Z710" s="179"/>
      <c r="AA710" s="179"/>
      <c r="AB710" s="174"/>
      <c r="AC710" s="174"/>
      <c r="AD710" s="174"/>
      <c r="AE710" s="174"/>
    </row>
    <row r="711" spans="1:31">
      <c r="A711" s="174"/>
      <c r="B711" s="174"/>
      <c r="C711" s="175"/>
      <c r="D711" s="175"/>
      <c r="E711" s="175"/>
      <c r="F711" s="175"/>
      <c r="G711" s="176"/>
      <c r="H711" s="177"/>
      <c r="I711" s="177"/>
      <c r="J711" s="178"/>
      <c r="K711" s="175"/>
      <c r="L711" s="175"/>
      <c r="M711" s="175"/>
      <c r="N711" s="175"/>
      <c r="O711" s="176"/>
      <c r="P711" s="177"/>
      <c r="Q711" s="177"/>
      <c r="R711" s="178"/>
      <c r="S711" s="175"/>
      <c r="T711" s="175"/>
      <c r="U711" s="175"/>
      <c r="V711" s="175"/>
      <c r="W711" s="176"/>
      <c r="X711" s="175"/>
      <c r="Y711" s="175"/>
      <c r="Z711" s="179"/>
      <c r="AA711" s="179"/>
      <c r="AB711" s="174"/>
      <c r="AC711" s="174"/>
      <c r="AD711" s="174"/>
      <c r="AE711" s="174"/>
    </row>
    <row r="712" spans="1:31">
      <c r="A712" s="174"/>
      <c r="B712" s="174"/>
      <c r="C712" s="175"/>
      <c r="D712" s="175"/>
      <c r="E712" s="175"/>
      <c r="F712" s="175"/>
      <c r="G712" s="176"/>
      <c r="H712" s="177"/>
      <c r="I712" s="177"/>
      <c r="J712" s="178"/>
      <c r="K712" s="175"/>
      <c r="L712" s="175"/>
      <c r="M712" s="175"/>
      <c r="N712" s="175"/>
      <c r="O712" s="176"/>
      <c r="P712" s="177"/>
      <c r="Q712" s="177"/>
      <c r="R712" s="178"/>
      <c r="S712" s="175"/>
      <c r="T712" s="175"/>
      <c r="U712" s="175"/>
      <c r="V712" s="175"/>
      <c r="W712" s="176"/>
      <c r="X712" s="175"/>
      <c r="Y712" s="175"/>
      <c r="Z712" s="179"/>
      <c r="AA712" s="179"/>
      <c r="AB712" s="174"/>
      <c r="AC712" s="174"/>
      <c r="AD712" s="174"/>
      <c r="AE712" s="174"/>
    </row>
    <row r="713" spans="1:31">
      <c r="A713" s="174"/>
      <c r="B713" s="174"/>
      <c r="C713" s="175"/>
      <c r="D713" s="175"/>
      <c r="E713" s="175"/>
      <c r="F713" s="175"/>
      <c r="G713" s="176"/>
      <c r="H713" s="177"/>
      <c r="I713" s="177"/>
      <c r="J713" s="178"/>
      <c r="K713" s="175"/>
      <c r="L713" s="175"/>
      <c r="M713" s="175"/>
      <c r="N713" s="175"/>
      <c r="O713" s="176"/>
      <c r="P713" s="177"/>
      <c r="Q713" s="177"/>
      <c r="R713" s="178"/>
      <c r="S713" s="175"/>
      <c r="T713" s="175"/>
      <c r="U713" s="175"/>
      <c r="V713" s="175"/>
      <c r="W713" s="176"/>
      <c r="X713" s="175"/>
      <c r="Y713" s="175"/>
      <c r="Z713" s="179"/>
      <c r="AA713" s="179"/>
      <c r="AB713" s="174"/>
      <c r="AC713" s="174"/>
      <c r="AD713" s="174"/>
      <c r="AE713" s="174"/>
    </row>
    <row r="714" spans="1:31">
      <c r="A714" s="174"/>
      <c r="B714" s="174"/>
      <c r="C714" s="175"/>
      <c r="D714" s="175"/>
      <c r="E714" s="175"/>
      <c r="F714" s="175"/>
      <c r="G714" s="176"/>
      <c r="H714" s="177"/>
      <c r="I714" s="177"/>
      <c r="J714" s="178"/>
      <c r="K714" s="175"/>
      <c r="L714" s="175"/>
      <c r="M714" s="175"/>
      <c r="N714" s="175"/>
      <c r="O714" s="176"/>
      <c r="P714" s="177"/>
      <c r="Q714" s="177"/>
      <c r="R714" s="178"/>
      <c r="S714" s="175"/>
      <c r="T714" s="175"/>
      <c r="U714" s="175"/>
      <c r="V714" s="175"/>
      <c r="W714" s="176"/>
      <c r="X714" s="175"/>
      <c r="Y714" s="175"/>
      <c r="Z714" s="179"/>
      <c r="AA714" s="179"/>
      <c r="AB714" s="174"/>
      <c r="AC714" s="174"/>
      <c r="AD714" s="174"/>
      <c r="AE714" s="174"/>
    </row>
    <row r="715" spans="1:31">
      <c r="A715" s="174"/>
      <c r="B715" s="174"/>
      <c r="C715" s="175"/>
      <c r="D715" s="175"/>
      <c r="E715" s="175"/>
      <c r="F715" s="175"/>
      <c r="G715" s="176"/>
      <c r="H715" s="177"/>
      <c r="I715" s="177"/>
      <c r="J715" s="178"/>
      <c r="K715" s="175"/>
      <c r="L715" s="175"/>
      <c r="M715" s="175"/>
      <c r="N715" s="175"/>
      <c r="O715" s="176"/>
      <c r="P715" s="177"/>
      <c r="Q715" s="177"/>
      <c r="R715" s="178"/>
      <c r="S715" s="175"/>
      <c r="T715" s="175"/>
      <c r="U715" s="175"/>
      <c r="V715" s="175"/>
      <c r="W715" s="176"/>
      <c r="X715" s="175"/>
      <c r="Y715" s="175"/>
      <c r="Z715" s="179"/>
      <c r="AA715" s="179"/>
      <c r="AB715" s="174"/>
      <c r="AC715" s="174"/>
      <c r="AD715" s="174"/>
      <c r="AE715" s="174"/>
    </row>
    <row r="716" spans="1:31">
      <c r="A716" s="174"/>
      <c r="B716" s="174"/>
      <c r="C716" s="175"/>
      <c r="D716" s="175"/>
      <c r="E716" s="175"/>
      <c r="F716" s="175"/>
      <c r="G716" s="176"/>
      <c r="H716" s="177"/>
      <c r="I716" s="177"/>
      <c r="J716" s="178"/>
      <c r="K716" s="175"/>
      <c r="L716" s="175"/>
      <c r="M716" s="175"/>
      <c r="N716" s="175"/>
      <c r="O716" s="176"/>
      <c r="P716" s="177"/>
      <c r="Q716" s="177"/>
      <c r="R716" s="178"/>
      <c r="S716" s="175"/>
      <c r="T716" s="175"/>
      <c r="U716" s="175"/>
      <c r="V716" s="175"/>
      <c r="W716" s="176"/>
      <c r="X716" s="175"/>
      <c r="Y716" s="175"/>
      <c r="Z716" s="179"/>
      <c r="AA716" s="179"/>
      <c r="AB716" s="174"/>
      <c r="AC716" s="174"/>
      <c r="AD716" s="174"/>
      <c r="AE716" s="174"/>
    </row>
    <row r="717" spans="1:31">
      <c r="A717" s="174"/>
      <c r="B717" s="174"/>
      <c r="C717" s="175"/>
      <c r="D717" s="175"/>
      <c r="E717" s="175"/>
      <c r="F717" s="175"/>
      <c r="G717" s="176"/>
      <c r="H717" s="177"/>
      <c r="I717" s="177"/>
      <c r="J717" s="178"/>
      <c r="K717" s="175"/>
      <c r="L717" s="175"/>
      <c r="M717" s="175"/>
      <c r="N717" s="175"/>
      <c r="O717" s="176"/>
      <c r="P717" s="177"/>
      <c r="Q717" s="177"/>
      <c r="R717" s="178"/>
      <c r="S717" s="175"/>
      <c r="T717" s="175"/>
      <c r="U717" s="175"/>
      <c r="V717" s="175"/>
      <c r="W717" s="176"/>
      <c r="X717" s="175"/>
      <c r="Y717" s="175"/>
      <c r="Z717" s="179"/>
      <c r="AA717" s="179"/>
      <c r="AB717" s="174"/>
      <c r="AC717" s="174"/>
      <c r="AD717" s="174"/>
      <c r="AE717" s="174"/>
    </row>
    <row r="718" spans="1:31">
      <c r="A718" s="174"/>
      <c r="B718" s="174"/>
      <c r="C718" s="175"/>
      <c r="D718" s="175"/>
      <c r="E718" s="175"/>
      <c r="F718" s="175"/>
      <c r="G718" s="176"/>
      <c r="H718" s="177"/>
      <c r="I718" s="177"/>
      <c r="J718" s="178"/>
      <c r="K718" s="175"/>
      <c r="L718" s="175"/>
      <c r="M718" s="175"/>
      <c r="N718" s="175"/>
      <c r="O718" s="176"/>
      <c r="P718" s="177"/>
      <c r="Q718" s="177"/>
      <c r="R718" s="178"/>
      <c r="S718" s="175"/>
      <c r="T718" s="175"/>
      <c r="U718" s="175"/>
      <c r="V718" s="175"/>
      <c r="W718" s="176"/>
      <c r="X718" s="175"/>
      <c r="Y718" s="175"/>
      <c r="Z718" s="179"/>
      <c r="AA718" s="179"/>
      <c r="AB718" s="174"/>
      <c r="AC718" s="174"/>
      <c r="AD718" s="174"/>
      <c r="AE718" s="174"/>
    </row>
    <row r="719" spans="1:31">
      <c r="A719" s="174"/>
      <c r="B719" s="174"/>
      <c r="C719" s="175"/>
      <c r="D719" s="175"/>
      <c r="E719" s="175"/>
      <c r="F719" s="175"/>
      <c r="G719" s="176"/>
      <c r="H719" s="177"/>
      <c r="I719" s="177"/>
      <c r="J719" s="178"/>
      <c r="K719" s="175"/>
      <c r="L719" s="175"/>
      <c r="M719" s="175"/>
      <c r="N719" s="175"/>
      <c r="O719" s="176"/>
      <c r="P719" s="177"/>
      <c r="Q719" s="177"/>
      <c r="R719" s="178"/>
      <c r="S719" s="175"/>
      <c r="T719" s="175"/>
      <c r="U719" s="175"/>
      <c r="V719" s="175"/>
      <c r="W719" s="176"/>
      <c r="X719" s="175"/>
      <c r="Y719" s="175"/>
      <c r="Z719" s="179"/>
      <c r="AA719" s="179"/>
      <c r="AB719" s="174"/>
      <c r="AC719" s="174"/>
      <c r="AD719" s="174"/>
      <c r="AE719" s="174"/>
    </row>
    <row r="720" spans="1:31">
      <c r="A720" s="174"/>
      <c r="B720" s="174"/>
      <c r="C720" s="175"/>
      <c r="D720" s="175"/>
      <c r="E720" s="175"/>
      <c r="F720" s="175"/>
      <c r="G720" s="176"/>
      <c r="H720" s="177"/>
      <c r="I720" s="177"/>
      <c r="J720" s="178"/>
      <c r="K720" s="175"/>
      <c r="L720" s="175"/>
      <c r="M720" s="175"/>
      <c r="N720" s="175"/>
      <c r="O720" s="176"/>
      <c r="P720" s="177"/>
      <c r="Q720" s="177"/>
      <c r="R720" s="178"/>
      <c r="S720" s="175"/>
      <c r="T720" s="175"/>
      <c r="U720" s="175"/>
      <c r="V720" s="175"/>
      <c r="W720" s="176"/>
      <c r="X720" s="175"/>
      <c r="Y720" s="175"/>
      <c r="Z720" s="179"/>
      <c r="AA720" s="179"/>
      <c r="AB720" s="174"/>
      <c r="AC720" s="174"/>
      <c r="AD720" s="174"/>
      <c r="AE720" s="174"/>
    </row>
    <row r="721" spans="1:31">
      <c r="A721" s="174"/>
      <c r="B721" s="174"/>
      <c r="C721" s="175"/>
      <c r="D721" s="175"/>
      <c r="E721" s="175"/>
      <c r="F721" s="175"/>
      <c r="G721" s="176"/>
      <c r="H721" s="177"/>
      <c r="I721" s="177"/>
      <c r="J721" s="178"/>
      <c r="K721" s="175"/>
      <c r="L721" s="175"/>
      <c r="M721" s="175"/>
      <c r="N721" s="175"/>
      <c r="O721" s="176"/>
      <c r="P721" s="177"/>
      <c r="Q721" s="177"/>
      <c r="R721" s="178"/>
      <c r="S721" s="175"/>
      <c r="T721" s="175"/>
      <c r="U721" s="175"/>
      <c r="V721" s="175"/>
      <c r="W721" s="176"/>
      <c r="X721" s="175"/>
      <c r="Y721" s="175"/>
      <c r="Z721" s="179"/>
      <c r="AA721" s="179"/>
      <c r="AB721" s="174"/>
      <c r="AC721" s="174"/>
      <c r="AD721" s="174"/>
      <c r="AE721" s="174"/>
    </row>
    <row r="722" spans="1:31">
      <c r="A722" s="174"/>
      <c r="B722" s="174"/>
      <c r="C722" s="175"/>
      <c r="D722" s="175"/>
      <c r="E722" s="175"/>
      <c r="F722" s="175"/>
      <c r="G722" s="176"/>
      <c r="H722" s="177"/>
      <c r="I722" s="177"/>
      <c r="J722" s="178"/>
      <c r="K722" s="175"/>
      <c r="L722" s="175"/>
      <c r="M722" s="175"/>
      <c r="N722" s="175"/>
      <c r="O722" s="176"/>
      <c r="P722" s="177"/>
      <c r="Q722" s="177"/>
      <c r="R722" s="178"/>
      <c r="S722" s="175"/>
      <c r="T722" s="175"/>
      <c r="U722" s="175"/>
      <c r="V722" s="175"/>
      <c r="W722" s="176"/>
      <c r="X722" s="175"/>
      <c r="Y722" s="175"/>
      <c r="Z722" s="179"/>
      <c r="AA722" s="179"/>
      <c r="AB722" s="174"/>
      <c r="AC722" s="174"/>
      <c r="AD722" s="174"/>
      <c r="AE722" s="174"/>
    </row>
    <row r="723" spans="1:31">
      <c r="A723" s="174"/>
      <c r="B723" s="174"/>
      <c r="C723" s="175"/>
      <c r="D723" s="175"/>
      <c r="E723" s="175"/>
      <c r="F723" s="175"/>
      <c r="G723" s="176"/>
      <c r="H723" s="177"/>
      <c r="I723" s="177"/>
      <c r="J723" s="178"/>
      <c r="K723" s="175"/>
      <c r="L723" s="175"/>
      <c r="M723" s="175"/>
      <c r="N723" s="175"/>
      <c r="O723" s="176"/>
      <c r="P723" s="177"/>
      <c r="Q723" s="177"/>
      <c r="R723" s="178"/>
      <c r="S723" s="175"/>
      <c r="T723" s="175"/>
      <c r="U723" s="175"/>
      <c r="V723" s="175"/>
      <c r="W723" s="176"/>
      <c r="X723" s="175"/>
      <c r="Y723" s="175"/>
      <c r="Z723" s="179"/>
      <c r="AA723" s="179"/>
      <c r="AB723" s="174"/>
      <c r="AC723" s="174"/>
      <c r="AD723" s="174"/>
      <c r="AE723" s="174"/>
    </row>
    <row r="724" spans="1:31">
      <c r="A724" s="174"/>
      <c r="B724" s="174"/>
      <c r="C724" s="175"/>
      <c r="D724" s="175"/>
      <c r="E724" s="175"/>
      <c r="F724" s="175"/>
      <c r="G724" s="176"/>
      <c r="H724" s="177"/>
      <c r="I724" s="177"/>
      <c r="J724" s="178"/>
      <c r="K724" s="175"/>
      <c r="L724" s="175"/>
      <c r="M724" s="175"/>
      <c r="N724" s="175"/>
      <c r="O724" s="176"/>
      <c r="P724" s="177"/>
      <c r="Q724" s="177"/>
      <c r="R724" s="178"/>
      <c r="S724" s="175"/>
      <c r="T724" s="175"/>
      <c r="U724" s="175"/>
      <c r="V724" s="175"/>
      <c r="W724" s="176"/>
      <c r="X724" s="175"/>
      <c r="Y724" s="175"/>
      <c r="Z724" s="179"/>
      <c r="AA724" s="179"/>
      <c r="AB724" s="174"/>
      <c r="AC724" s="174"/>
      <c r="AD724" s="174"/>
      <c r="AE724" s="174"/>
    </row>
    <row r="725" spans="1:31">
      <c r="A725" s="174"/>
      <c r="B725" s="174"/>
      <c r="C725" s="175"/>
      <c r="D725" s="175"/>
      <c r="E725" s="175"/>
      <c r="F725" s="175"/>
      <c r="G725" s="176"/>
      <c r="H725" s="177"/>
      <c r="I725" s="177"/>
      <c r="J725" s="178"/>
      <c r="K725" s="175"/>
      <c r="L725" s="175"/>
      <c r="M725" s="175"/>
      <c r="N725" s="175"/>
      <c r="O725" s="176"/>
      <c r="P725" s="177"/>
      <c r="Q725" s="177"/>
      <c r="R725" s="178"/>
      <c r="S725" s="175"/>
      <c r="T725" s="175"/>
      <c r="U725" s="175"/>
      <c r="V725" s="175"/>
      <c r="W725" s="176"/>
      <c r="X725" s="175"/>
      <c r="Y725" s="175"/>
      <c r="Z725" s="179"/>
      <c r="AA725" s="179"/>
      <c r="AB725" s="174"/>
      <c r="AC725" s="174"/>
      <c r="AD725" s="174"/>
      <c r="AE725" s="174"/>
    </row>
    <row r="726" spans="1:31">
      <c r="A726" s="174"/>
      <c r="B726" s="174"/>
      <c r="C726" s="175"/>
      <c r="D726" s="175"/>
      <c r="E726" s="175"/>
      <c r="F726" s="175"/>
      <c r="G726" s="176"/>
      <c r="H726" s="177"/>
      <c r="I726" s="177"/>
      <c r="J726" s="178"/>
      <c r="K726" s="175"/>
      <c r="L726" s="175"/>
      <c r="M726" s="175"/>
      <c r="N726" s="175"/>
      <c r="O726" s="176"/>
      <c r="P726" s="177"/>
      <c r="Q726" s="177"/>
      <c r="R726" s="178"/>
      <c r="S726" s="175"/>
      <c r="T726" s="175"/>
      <c r="U726" s="175"/>
      <c r="V726" s="175"/>
      <c r="W726" s="176"/>
      <c r="X726" s="175"/>
      <c r="Y726" s="175"/>
      <c r="Z726" s="179"/>
      <c r="AA726" s="179"/>
      <c r="AB726" s="174"/>
      <c r="AC726" s="174"/>
      <c r="AD726" s="174"/>
      <c r="AE726" s="174"/>
    </row>
    <row r="727" spans="1:31">
      <c r="A727" s="174"/>
      <c r="B727" s="174"/>
      <c r="C727" s="175"/>
      <c r="D727" s="175"/>
      <c r="E727" s="175"/>
      <c r="F727" s="175"/>
      <c r="G727" s="176"/>
      <c r="H727" s="177"/>
      <c r="I727" s="177"/>
      <c r="J727" s="178"/>
      <c r="K727" s="175"/>
      <c r="L727" s="175"/>
      <c r="M727" s="175"/>
      <c r="N727" s="175"/>
      <c r="O727" s="176"/>
      <c r="P727" s="177"/>
      <c r="Q727" s="177"/>
      <c r="R727" s="178"/>
      <c r="S727" s="175"/>
      <c r="T727" s="175"/>
      <c r="U727" s="175"/>
      <c r="V727" s="175"/>
      <c r="W727" s="176"/>
      <c r="X727" s="175"/>
      <c r="Y727" s="175"/>
      <c r="Z727" s="179"/>
      <c r="AA727" s="179"/>
      <c r="AB727" s="174"/>
      <c r="AC727" s="174"/>
      <c r="AD727" s="174"/>
      <c r="AE727" s="174"/>
    </row>
    <row r="728" spans="1:31">
      <c r="A728" s="174"/>
      <c r="B728" s="174"/>
      <c r="C728" s="175"/>
      <c r="D728" s="175"/>
      <c r="E728" s="175"/>
      <c r="F728" s="175"/>
      <c r="G728" s="176"/>
      <c r="H728" s="177"/>
      <c r="I728" s="177"/>
      <c r="J728" s="178"/>
      <c r="K728" s="175"/>
      <c r="L728" s="175"/>
      <c r="M728" s="175"/>
      <c r="N728" s="175"/>
      <c r="O728" s="176"/>
      <c r="P728" s="177"/>
      <c r="Q728" s="177"/>
      <c r="R728" s="178"/>
      <c r="S728" s="175"/>
      <c r="T728" s="175"/>
      <c r="U728" s="175"/>
      <c r="V728" s="175"/>
      <c r="W728" s="176"/>
      <c r="X728" s="175"/>
      <c r="Y728" s="175"/>
      <c r="Z728" s="179"/>
      <c r="AA728" s="179"/>
      <c r="AB728" s="174"/>
      <c r="AC728" s="174"/>
      <c r="AD728" s="174"/>
      <c r="AE728" s="174"/>
    </row>
    <row r="729" spans="1:31">
      <c r="A729" s="174"/>
      <c r="B729" s="174"/>
      <c r="C729" s="175"/>
      <c r="D729" s="175"/>
      <c r="E729" s="175"/>
      <c r="F729" s="175"/>
      <c r="G729" s="176"/>
      <c r="H729" s="177"/>
      <c r="I729" s="177"/>
      <c r="J729" s="178"/>
      <c r="K729" s="175"/>
      <c r="L729" s="175"/>
      <c r="M729" s="175"/>
      <c r="N729" s="175"/>
      <c r="O729" s="176"/>
      <c r="P729" s="177"/>
      <c r="Q729" s="177"/>
      <c r="R729" s="178"/>
      <c r="S729" s="175"/>
      <c r="T729" s="175"/>
      <c r="U729" s="175"/>
      <c r="V729" s="175"/>
      <c r="W729" s="176"/>
      <c r="X729" s="175"/>
      <c r="Y729" s="175"/>
      <c r="Z729" s="179"/>
      <c r="AA729" s="179"/>
      <c r="AB729" s="174"/>
      <c r="AC729" s="174"/>
      <c r="AD729" s="174"/>
      <c r="AE729" s="174"/>
    </row>
    <row r="730" spans="1:31">
      <c r="A730" s="174"/>
      <c r="B730" s="174"/>
      <c r="C730" s="175"/>
      <c r="D730" s="175"/>
      <c r="E730" s="175"/>
      <c r="F730" s="175"/>
      <c r="G730" s="176"/>
      <c r="H730" s="177"/>
      <c r="I730" s="177"/>
      <c r="J730" s="178"/>
      <c r="K730" s="175"/>
      <c r="L730" s="175"/>
      <c r="M730" s="175"/>
      <c r="N730" s="175"/>
      <c r="O730" s="176"/>
      <c r="P730" s="177"/>
      <c r="Q730" s="177"/>
      <c r="R730" s="178"/>
      <c r="S730" s="175"/>
      <c r="T730" s="175"/>
      <c r="U730" s="175"/>
      <c r="V730" s="175"/>
      <c r="W730" s="176"/>
      <c r="X730" s="175"/>
      <c r="Y730" s="175"/>
      <c r="Z730" s="179"/>
      <c r="AA730" s="179"/>
      <c r="AB730" s="174"/>
      <c r="AC730" s="174"/>
      <c r="AD730" s="174"/>
      <c r="AE730" s="174"/>
    </row>
    <row r="731" spans="1:31">
      <c r="A731" s="174"/>
      <c r="B731" s="174"/>
      <c r="C731" s="175"/>
      <c r="D731" s="175"/>
      <c r="E731" s="175"/>
      <c r="F731" s="175"/>
      <c r="G731" s="176"/>
      <c r="H731" s="177"/>
      <c r="I731" s="177"/>
      <c r="J731" s="178"/>
      <c r="K731" s="175"/>
      <c r="L731" s="175"/>
      <c r="M731" s="175"/>
      <c r="N731" s="175"/>
      <c r="O731" s="176"/>
      <c r="P731" s="177"/>
      <c r="Q731" s="177"/>
      <c r="R731" s="178"/>
      <c r="S731" s="175"/>
      <c r="T731" s="175"/>
      <c r="U731" s="175"/>
      <c r="V731" s="175"/>
      <c r="W731" s="176"/>
      <c r="X731" s="175"/>
      <c r="Y731" s="175"/>
      <c r="Z731" s="179"/>
      <c r="AA731" s="179"/>
      <c r="AB731" s="174"/>
      <c r="AC731" s="174"/>
      <c r="AD731" s="174"/>
      <c r="AE731" s="174"/>
    </row>
    <row r="732" spans="1:31">
      <c r="A732" s="174"/>
      <c r="B732" s="174"/>
      <c r="C732" s="175"/>
      <c r="D732" s="175"/>
      <c r="E732" s="175"/>
      <c r="F732" s="175"/>
      <c r="G732" s="176"/>
      <c r="H732" s="177"/>
      <c r="I732" s="177"/>
      <c r="J732" s="178"/>
      <c r="K732" s="175"/>
      <c r="L732" s="175"/>
      <c r="M732" s="175"/>
      <c r="N732" s="175"/>
      <c r="O732" s="176"/>
      <c r="P732" s="177"/>
      <c r="Q732" s="177"/>
      <c r="R732" s="178"/>
      <c r="S732" s="175"/>
      <c r="T732" s="175"/>
      <c r="U732" s="175"/>
      <c r="V732" s="175"/>
      <c r="W732" s="176"/>
      <c r="X732" s="175"/>
      <c r="Y732" s="175"/>
      <c r="Z732" s="179"/>
      <c r="AA732" s="179"/>
      <c r="AB732" s="174"/>
      <c r="AC732" s="174"/>
      <c r="AD732" s="174"/>
      <c r="AE732" s="174"/>
    </row>
    <row r="733" spans="1:31">
      <c r="A733" s="174"/>
      <c r="B733" s="174"/>
      <c r="C733" s="175"/>
      <c r="D733" s="175"/>
      <c r="E733" s="175"/>
      <c r="F733" s="175"/>
      <c r="G733" s="176"/>
      <c r="H733" s="177"/>
      <c r="I733" s="177"/>
      <c r="J733" s="178"/>
      <c r="K733" s="175"/>
      <c r="L733" s="175"/>
      <c r="M733" s="175"/>
      <c r="N733" s="175"/>
      <c r="O733" s="176"/>
      <c r="P733" s="177"/>
      <c r="Q733" s="177"/>
      <c r="R733" s="178"/>
      <c r="S733" s="175"/>
      <c r="T733" s="175"/>
      <c r="U733" s="175"/>
      <c r="V733" s="175"/>
      <c r="W733" s="176"/>
      <c r="X733" s="175"/>
      <c r="Y733" s="175"/>
      <c r="Z733" s="179"/>
      <c r="AA733" s="179"/>
      <c r="AB733" s="174"/>
      <c r="AC733" s="174"/>
      <c r="AD733" s="174"/>
      <c r="AE733" s="174"/>
    </row>
    <row r="734" spans="1:31">
      <c r="A734" s="174"/>
      <c r="B734" s="174"/>
      <c r="C734" s="175"/>
      <c r="D734" s="175"/>
      <c r="E734" s="175"/>
      <c r="F734" s="175"/>
      <c r="G734" s="176"/>
      <c r="H734" s="177"/>
      <c r="I734" s="177"/>
      <c r="J734" s="178"/>
      <c r="K734" s="175"/>
      <c r="L734" s="175"/>
      <c r="M734" s="175"/>
      <c r="N734" s="175"/>
      <c r="O734" s="176"/>
      <c r="P734" s="177"/>
      <c r="Q734" s="177"/>
      <c r="R734" s="178"/>
      <c r="S734" s="175"/>
      <c r="T734" s="175"/>
      <c r="U734" s="175"/>
      <c r="V734" s="175"/>
      <c r="W734" s="176"/>
      <c r="X734" s="175"/>
      <c r="Y734" s="175"/>
      <c r="Z734" s="179"/>
      <c r="AA734" s="179"/>
      <c r="AB734" s="174"/>
      <c r="AC734" s="174"/>
      <c r="AD734" s="174"/>
      <c r="AE734" s="174"/>
    </row>
    <row r="735" spans="1:31">
      <c r="A735" s="174"/>
      <c r="B735" s="174"/>
      <c r="C735" s="175"/>
      <c r="D735" s="175"/>
      <c r="E735" s="175"/>
      <c r="F735" s="175"/>
      <c r="G735" s="176"/>
      <c r="H735" s="177"/>
      <c r="I735" s="177"/>
      <c r="J735" s="178"/>
      <c r="K735" s="175"/>
      <c r="L735" s="175"/>
      <c r="M735" s="175"/>
      <c r="N735" s="175"/>
      <c r="O735" s="176"/>
      <c r="P735" s="177"/>
      <c r="Q735" s="177"/>
      <c r="R735" s="178"/>
      <c r="S735" s="175"/>
      <c r="T735" s="175"/>
      <c r="U735" s="175"/>
      <c r="V735" s="175"/>
      <c r="W735" s="176"/>
      <c r="X735" s="175"/>
      <c r="Y735" s="175"/>
      <c r="Z735" s="179"/>
      <c r="AA735" s="179"/>
      <c r="AB735" s="174"/>
      <c r="AC735" s="174"/>
      <c r="AD735" s="174"/>
      <c r="AE735" s="174"/>
    </row>
    <row r="736" spans="1:31">
      <c r="A736" s="174"/>
      <c r="B736" s="174"/>
      <c r="C736" s="175"/>
      <c r="D736" s="175"/>
      <c r="E736" s="175"/>
      <c r="F736" s="175"/>
      <c r="G736" s="176"/>
      <c r="H736" s="177"/>
      <c r="I736" s="177"/>
      <c r="J736" s="178"/>
      <c r="K736" s="175"/>
      <c r="L736" s="175"/>
      <c r="M736" s="175"/>
      <c r="N736" s="175"/>
      <c r="O736" s="176"/>
      <c r="P736" s="177"/>
      <c r="Q736" s="177"/>
      <c r="R736" s="178"/>
      <c r="S736" s="175"/>
      <c r="T736" s="175"/>
      <c r="U736" s="175"/>
      <c r="V736" s="175"/>
      <c r="W736" s="176"/>
      <c r="X736" s="175"/>
      <c r="Y736" s="175"/>
      <c r="Z736" s="179"/>
      <c r="AA736" s="179"/>
      <c r="AB736" s="174"/>
      <c r="AC736" s="174"/>
      <c r="AD736" s="174"/>
      <c r="AE736" s="174"/>
    </row>
    <row r="737" spans="1:31">
      <c r="A737" s="174"/>
      <c r="B737" s="174"/>
      <c r="C737" s="175"/>
      <c r="D737" s="175"/>
      <c r="E737" s="175"/>
      <c r="F737" s="175"/>
      <c r="G737" s="176"/>
      <c r="H737" s="177"/>
      <c r="I737" s="177"/>
      <c r="J737" s="178"/>
      <c r="K737" s="175"/>
      <c r="L737" s="175"/>
      <c r="M737" s="175"/>
      <c r="N737" s="175"/>
      <c r="O737" s="176"/>
      <c r="P737" s="177"/>
      <c r="Q737" s="177"/>
      <c r="R737" s="178"/>
      <c r="S737" s="175"/>
      <c r="T737" s="175"/>
      <c r="U737" s="175"/>
      <c r="V737" s="175"/>
      <c r="W737" s="176"/>
      <c r="X737" s="175"/>
      <c r="Y737" s="175"/>
      <c r="Z737" s="179"/>
      <c r="AA737" s="179"/>
      <c r="AB737" s="174"/>
      <c r="AC737" s="174"/>
      <c r="AD737" s="174"/>
      <c r="AE737" s="174"/>
    </row>
    <row r="738" spans="1:31">
      <c r="A738" s="174"/>
      <c r="B738" s="174"/>
      <c r="C738" s="175"/>
      <c r="D738" s="175"/>
      <c r="E738" s="175"/>
      <c r="F738" s="175"/>
      <c r="G738" s="176"/>
      <c r="H738" s="177"/>
      <c r="I738" s="177"/>
      <c r="J738" s="178"/>
      <c r="K738" s="175"/>
      <c r="L738" s="175"/>
      <c r="M738" s="175"/>
      <c r="N738" s="175"/>
      <c r="O738" s="176"/>
      <c r="P738" s="177"/>
      <c r="Q738" s="177"/>
      <c r="R738" s="178"/>
      <c r="S738" s="175"/>
      <c r="T738" s="175"/>
      <c r="U738" s="175"/>
      <c r="V738" s="175"/>
      <c r="W738" s="176"/>
      <c r="X738" s="175"/>
      <c r="Y738" s="175"/>
      <c r="Z738" s="179"/>
      <c r="AA738" s="179"/>
      <c r="AB738" s="174"/>
      <c r="AC738" s="174"/>
      <c r="AD738" s="174"/>
      <c r="AE738" s="174"/>
    </row>
    <row r="739" spans="1:31">
      <c r="A739" s="174"/>
      <c r="B739" s="174"/>
      <c r="C739" s="175"/>
      <c r="D739" s="175"/>
      <c r="E739" s="175"/>
      <c r="F739" s="175"/>
      <c r="G739" s="176"/>
      <c r="H739" s="177"/>
      <c r="I739" s="177"/>
      <c r="J739" s="178"/>
      <c r="K739" s="175"/>
      <c r="L739" s="175"/>
      <c r="M739" s="175"/>
      <c r="N739" s="175"/>
      <c r="O739" s="176"/>
      <c r="P739" s="177"/>
      <c r="Q739" s="177"/>
      <c r="R739" s="178"/>
      <c r="S739" s="175"/>
      <c r="T739" s="175"/>
      <c r="U739" s="175"/>
      <c r="V739" s="175"/>
      <c r="W739" s="176"/>
      <c r="X739" s="175"/>
      <c r="Y739" s="175"/>
      <c r="Z739" s="179"/>
      <c r="AA739" s="179"/>
      <c r="AB739" s="174"/>
      <c r="AC739" s="174"/>
      <c r="AD739" s="174"/>
      <c r="AE739" s="174"/>
    </row>
    <row r="740" spans="1:31">
      <c r="A740" s="174"/>
      <c r="B740" s="174"/>
      <c r="C740" s="175"/>
      <c r="D740" s="175"/>
      <c r="E740" s="175"/>
      <c r="F740" s="175"/>
      <c r="G740" s="176"/>
      <c r="H740" s="177"/>
      <c r="I740" s="177"/>
      <c r="J740" s="178"/>
      <c r="K740" s="175"/>
      <c r="L740" s="175"/>
      <c r="M740" s="175"/>
      <c r="N740" s="175"/>
      <c r="O740" s="176"/>
      <c r="P740" s="177"/>
      <c r="Q740" s="177"/>
      <c r="R740" s="178"/>
      <c r="S740" s="175"/>
      <c r="T740" s="175"/>
      <c r="U740" s="175"/>
      <c r="V740" s="175"/>
      <c r="W740" s="176"/>
      <c r="X740" s="175"/>
      <c r="Y740" s="175"/>
      <c r="Z740" s="179"/>
      <c r="AA740" s="179"/>
      <c r="AB740" s="174"/>
      <c r="AC740" s="174"/>
      <c r="AD740" s="174"/>
      <c r="AE740" s="174"/>
    </row>
    <row r="741" spans="1:31">
      <c r="A741" s="174"/>
      <c r="B741" s="174"/>
      <c r="C741" s="175"/>
      <c r="D741" s="175"/>
      <c r="E741" s="175"/>
      <c r="F741" s="175"/>
      <c r="G741" s="176"/>
      <c r="H741" s="177"/>
      <c r="I741" s="177"/>
      <c r="J741" s="178"/>
      <c r="K741" s="175"/>
      <c r="L741" s="175"/>
      <c r="M741" s="175"/>
      <c r="N741" s="175"/>
      <c r="O741" s="176"/>
      <c r="P741" s="177"/>
      <c r="Q741" s="177"/>
      <c r="R741" s="178"/>
      <c r="S741" s="175"/>
      <c r="T741" s="175"/>
      <c r="U741" s="175"/>
      <c r="V741" s="175"/>
      <c r="W741" s="176"/>
      <c r="X741" s="175"/>
      <c r="Y741" s="175"/>
      <c r="Z741" s="179"/>
      <c r="AA741" s="179"/>
      <c r="AB741" s="174"/>
      <c r="AC741" s="174"/>
      <c r="AD741" s="174"/>
      <c r="AE741" s="174"/>
    </row>
    <row r="742" spans="1:31">
      <c r="A742" s="174"/>
      <c r="B742" s="174"/>
      <c r="C742" s="175"/>
      <c r="D742" s="175"/>
      <c r="E742" s="175"/>
      <c r="F742" s="175"/>
      <c r="G742" s="176"/>
      <c r="H742" s="177"/>
      <c r="I742" s="177"/>
      <c r="J742" s="178"/>
      <c r="K742" s="175"/>
      <c r="L742" s="175"/>
      <c r="M742" s="175"/>
      <c r="N742" s="175"/>
      <c r="O742" s="176"/>
      <c r="P742" s="177"/>
      <c r="Q742" s="177"/>
      <c r="R742" s="178"/>
      <c r="S742" s="175"/>
      <c r="T742" s="175"/>
      <c r="U742" s="175"/>
      <c r="V742" s="175"/>
      <c r="W742" s="176"/>
      <c r="X742" s="175"/>
      <c r="Y742" s="175"/>
      <c r="Z742" s="179"/>
      <c r="AA742" s="179"/>
      <c r="AB742" s="174"/>
      <c r="AC742" s="174"/>
      <c r="AD742" s="174"/>
      <c r="AE742" s="174"/>
    </row>
    <row r="743" spans="1:31">
      <c r="A743" s="174"/>
      <c r="B743" s="174"/>
      <c r="C743" s="175"/>
      <c r="D743" s="175"/>
      <c r="E743" s="175"/>
      <c r="F743" s="175"/>
      <c r="G743" s="176"/>
      <c r="H743" s="177"/>
      <c r="I743" s="177"/>
      <c r="J743" s="178"/>
      <c r="K743" s="175"/>
      <c r="L743" s="175"/>
      <c r="M743" s="175"/>
      <c r="N743" s="175"/>
      <c r="O743" s="176"/>
      <c r="P743" s="177"/>
      <c r="Q743" s="177"/>
      <c r="R743" s="178"/>
      <c r="S743" s="175"/>
      <c r="T743" s="175"/>
      <c r="U743" s="175"/>
      <c r="V743" s="175"/>
      <c r="W743" s="176"/>
      <c r="X743" s="175"/>
      <c r="Y743" s="175"/>
      <c r="Z743" s="179"/>
      <c r="AA743" s="179"/>
      <c r="AB743" s="174"/>
      <c r="AC743" s="174"/>
      <c r="AD743" s="174"/>
      <c r="AE743" s="174"/>
    </row>
    <row r="744" spans="1:31">
      <c r="A744" s="174"/>
      <c r="B744" s="174"/>
      <c r="C744" s="175"/>
      <c r="D744" s="175"/>
      <c r="E744" s="175"/>
      <c r="F744" s="175"/>
      <c r="G744" s="176"/>
      <c r="H744" s="177"/>
      <c r="I744" s="177"/>
      <c r="J744" s="178"/>
      <c r="K744" s="175"/>
      <c r="L744" s="175"/>
      <c r="M744" s="175"/>
      <c r="N744" s="175"/>
      <c r="O744" s="176"/>
      <c r="P744" s="177"/>
      <c r="Q744" s="177"/>
      <c r="R744" s="178"/>
      <c r="S744" s="175"/>
      <c r="T744" s="175"/>
      <c r="U744" s="175"/>
      <c r="V744" s="175"/>
      <c r="W744" s="176"/>
      <c r="X744" s="175"/>
      <c r="Y744" s="175"/>
      <c r="Z744" s="179"/>
      <c r="AA744" s="179"/>
      <c r="AB744" s="174"/>
      <c r="AC744" s="174"/>
      <c r="AD744" s="174"/>
      <c r="AE744" s="174"/>
    </row>
    <row r="745" spans="1:31">
      <c r="A745" s="174"/>
      <c r="B745" s="174"/>
      <c r="C745" s="175"/>
      <c r="D745" s="175"/>
      <c r="E745" s="175"/>
      <c r="F745" s="175"/>
      <c r="G745" s="176"/>
      <c r="H745" s="177"/>
      <c r="I745" s="177"/>
      <c r="J745" s="178"/>
      <c r="K745" s="175"/>
      <c r="L745" s="175"/>
      <c r="M745" s="175"/>
      <c r="N745" s="175"/>
      <c r="O745" s="176"/>
      <c r="P745" s="177"/>
      <c r="Q745" s="177"/>
      <c r="R745" s="178"/>
      <c r="S745" s="175"/>
      <c r="T745" s="175"/>
      <c r="U745" s="175"/>
      <c r="V745" s="175"/>
      <c r="W745" s="176"/>
      <c r="X745" s="175"/>
      <c r="Y745" s="175"/>
      <c r="Z745" s="179"/>
      <c r="AA745" s="179"/>
      <c r="AB745" s="174"/>
      <c r="AC745" s="174"/>
      <c r="AD745" s="174"/>
      <c r="AE745" s="174"/>
    </row>
    <row r="746" spans="1:31">
      <c r="A746" s="174"/>
      <c r="B746" s="174"/>
      <c r="C746" s="175"/>
      <c r="D746" s="175"/>
      <c r="E746" s="175"/>
      <c r="F746" s="175"/>
      <c r="G746" s="176"/>
      <c r="H746" s="177"/>
      <c r="I746" s="177"/>
      <c r="J746" s="178"/>
      <c r="K746" s="175"/>
      <c r="L746" s="175"/>
      <c r="M746" s="175"/>
      <c r="N746" s="175"/>
      <c r="O746" s="176"/>
      <c r="P746" s="177"/>
      <c r="Q746" s="177"/>
      <c r="R746" s="178"/>
      <c r="S746" s="175"/>
      <c r="T746" s="175"/>
      <c r="U746" s="175"/>
      <c r="V746" s="175"/>
      <c r="W746" s="176"/>
      <c r="X746" s="175"/>
      <c r="Y746" s="175"/>
      <c r="Z746" s="179"/>
      <c r="AA746" s="179"/>
      <c r="AB746" s="174"/>
      <c r="AC746" s="174"/>
      <c r="AD746" s="174"/>
      <c r="AE746" s="174"/>
    </row>
    <row r="747" spans="1:31">
      <c r="A747" s="174"/>
      <c r="B747" s="174"/>
      <c r="C747" s="175"/>
      <c r="D747" s="175"/>
      <c r="E747" s="175"/>
      <c r="F747" s="175"/>
      <c r="G747" s="176"/>
      <c r="H747" s="177"/>
      <c r="I747" s="177"/>
      <c r="J747" s="178"/>
      <c r="K747" s="175"/>
      <c r="L747" s="175"/>
      <c r="M747" s="175"/>
      <c r="N747" s="175"/>
      <c r="O747" s="176"/>
      <c r="P747" s="177"/>
      <c r="Q747" s="177"/>
      <c r="R747" s="178"/>
      <c r="S747" s="175"/>
      <c r="T747" s="175"/>
      <c r="U747" s="175"/>
      <c r="V747" s="175"/>
      <c r="W747" s="176"/>
      <c r="X747" s="175"/>
      <c r="Y747" s="175"/>
      <c r="Z747" s="179"/>
      <c r="AA747" s="179"/>
      <c r="AB747" s="174"/>
      <c r="AC747" s="174"/>
      <c r="AD747" s="174"/>
      <c r="AE747" s="174"/>
    </row>
    <row r="748" spans="1:31">
      <c r="A748" s="174"/>
      <c r="B748" s="174"/>
      <c r="C748" s="175"/>
      <c r="D748" s="175"/>
      <c r="E748" s="175"/>
      <c r="F748" s="175"/>
      <c r="G748" s="176"/>
      <c r="H748" s="177"/>
      <c r="I748" s="177"/>
      <c r="J748" s="178"/>
      <c r="K748" s="175"/>
      <c r="L748" s="175"/>
      <c r="M748" s="175"/>
      <c r="N748" s="175"/>
      <c r="O748" s="176"/>
      <c r="P748" s="177"/>
      <c r="Q748" s="177"/>
      <c r="R748" s="178"/>
      <c r="S748" s="175"/>
      <c r="T748" s="175"/>
      <c r="U748" s="175"/>
      <c r="V748" s="175"/>
      <c r="W748" s="176"/>
      <c r="X748" s="175"/>
      <c r="Y748" s="175"/>
      <c r="Z748" s="179"/>
      <c r="AA748" s="179"/>
      <c r="AB748" s="174"/>
      <c r="AC748" s="174"/>
      <c r="AD748" s="174"/>
      <c r="AE748" s="174"/>
    </row>
    <row r="749" spans="1:31">
      <c r="A749" s="174"/>
      <c r="B749" s="174"/>
      <c r="C749" s="175"/>
      <c r="D749" s="175"/>
      <c r="E749" s="175"/>
      <c r="F749" s="175"/>
      <c r="G749" s="176"/>
      <c r="H749" s="177"/>
      <c r="I749" s="177"/>
      <c r="J749" s="178"/>
      <c r="K749" s="175"/>
      <c r="L749" s="175"/>
      <c r="M749" s="175"/>
      <c r="N749" s="175"/>
      <c r="O749" s="176"/>
      <c r="P749" s="177"/>
      <c r="Q749" s="177"/>
      <c r="R749" s="178"/>
      <c r="S749" s="175"/>
      <c r="T749" s="175"/>
      <c r="U749" s="175"/>
      <c r="V749" s="175"/>
      <c r="W749" s="176"/>
      <c r="X749" s="175"/>
      <c r="Y749" s="175"/>
      <c r="Z749" s="179"/>
      <c r="AA749" s="179"/>
      <c r="AB749" s="174"/>
      <c r="AC749" s="174"/>
      <c r="AD749" s="174"/>
      <c r="AE749" s="174"/>
    </row>
    <row r="750" spans="1:31">
      <c r="A750" s="174"/>
      <c r="B750" s="174"/>
      <c r="C750" s="175"/>
      <c r="D750" s="175"/>
      <c r="E750" s="175"/>
      <c r="F750" s="175"/>
      <c r="G750" s="176"/>
      <c r="H750" s="177"/>
      <c r="I750" s="177"/>
      <c r="J750" s="178"/>
      <c r="K750" s="175"/>
      <c r="L750" s="175"/>
      <c r="M750" s="175"/>
      <c r="N750" s="175"/>
      <c r="O750" s="176"/>
      <c r="P750" s="177"/>
      <c r="Q750" s="177"/>
      <c r="R750" s="178"/>
      <c r="S750" s="175"/>
      <c r="T750" s="175"/>
      <c r="U750" s="175"/>
      <c r="V750" s="175"/>
      <c r="W750" s="176"/>
      <c r="X750" s="175"/>
      <c r="Y750" s="175"/>
      <c r="Z750" s="179"/>
      <c r="AA750" s="179"/>
      <c r="AB750" s="174"/>
      <c r="AC750" s="174"/>
      <c r="AD750" s="174"/>
      <c r="AE750" s="174"/>
    </row>
    <row r="751" spans="1:31">
      <c r="A751" s="174"/>
      <c r="B751" s="174"/>
      <c r="C751" s="175"/>
      <c r="D751" s="175"/>
      <c r="E751" s="175"/>
      <c r="F751" s="175"/>
      <c r="G751" s="176"/>
      <c r="H751" s="177"/>
      <c r="I751" s="177"/>
      <c r="J751" s="178"/>
      <c r="K751" s="175"/>
      <c r="L751" s="175"/>
      <c r="M751" s="175"/>
      <c r="N751" s="175"/>
      <c r="O751" s="176"/>
      <c r="P751" s="177"/>
      <c r="Q751" s="177"/>
      <c r="R751" s="178"/>
      <c r="S751" s="175"/>
      <c r="T751" s="175"/>
      <c r="U751" s="175"/>
      <c r="V751" s="175"/>
      <c r="W751" s="176"/>
      <c r="X751" s="175"/>
      <c r="Y751" s="175"/>
      <c r="Z751" s="179"/>
      <c r="AA751" s="179"/>
      <c r="AB751" s="174"/>
      <c r="AC751" s="174"/>
      <c r="AD751" s="174"/>
      <c r="AE751" s="174"/>
    </row>
    <row r="752" spans="1:31">
      <c r="A752" s="174"/>
      <c r="B752" s="174"/>
      <c r="C752" s="175"/>
      <c r="D752" s="175"/>
      <c r="E752" s="175"/>
      <c r="F752" s="175"/>
      <c r="G752" s="176"/>
      <c r="H752" s="177"/>
      <c r="I752" s="177"/>
      <c r="J752" s="178"/>
      <c r="K752" s="175"/>
      <c r="L752" s="175"/>
      <c r="M752" s="175"/>
      <c r="N752" s="175"/>
      <c r="O752" s="176"/>
      <c r="P752" s="177"/>
      <c r="Q752" s="177"/>
      <c r="R752" s="178"/>
      <c r="S752" s="175"/>
      <c r="T752" s="175"/>
      <c r="U752" s="175"/>
      <c r="V752" s="175"/>
      <c r="W752" s="176"/>
      <c r="X752" s="175"/>
      <c r="Y752" s="175"/>
      <c r="Z752" s="179"/>
      <c r="AA752" s="179"/>
      <c r="AB752" s="174"/>
      <c r="AC752" s="174"/>
      <c r="AD752" s="174"/>
      <c r="AE752" s="174"/>
    </row>
    <row r="753" spans="1:31">
      <c r="A753" s="174"/>
      <c r="B753" s="174"/>
      <c r="C753" s="175"/>
      <c r="D753" s="175"/>
      <c r="E753" s="175"/>
      <c r="F753" s="175"/>
      <c r="G753" s="176"/>
      <c r="H753" s="177"/>
      <c r="I753" s="177"/>
      <c r="J753" s="178"/>
      <c r="K753" s="175"/>
      <c r="L753" s="175"/>
      <c r="M753" s="175"/>
      <c r="N753" s="175"/>
      <c r="O753" s="176"/>
      <c r="P753" s="177"/>
      <c r="Q753" s="177"/>
      <c r="R753" s="178"/>
      <c r="S753" s="175"/>
      <c r="T753" s="175"/>
      <c r="U753" s="175"/>
      <c r="V753" s="175"/>
      <c r="W753" s="176"/>
      <c r="X753" s="175"/>
      <c r="Y753" s="175"/>
      <c r="Z753" s="179"/>
      <c r="AA753" s="179"/>
      <c r="AB753" s="174"/>
      <c r="AC753" s="174"/>
      <c r="AD753" s="174"/>
      <c r="AE753" s="174"/>
    </row>
    <row r="754" spans="1:31">
      <c r="A754" s="174"/>
      <c r="B754" s="174"/>
      <c r="C754" s="175"/>
      <c r="D754" s="175"/>
      <c r="E754" s="175"/>
      <c r="F754" s="175"/>
      <c r="G754" s="176"/>
      <c r="H754" s="177"/>
      <c r="I754" s="177"/>
      <c r="J754" s="178"/>
      <c r="K754" s="175"/>
      <c r="L754" s="175"/>
      <c r="M754" s="175"/>
      <c r="N754" s="175"/>
      <c r="O754" s="176"/>
      <c r="P754" s="177"/>
      <c r="Q754" s="177"/>
      <c r="R754" s="178"/>
      <c r="S754" s="175"/>
      <c r="T754" s="175"/>
      <c r="U754" s="175"/>
      <c r="V754" s="175"/>
      <c r="W754" s="176"/>
      <c r="X754" s="175"/>
      <c r="Y754" s="175"/>
      <c r="Z754" s="179"/>
      <c r="AA754" s="179"/>
      <c r="AB754" s="174"/>
      <c r="AC754" s="174"/>
      <c r="AD754" s="174"/>
      <c r="AE754" s="174"/>
    </row>
    <row r="755" spans="1:31">
      <c r="A755" s="174"/>
      <c r="B755" s="174"/>
      <c r="C755" s="175"/>
      <c r="D755" s="175"/>
      <c r="E755" s="175"/>
      <c r="F755" s="175"/>
      <c r="G755" s="176"/>
      <c r="H755" s="177"/>
      <c r="I755" s="177"/>
      <c r="J755" s="178"/>
      <c r="K755" s="175"/>
      <c r="L755" s="175"/>
      <c r="M755" s="175"/>
      <c r="N755" s="175"/>
      <c r="O755" s="176"/>
      <c r="P755" s="177"/>
      <c r="Q755" s="177"/>
      <c r="R755" s="178"/>
      <c r="S755" s="175"/>
      <c r="T755" s="175"/>
      <c r="U755" s="175"/>
      <c r="V755" s="175"/>
      <c r="W755" s="176"/>
      <c r="X755" s="175"/>
      <c r="Y755" s="175"/>
      <c r="Z755" s="179"/>
      <c r="AA755" s="179"/>
      <c r="AB755" s="174"/>
      <c r="AC755" s="174"/>
      <c r="AD755" s="174"/>
      <c r="AE755" s="174"/>
    </row>
    <row r="756" spans="1:31">
      <c r="A756" s="174"/>
      <c r="B756" s="174"/>
      <c r="C756" s="175"/>
      <c r="D756" s="175"/>
      <c r="E756" s="175"/>
      <c r="F756" s="175"/>
      <c r="G756" s="176"/>
      <c r="H756" s="177"/>
      <c r="I756" s="177"/>
      <c r="J756" s="178"/>
      <c r="K756" s="175"/>
      <c r="L756" s="175"/>
      <c r="M756" s="175"/>
      <c r="N756" s="175"/>
      <c r="O756" s="176"/>
      <c r="P756" s="177"/>
      <c r="Q756" s="177"/>
      <c r="R756" s="178"/>
      <c r="S756" s="175"/>
      <c r="T756" s="175"/>
      <c r="U756" s="175"/>
      <c r="V756" s="175"/>
      <c r="W756" s="176"/>
      <c r="X756" s="175"/>
      <c r="Y756" s="175"/>
      <c r="Z756" s="179"/>
      <c r="AA756" s="179"/>
      <c r="AB756" s="174"/>
      <c r="AC756" s="174"/>
      <c r="AD756" s="174"/>
      <c r="AE756" s="174"/>
    </row>
    <row r="757" spans="1:31">
      <c r="A757" s="174"/>
      <c r="B757" s="174"/>
      <c r="C757" s="175"/>
      <c r="D757" s="175"/>
      <c r="E757" s="175"/>
      <c r="F757" s="175"/>
      <c r="G757" s="176"/>
      <c r="H757" s="177"/>
      <c r="I757" s="177"/>
      <c r="J757" s="178"/>
      <c r="K757" s="175"/>
      <c r="L757" s="175"/>
      <c r="M757" s="175"/>
      <c r="N757" s="175"/>
      <c r="O757" s="176"/>
      <c r="P757" s="177"/>
      <c r="Q757" s="177"/>
      <c r="R757" s="178"/>
      <c r="S757" s="175"/>
      <c r="T757" s="175"/>
      <c r="U757" s="175"/>
      <c r="V757" s="175"/>
      <c r="W757" s="176"/>
      <c r="X757" s="175"/>
      <c r="Y757" s="175"/>
      <c r="Z757" s="179"/>
      <c r="AA757" s="179"/>
      <c r="AB757" s="174"/>
      <c r="AC757" s="174"/>
      <c r="AD757" s="174"/>
      <c r="AE757" s="174"/>
    </row>
    <row r="758" spans="1:31">
      <c r="A758" s="174"/>
      <c r="B758" s="174"/>
      <c r="C758" s="175"/>
      <c r="D758" s="175"/>
      <c r="E758" s="175"/>
      <c r="F758" s="175"/>
      <c r="G758" s="176"/>
      <c r="H758" s="177"/>
      <c r="I758" s="177"/>
      <c r="J758" s="178"/>
      <c r="K758" s="175"/>
      <c r="L758" s="175"/>
      <c r="M758" s="175"/>
      <c r="N758" s="175"/>
      <c r="O758" s="176"/>
      <c r="P758" s="177"/>
      <c r="Q758" s="177"/>
      <c r="R758" s="178"/>
      <c r="S758" s="175"/>
      <c r="T758" s="175"/>
      <c r="U758" s="175"/>
      <c r="V758" s="175"/>
      <c r="W758" s="176"/>
      <c r="X758" s="175"/>
      <c r="Y758" s="175"/>
      <c r="Z758" s="179"/>
      <c r="AA758" s="179"/>
      <c r="AB758" s="174"/>
      <c r="AC758" s="174"/>
      <c r="AD758" s="174"/>
      <c r="AE758" s="174"/>
    </row>
    <row r="759" spans="1:31">
      <c r="A759" s="174"/>
      <c r="B759" s="174"/>
      <c r="C759" s="175"/>
      <c r="D759" s="175"/>
      <c r="E759" s="175"/>
      <c r="F759" s="175"/>
      <c r="G759" s="176"/>
      <c r="H759" s="177"/>
      <c r="I759" s="177"/>
      <c r="J759" s="178"/>
      <c r="K759" s="175"/>
      <c r="L759" s="175"/>
      <c r="M759" s="175"/>
      <c r="N759" s="175"/>
      <c r="O759" s="176"/>
      <c r="P759" s="177"/>
      <c r="Q759" s="177"/>
      <c r="R759" s="178"/>
      <c r="S759" s="175"/>
      <c r="T759" s="175"/>
      <c r="U759" s="175"/>
      <c r="V759" s="175"/>
      <c r="W759" s="176"/>
      <c r="X759" s="175"/>
      <c r="Y759" s="175"/>
      <c r="Z759" s="179"/>
      <c r="AA759" s="179"/>
      <c r="AB759" s="174"/>
      <c r="AC759" s="174"/>
      <c r="AD759" s="174"/>
      <c r="AE759" s="174"/>
    </row>
    <row r="760" spans="1:31">
      <c r="A760" s="174"/>
      <c r="B760" s="174"/>
      <c r="C760" s="175"/>
      <c r="D760" s="175"/>
      <c r="E760" s="175"/>
      <c r="F760" s="175"/>
      <c r="G760" s="176"/>
      <c r="H760" s="177"/>
      <c r="I760" s="177"/>
      <c r="J760" s="178"/>
      <c r="K760" s="175"/>
      <c r="L760" s="175"/>
      <c r="M760" s="175"/>
      <c r="N760" s="175"/>
      <c r="O760" s="176"/>
      <c r="P760" s="177"/>
      <c r="Q760" s="177"/>
      <c r="R760" s="178"/>
      <c r="S760" s="175"/>
      <c r="T760" s="175"/>
      <c r="U760" s="175"/>
      <c r="V760" s="175"/>
      <c r="W760" s="176"/>
      <c r="X760" s="175"/>
      <c r="Y760" s="175"/>
      <c r="Z760" s="179"/>
      <c r="AA760" s="179"/>
      <c r="AB760" s="174"/>
      <c r="AC760" s="174"/>
      <c r="AD760" s="174"/>
      <c r="AE760" s="174"/>
    </row>
    <row r="761" spans="1:31">
      <c r="A761" s="174"/>
      <c r="B761" s="174"/>
      <c r="C761" s="175"/>
      <c r="D761" s="175"/>
      <c r="E761" s="175"/>
      <c r="F761" s="175"/>
      <c r="G761" s="176"/>
      <c r="H761" s="177"/>
      <c r="I761" s="177"/>
      <c r="J761" s="178"/>
      <c r="K761" s="175"/>
      <c r="L761" s="175"/>
      <c r="M761" s="175"/>
      <c r="N761" s="175"/>
      <c r="O761" s="176"/>
      <c r="P761" s="177"/>
      <c r="Q761" s="177"/>
      <c r="R761" s="178"/>
      <c r="S761" s="175"/>
      <c r="T761" s="175"/>
      <c r="U761" s="175"/>
      <c r="V761" s="175"/>
      <c r="W761" s="176"/>
      <c r="X761" s="175"/>
      <c r="Y761" s="175"/>
      <c r="Z761" s="179"/>
      <c r="AA761" s="179"/>
      <c r="AB761" s="174"/>
      <c r="AC761" s="174"/>
      <c r="AD761" s="174"/>
      <c r="AE761" s="174"/>
    </row>
    <row r="762" spans="1:31">
      <c r="A762" s="174"/>
      <c r="B762" s="174"/>
      <c r="C762" s="175"/>
      <c r="D762" s="175"/>
      <c r="E762" s="175"/>
      <c r="F762" s="175"/>
      <c r="G762" s="176"/>
      <c r="H762" s="177"/>
      <c r="I762" s="177"/>
      <c r="J762" s="178"/>
      <c r="K762" s="175"/>
      <c r="L762" s="175"/>
      <c r="M762" s="175"/>
      <c r="N762" s="175"/>
      <c r="O762" s="176"/>
      <c r="P762" s="177"/>
      <c r="Q762" s="177"/>
      <c r="R762" s="178"/>
      <c r="S762" s="175"/>
      <c r="T762" s="175"/>
      <c r="U762" s="175"/>
      <c r="V762" s="175"/>
      <c r="W762" s="176"/>
      <c r="X762" s="175"/>
      <c r="Y762" s="175"/>
      <c r="Z762" s="179"/>
      <c r="AA762" s="179"/>
      <c r="AB762" s="174"/>
      <c r="AC762" s="174"/>
      <c r="AD762" s="174"/>
      <c r="AE762" s="174"/>
    </row>
    <row r="763" spans="1:31">
      <c r="A763" s="174"/>
      <c r="B763" s="174"/>
      <c r="C763" s="175"/>
      <c r="D763" s="175"/>
      <c r="E763" s="175"/>
      <c r="F763" s="175"/>
      <c r="G763" s="176"/>
      <c r="H763" s="177"/>
      <c r="I763" s="177"/>
      <c r="J763" s="178"/>
      <c r="K763" s="175"/>
      <c r="L763" s="175"/>
      <c r="M763" s="175"/>
      <c r="N763" s="175"/>
      <c r="O763" s="176"/>
      <c r="P763" s="177"/>
      <c r="Q763" s="177"/>
      <c r="R763" s="178"/>
      <c r="S763" s="175"/>
      <c r="T763" s="175"/>
      <c r="U763" s="175"/>
      <c r="V763" s="175"/>
      <c r="W763" s="176"/>
      <c r="X763" s="175"/>
      <c r="Y763" s="175"/>
      <c r="Z763" s="179"/>
      <c r="AA763" s="179"/>
      <c r="AB763" s="174"/>
      <c r="AC763" s="174"/>
      <c r="AD763" s="174"/>
      <c r="AE763" s="174"/>
    </row>
    <row r="764" spans="1:31">
      <c r="A764" s="174"/>
      <c r="B764" s="174"/>
      <c r="C764" s="175"/>
      <c r="D764" s="175"/>
      <c r="E764" s="175"/>
      <c r="F764" s="175"/>
      <c r="G764" s="176"/>
      <c r="H764" s="177"/>
      <c r="I764" s="177"/>
      <c r="J764" s="178"/>
      <c r="K764" s="175"/>
      <c r="L764" s="175"/>
      <c r="M764" s="175"/>
      <c r="N764" s="175"/>
      <c r="O764" s="176"/>
      <c r="P764" s="177"/>
      <c r="Q764" s="177"/>
      <c r="R764" s="178"/>
      <c r="S764" s="175"/>
      <c r="T764" s="175"/>
      <c r="U764" s="175"/>
      <c r="V764" s="175"/>
      <c r="W764" s="176"/>
      <c r="X764" s="175"/>
      <c r="Y764" s="175"/>
      <c r="Z764" s="179"/>
      <c r="AA764" s="179"/>
      <c r="AB764" s="174"/>
      <c r="AC764" s="174"/>
      <c r="AD764" s="174"/>
      <c r="AE764" s="174"/>
    </row>
    <row r="765" spans="1:31">
      <c r="A765" s="174"/>
      <c r="B765" s="174"/>
      <c r="C765" s="175"/>
      <c r="D765" s="175"/>
      <c r="E765" s="175"/>
      <c r="F765" s="175"/>
      <c r="G765" s="176"/>
      <c r="H765" s="177"/>
      <c r="I765" s="177"/>
      <c r="J765" s="178"/>
      <c r="K765" s="175"/>
      <c r="L765" s="175"/>
      <c r="M765" s="175"/>
      <c r="N765" s="175"/>
      <c r="O765" s="176"/>
      <c r="P765" s="177"/>
      <c r="Q765" s="177"/>
      <c r="R765" s="178"/>
      <c r="S765" s="175"/>
      <c r="T765" s="175"/>
      <c r="U765" s="175"/>
      <c r="V765" s="175"/>
      <c r="W765" s="176"/>
      <c r="X765" s="175"/>
      <c r="Y765" s="175"/>
      <c r="Z765" s="179"/>
      <c r="AA765" s="179"/>
      <c r="AB765" s="174"/>
      <c r="AC765" s="174"/>
      <c r="AD765" s="174"/>
      <c r="AE765" s="174"/>
    </row>
    <row r="766" spans="1:31">
      <c r="A766" s="174"/>
      <c r="B766" s="174"/>
      <c r="C766" s="175"/>
      <c r="D766" s="175"/>
      <c r="E766" s="175"/>
      <c r="F766" s="175"/>
      <c r="G766" s="176"/>
      <c r="H766" s="177"/>
      <c r="I766" s="177"/>
      <c r="J766" s="178"/>
      <c r="K766" s="175"/>
      <c r="L766" s="175"/>
      <c r="M766" s="175"/>
      <c r="N766" s="175"/>
      <c r="O766" s="176"/>
      <c r="P766" s="177"/>
      <c r="Q766" s="177"/>
      <c r="R766" s="178"/>
      <c r="S766" s="175"/>
      <c r="T766" s="175"/>
      <c r="U766" s="175"/>
      <c r="V766" s="175"/>
      <c r="W766" s="176"/>
      <c r="X766" s="175"/>
      <c r="Y766" s="175"/>
      <c r="Z766" s="179"/>
      <c r="AA766" s="179"/>
      <c r="AB766" s="174"/>
      <c r="AC766" s="174"/>
      <c r="AD766" s="174"/>
      <c r="AE766" s="174"/>
    </row>
    <row r="767" spans="1:31">
      <c r="A767" s="174"/>
      <c r="B767" s="174"/>
      <c r="C767" s="175"/>
      <c r="D767" s="175"/>
      <c r="E767" s="175"/>
      <c r="F767" s="175"/>
      <c r="G767" s="176"/>
      <c r="H767" s="177"/>
      <c r="I767" s="177"/>
      <c r="J767" s="178"/>
      <c r="K767" s="175"/>
      <c r="L767" s="175"/>
      <c r="M767" s="175"/>
      <c r="N767" s="175"/>
      <c r="O767" s="176"/>
      <c r="P767" s="177"/>
      <c r="Q767" s="177"/>
      <c r="R767" s="178"/>
      <c r="S767" s="175"/>
      <c r="T767" s="175"/>
      <c r="U767" s="175"/>
      <c r="V767" s="175"/>
      <c r="W767" s="176"/>
      <c r="X767" s="175"/>
      <c r="Y767" s="175"/>
      <c r="Z767" s="179"/>
      <c r="AA767" s="179"/>
      <c r="AB767" s="174"/>
      <c r="AC767" s="174"/>
      <c r="AD767" s="174"/>
      <c r="AE767" s="174"/>
    </row>
    <row r="768" spans="1:31">
      <c r="A768" s="174"/>
      <c r="B768" s="174"/>
      <c r="C768" s="175"/>
      <c r="D768" s="175"/>
      <c r="E768" s="175"/>
      <c r="F768" s="175"/>
      <c r="G768" s="176"/>
      <c r="H768" s="177"/>
      <c r="I768" s="177"/>
      <c r="J768" s="178"/>
      <c r="K768" s="175"/>
      <c r="L768" s="175"/>
      <c r="M768" s="175"/>
      <c r="N768" s="175"/>
      <c r="O768" s="176"/>
      <c r="P768" s="177"/>
      <c r="Q768" s="177"/>
      <c r="R768" s="178"/>
      <c r="S768" s="175"/>
      <c r="T768" s="175"/>
      <c r="U768" s="175"/>
      <c r="V768" s="175"/>
      <c r="W768" s="176"/>
      <c r="X768" s="175"/>
      <c r="Y768" s="175"/>
      <c r="Z768" s="179"/>
      <c r="AA768" s="179"/>
      <c r="AB768" s="174"/>
      <c r="AC768" s="174"/>
      <c r="AD768" s="174"/>
      <c r="AE768" s="174"/>
    </row>
    <row r="769" spans="1:31">
      <c r="A769" s="174"/>
      <c r="B769" s="174"/>
      <c r="C769" s="175"/>
      <c r="D769" s="175"/>
      <c r="E769" s="175"/>
      <c r="F769" s="175"/>
      <c r="G769" s="176"/>
      <c r="H769" s="177"/>
      <c r="I769" s="177"/>
      <c r="J769" s="178"/>
      <c r="K769" s="175"/>
      <c r="L769" s="175"/>
      <c r="M769" s="175"/>
      <c r="N769" s="175"/>
      <c r="O769" s="176"/>
      <c r="P769" s="177"/>
      <c r="Q769" s="177"/>
      <c r="R769" s="178"/>
      <c r="S769" s="175"/>
      <c r="T769" s="175"/>
      <c r="U769" s="175"/>
      <c r="V769" s="175"/>
      <c r="W769" s="176"/>
      <c r="X769" s="175"/>
      <c r="Y769" s="175"/>
      <c r="Z769" s="179"/>
      <c r="AA769" s="179"/>
      <c r="AB769" s="174"/>
      <c r="AC769" s="174"/>
      <c r="AD769" s="174"/>
      <c r="AE769" s="174"/>
    </row>
    <row r="770" spans="1:31">
      <c r="A770" s="174"/>
      <c r="B770" s="174"/>
      <c r="C770" s="175"/>
      <c r="D770" s="175"/>
      <c r="E770" s="175"/>
      <c r="F770" s="175"/>
      <c r="G770" s="176"/>
      <c r="H770" s="177"/>
      <c r="I770" s="177"/>
      <c r="J770" s="178"/>
      <c r="K770" s="175"/>
      <c r="L770" s="175"/>
      <c r="M770" s="175"/>
      <c r="N770" s="175"/>
      <c r="O770" s="176"/>
      <c r="P770" s="177"/>
      <c r="Q770" s="177"/>
      <c r="R770" s="178"/>
      <c r="S770" s="175"/>
      <c r="T770" s="175"/>
      <c r="U770" s="175"/>
      <c r="V770" s="175"/>
      <c r="W770" s="176"/>
      <c r="X770" s="175"/>
      <c r="Y770" s="175"/>
      <c r="Z770" s="179"/>
      <c r="AA770" s="179"/>
      <c r="AB770" s="174"/>
      <c r="AC770" s="174"/>
      <c r="AD770" s="174"/>
      <c r="AE770" s="174"/>
    </row>
    <row r="771" spans="1:31">
      <c r="A771" s="174"/>
      <c r="B771" s="174"/>
      <c r="C771" s="175"/>
      <c r="D771" s="175"/>
      <c r="E771" s="175"/>
      <c r="F771" s="175"/>
      <c r="G771" s="176"/>
      <c r="H771" s="177"/>
      <c r="I771" s="177"/>
      <c r="J771" s="178"/>
      <c r="K771" s="175"/>
      <c r="L771" s="175"/>
      <c r="M771" s="175"/>
      <c r="N771" s="175"/>
      <c r="O771" s="176"/>
      <c r="P771" s="177"/>
      <c r="Q771" s="177"/>
      <c r="R771" s="178"/>
      <c r="S771" s="175"/>
      <c r="T771" s="175"/>
      <c r="U771" s="175"/>
      <c r="V771" s="175"/>
      <c r="W771" s="176"/>
      <c r="X771" s="175"/>
      <c r="Y771" s="175"/>
      <c r="Z771" s="179"/>
      <c r="AA771" s="179"/>
      <c r="AB771" s="174"/>
      <c r="AC771" s="174"/>
      <c r="AD771" s="174"/>
      <c r="AE771" s="174"/>
    </row>
    <row r="772" spans="1:31">
      <c r="A772" s="174"/>
      <c r="B772" s="174"/>
      <c r="C772" s="175"/>
      <c r="D772" s="175"/>
      <c r="E772" s="175"/>
      <c r="F772" s="175"/>
      <c r="G772" s="176"/>
      <c r="H772" s="177"/>
      <c r="I772" s="177"/>
      <c r="J772" s="178"/>
      <c r="K772" s="175"/>
      <c r="L772" s="175"/>
      <c r="M772" s="175"/>
      <c r="N772" s="175"/>
      <c r="O772" s="176"/>
      <c r="P772" s="177"/>
      <c r="Q772" s="177"/>
      <c r="R772" s="178"/>
      <c r="S772" s="175"/>
      <c r="T772" s="175"/>
      <c r="U772" s="175"/>
      <c r="V772" s="175"/>
      <c r="W772" s="176"/>
      <c r="X772" s="175"/>
      <c r="Y772" s="175"/>
      <c r="Z772" s="179"/>
      <c r="AA772" s="179"/>
      <c r="AB772" s="174"/>
      <c r="AC772" s="174"/>
      <c r="AD772" s="174"/>
      <c r="AE772" s="174"/>
    </row>
    <row r="773" spans="1:31">
      <c r="A773" s="174"/>
      <c r="B773" s="174"/>
      <c r="C773" s="175"/>
      <c r="D773" s="175"/>
      <c r="E773" s="175"/>
      <c r="F773" s="175"/>
      <c r="G773" s="176"/>
      <c r="H773" s="177"/>
      <c r="I773" s="177"/>
      <c r="J773" s="178"/>
      <c r="K773" s="175"/>
      <c r="L773" s="175"/>
      <c r="M773" s="175"/>
      <c r="N773" s="175"/>
      <c r="O773" s="176"/>
      <c r="P773" s="177"/>
      <c r="Q773" s="177"/>
      <c r="R773" s="178"/>
      <c r="S773" s="175"/>
      <c r="T773" s="175"/>
      <c r="U773" s="175"/>
      <c r="V773" s="175"/>
      <c r="W773" s="176"/>
      <c r="X773" s="175"/>
      <c r="Y773" s="175"/>
      <c r="Z773" s="179"/>
      <c r="AA773" s="179"/>
      <c r="AB773" s="174"/>
      <c r="AC773" s="174"/>
      <c r="AD773" s="174"/>
      <c r="AE773" s="174"/>
    </row>
    <row r="774" spans="1:31">
      <c r="A774" s="174"/>
      <c r="B774" s="174"/>
      <c r="C774" s="175"/>
      <c r="D774" s="175"/>
      <c r="E774" s="175"/>
      <c r="F774" s="175"/>
      <c r="G774" s="176"/>
      <c r="H774" s="177"/>
      <c r="I774" s="177"/>
      <c r="J774" s="178"/>
      <c r="K774" s="175"/>
      <c r="L774" s="175"/>
      <c r="M774" s="175"/>
      <c r="N774" s="175"/>
      <c r="O774" s="176"/>
      <c r="P774" s="177"/>
      <c r="Q774" s="177"/>
      <c r="R774" s="178"/>
      <c r="S774" s="175"/>
      <c r="T774" s="175"/>
      <c r="U774" s="175"/>
      <c r="V774" s="175"/>
      <c r="W774" s="176"/>
      <c r="X774" s="175"/>
      <c r="Y774" s="175"/>
      <c r="Z774" s="179"/>
      <c r="AA774" s="179"/>
      <c r="AB774" s="174"/>
      <c r="AC774" s="174"/>
      <c r="AD774" s="174"/>
      <c r="AE774" s="174"/>
    </row>
    <row r="775" spans="1:31">
      <c r="A775" s="174"/>
      <c r="B775" s="174"/>
      <c r="C775" s="175"/>
      <c r="D775" s="175"/>
      <c r="E775" s="175"/>
      <c r="F775" s="175"/>
      <c r="G775" s="176"/>
      <c r="H775" s="177"/>
      <c r="I775" s="177"/>
      <c r="J775" s="178"/>
      <c r="K775" s="175"/>
      <c r="L775" s="175"/>
      <c r="M775" s="175"/>
      <c r="N775" s="175"/>
      <c r="O775" s="176"/>
      <c r="P775" s="177"/>
      <c r="Q775" s="177"/>
      <c r="R775" s="178"/>
      <c r="S775" s="175"/>
      <c r="T775" s="175"/>
      <c r="U775" s="175"/>
      <c r="V775" s="175"/>
      <c r="W775" s="176"/>
      <c r="X775" s="175"/>
      <c r="Y775" s="175"/>
      <c r="Z775" s="179"/>
      <c r="AA775" s="179"/>
      <c r="AB775" s="174"/>
      <c r="AC775" s="174"/>
      <c r="AD775" s="174"/>
      <c r="AE775" s="174"/>
    </row>
    <row r="776" spans="1:31">
      <c r="A776" s="174"/>
      <c r="B776" s="174"/>
      <c r="C776" s="175"/>
      <c r="D776" s="175"/>
      <c r="E776" s="175"/>
      <c r="F776" s="175"/>
      <c r="G776" s="176"/>
      <c r="H776" s="177"/>
      <c r="I776" s="177"/>
      <c r="J776" s="178"/>
      <c r="K776" s="175"/>
      <c r="L776" s="175"/>
      <c r="M776" s="175"/>
      <c r="N776" s="175"/>
      <c r="O776" s="176"/>
      <c r="P776" s="177"/>
      <c r="Q776" s="177"/>
      <c r="R776" s="178"/>
      <c r="S776" s="175"/>
      <c r="T776" s="175"/>
      <c r="U776" s="175"/>
      <c r="V776" s="175"/>
      <c r="W776" s="176"/>
      <c r="X776" s="175"/>
      <c r="Y776" s="175"/>
      <c r="Z776" s="179"/>
      <c r="AA776" s="179"/>
      <c r="AB776" s="174"/>
      <c r="AC776" s="174"/>
      <c r="AD776" s="174"/>
      <c r="AE776" s="174"/>
    </row>
    <row r="777" spans="1:31">
      <c r="A777" s="174"/>
      <c r="B777" s="174"/>
      <c r="C777" s="175"/>
      <c r="D777" s="175"/>
      <c r="E777" s="175"/>
      <c r="F777" s="175"/>
      <c r="G777" s="176"/>
      <c r="H777" s="177"/>
      <c r="I777" s="177"/>
      <c r="J777" s="178"/>
      <c r="K777" s="175"/>
      <c r="L777" s="175"/>
      <c r="M777" s="175"/>
      <c r="N777" s="175"/>
      <c r="O777" s="176"/>
      <c r="P777" s="177"/>
      <c r="Q777" s="177"/>
      <c r="R777" s="178"/>
      <c r="S777" s="175"/>
      <c r="T777" s="175"/>
      <c r="U777" s="175"/>
      <c r="V777" s="175"/>
      <c r="W777" s="176"/>
      <c r="X777" s="175"/>
      <c r="Y777" s="175"/>
      <c r="Z777" s="179"/>
      <c r="AA777" s="179"/>
      <c r="AB777" s="174"/>
      <c r="AC777" s="174"/>
      <c r="AD777" s="174"/>
      <c r="AE777" s="174"/>
    </row>
    <row r="778" spans="1:31">
      <c r="A778" s="174"/>
      <c r="B778" s="174"/>
      <c r="C778" s="175"/>
      <c r="D778" s="175"/>
      <c r="E778" s="175"/>
      <c r="F778" s="175"/>
      <c r="G778" s="176"/>
      <c r="H778" s="177"/>
      <c r="I778" s="177"/>
      <c r="J778" s="178"/>
      <c r="K778" s="175"/>
      <c r="L778" s="175"/>
      <c r="M778" s="175"/>
      <c r="N778" s="175"/>
      <c r="O778" s="176"/>
      <c r="P778" s="177"/>
      <c r="Q778" s="177"/>
      <c r="R778" s="178"/>
      <c r="S778" s="175"/>
      <c r="T778" s="175"/>
      <c r="U778" s="175"/>
      <c r="V778" s="175"/>
      <c r="W778" s="176"/>
      <c r="X778" s="175"/>
      <c r="Y778" s="175"/>
      <c r="Z778" s="179"/>
      <c r="AA778" s="179"/>
      <c r="AB778" s="174"/>
      <c r="AC778" s="174"/>
      <c r="AD778" s="174"/>
      <c r="AE778" s="174"/>
    </row>
    <row r="779" spans="1:31">
      <c r="A779" s="174"/>
      <c r="B779" s="174"/>
      <c r="C779" s="175"/>
      <c r="D779" s="175"/>
      <c r="E779" s="175"/>
      <c r="F779" s="175"/>
      <c r="G779" s="176"/>
      <c r="H779" s="177"/>
      <c r="I779" s="177"/>
      <c r="J779" s="178"/>
      <c r="K779" s="175"/>
      <c r="L779" s="175"/>
      <c r="M779" s="175"/>
      <c r="N779" s="175"/>
      <c r="O779" s="176"/>
      <c r="P779" s="177"/>
      <c r="Q779" s="177"/>
      <c r="R779" s="178"/>
      <c r="S779" s="175"/>
      <c r="T779" s="175"/>
      <c r="U779" s="175"/>
      <c r="V779" s="175"/>
      <c r="W779" s="176"/>
      <c r="X779" s="175"/>
      <c r="Y779" s="175"/>
      <c r="Z779" s="179"/>
      <c r="AA779" s="179"/>
      <c r="AB779" s="174"/>
      <c r="AC779" s="174"/>
      <c r="AD779" s="174"/>
      <c r="AE779" s="174"/>
    </row>
    <row r="780" spans="1:31">
      <c r="A780" s="174"/>
      <c r="B780" s="174"/>
      <c r="C780" s="175"/>
      <c r="D780" s="175"/>
      <c r="E780" s="175"/>
      <c r="F780" s="175"/>
      <c r="G780" s="176"/>
      <c r="H780" s="177"/>
      <c r="I780" s="177"/>
      <c r="J780" s="178"/>
      <c r="K780" s="175"/>
      <c r="L780" s="175"/>
      <c r="M780" s="175"/>
      <c r="N780" s="175"/>
      <c r="O780" s="176"/>
      <c r="P780" s="177"/>
      <c r="Q780" s="177"/>
      <c r="R780" s="178"/>
      <c r="S780" s="175"/>
      <c r="T780" s="175"/>
      <c r="U780" s="175"/>
      <c r="V780" s="175"/>
      <c r="W780" s="176"/>
      <c r="X780" s="175"/>
      <c r="Y780" s="175"/>
      <c r="Z780" s="179"/>
      <c r="AA780" s="179"/>
      <c r="AB780" s="174"/>
      <c r="AC780" s="174"/>
      <c r="AD780" s="174"/>
      <c r="AE780" s="174"/>
    </row>
    <row r="781" spans="1:31">
      <c r="A781" s="174"/>
      <c r="B781" s="174"/>
      <c r="C781" s="175"/>
      <c r="D781" s="175"/>
      <c r="E781" s="175"/>
      <c r="F781" s="175"/>
      <c r="G781" s="176"/>
      <c r="H781" s="177"/>
      <c r="I781" s="177"/>
      <c r="J781" s="178"/>
      <c r="K781" s="175"/>
      <c r="L781" s="175"/>
      <c r="M781" s="175"/>
      <c r="N781" s="175"/>
      <c r="O781" s="176"/>
      <c r="P781" s="177"/>
      <c r="Q781" s="177"/>
      <c r="R781" s="178"/>
      <c r="S781" s="175"/>
      <c r="T781" s="175"/>
      <c r="U781" s="175"/>
      <c r="V781" s="175"/>
      <c r="W781" s="176"/>
      <c r="X781" s="175"/>
      <c r="Y781" s="175"/>
      <c r="Z781" s="179"/>
      <c r="AA781" s="179"/>
      <c r="AB781" s="174"/>
      <c r="AC781" s="174"/>
      <c r="AD781" s="174"/>
      <c r="AE781" s="174"/>
    </row>
    <row r="782" spans="1:31">
      <c r="A782" s="174"/>
      <c r="B782" s="174"/>
      <c r="C782" s="175"/>
      <c r="D782" s="175"/>
      <c r="E782" s="175"/>
      <c r="F782" s="175"/>
      <c r="G782" s="176"/>
      <c r="H782" s="177"/>
      <c r="I782" s="177"/>
      <c r="J782" s="178"/>
      <c r="K782" s="175"/>
      <c r="L782" s="175"/>
      <c r="M782" s="175"/>
      <c r="N782" s="175"/>
      <c r="O782" s="176"/>
      <c r="P782" s="177"/>
      <c r="Q782" s="177"/>
      <c r="R782" s="178"/>
      <c r="S782" s="175"/>
      <c r="T782" s="175"/>
      <c r="U782" s="175"/>
      <c r="V782" s="175"/>
      <c r="W782" s="176"/>
      <c r="X782" s="175"/>
      <c r="Y782" s="175"/>
      <c r="Z782" s="179"/>
      <c r="AA782" s="179"/>
      <c r="AB782" s="174"/>
      <c r="AC782" s="174"/>
      <c r="AD782" s="174"/>
      <c r="AE782" s="174"/>
    </row>
    <row r="783" spans="1:31">
      <c r="A783" s="174"/>
      <c r="B783" s="174"/>
      <c r="C783" s="175"/>
      <c r="D783" s="175"/>
      <c r="E783" s="175"/>
      <c r="F783" s="175"/>
      <c r="G783" s="176"/>
      <c r="H783" s="177"/>
      <c r="I783" s="177"/>
      <c r="J783" s="178"/>
      <c r="K783" s="175"/>
      <c r="L783" s="175"/>
      <c r="M783" s="175"/>
      <c r="N783" s="175"/>
      <c r="O783" s="176"/>
      <c r="P783" s="177"/>
      <c r="Q783" s="177"/>
      <c r="R783" s="178"/>
      <c r="S783" s="175"/>
      <c r="T783" s="175"/>
      <c r="U783" s="175"/>
      <c r="V783" s="175"/>
      <c r="W783" s="176"/>
      <c r="X783" s="175"/>
      <c r="Y783" s="175"/>
      <c r="Z783" s="179"/>
      <c r="AA783" s="179"/>
      <c r="AB783" s="174"/>
      <c r="AC783" s="174"/>
      <c r="AD783" s="174"/>
      <c r="AE783" s="174"/>
    </row>
    <row r="784" spans="1:31">
      <c r="A784" s="174"/>
      <c r="B784" s="174"/>
      <c r="C784" s="175"/>
      <c r="D784" s="175"/>
      <c r="E784" s="175"/>
      <c r="F784" s="175"/>
      <c r="G784" s="176"/>
      <c r="H784" s="177"/>
      <c r="I784" s="177"/>
      <c r="J784" s="178"/>
      <c r="K784" s="175"/>
      <c r="L784" s="175"/>
      <c r="M784" s="175"/>
      <c r="N784" s="175"/>
      <c r="O784" s="176"/>
      <c r="P784" s="177"/>
      <c r="Q784" s="177"/>
      <c r="R784" s="178"/>
      <c r="S784" s="175"/>
      <c r="T784" s="175"/>
      <c r="U784" s="175"/>
      <c r="V784" s="175"/>
      <c r="W784" s="176"/>
      <c r="X784" s="175"/>
      <c r="Y784" s="175"/>
      <c r="Z784" s="179"/>
      <c r="AA784" s="179"/>
      <c r="AB784" s="174"/>
      <c r="AC784" s="174"/>
      <c r="AD784" s="174"/>
      <c r="AE784" s="174"/>
    </row>
    <row r="785" spans="1:31">
      <c r="A785" s="174"/>
      <c r="B785" s="174"/>
      <c r="C785" s="175"/>
      <c r="D785" s="175"/>
      <c r="E785" s="175"/>
      <c r="F785" s="175"/>
      <c r="G785" s="176"/>
      <c r="H785" s="177"/>
      <c r="I785" s="177"/>
      <c r="J785" s="178"/>
      <c r="K785" s="175"/>
      <c r="L785" s="175"/>
      <c r="M785" s="175"/>
      <c r="N785" s="175"/>
      <c r="O785" s="176"/>
      <c r="P785" s="177"/>
      <c r="Q785" s="177"/>
      <c r="R785" s="178"/>
      <c r="S785" s="175"/>
      <c r="T785" s="175"/>
      <c r="U785" s="175"/>
      <c r="V785" s="175"/>
      <c r="W785" s="176"/>
      <c r="X785" s="175"/>
      <c r="Y785" s="175"/>
      <c r="Z785" s="179"/>
      <c r="AA785" s="179"/>
      <c r="AB785" s="174"/>
      <c r="AC785" s="174"/>
      <c r="AD785" s="174"/>
      <c r="AE785" s="174"/>
    </row>
    <row r="786" spans="1:31">
      <c r="A786" s="174"/>
      <c r="B786" s="174"/>
      <c r="C786" s="175"/>
      <c r="D786" s="175"/>
      <c r="E786" s="175"/>
      <c r="F786" s="175"/>
      <c r="G786" s="176"/>
      <c r="H786" s="177"/>
      <c r="I786" s="177"/>
      <c r="J786" s="178"/>
      <c r="K786" s="175"/>
      <c r="L786" s="175"/>
      <c r="M786" s="175"/>
      <c r="N786" s="175"/>
      <c r="O786" s="176"/>
      <c r="P786" s="177"/>
      <c r="Q786" s="177"/>
      <c r="R786" s="178"/>
      <c r="S786" s="175"/>
      <c r="T786" s="175"/>
      <c r="U786" s="175"/>
      <c r="V786" s="175"/>
      <c r="W786" s="176"/>
      <c r="X786" s="175"/>
      <c r="Y786" s="175"/>
      <c r="Z786" s="179"/>
      <c r="AA786" s="179"/>
      <c r="AB786" s="174"/>
      <c r="AC786" s="174"/>
      <c r="AD786" s="174"/>
      <c r="AE786" s="174"/>
    </row>
    <row r="787" spans="1:31">
      <c r="A787" s="174"/>
      <c r="B787" s="174"/>
      <c r="C787" s="175"/>
      <c r="D787" s="175"/>
      <c r="E787" s="175"/>
      <c r="F787" s="175"/>
      <c r="G787" s="176"/>
      <c r="H787" s="177"/>
      <c r="I787" s="177"/>
      <c r="J787" s="178"/>
      <c r="K787" s="175"/>
      <c r="L787" s="175"/>
      <c r="M787" s="175"/>
      <c r="N787" s="175"/>
      <c r="O787" s="176"/>
      <c r="P787" s="177"/>
      <c r="Q787" s="177"/>
      <c r="R787" s="178"/>
      <c r="S787" s="175"/>
      <c r="T787" s="175"/>
      <c r="U787" s="175"/>
      <c r="V787" s="175"/>
      <c r="W787" s="176"/>
      <c r="X787" s="175"/>
      <c r="Y787" s="175"/>
      <c r="Z787" s="179"/>
      <c r="AA787" s="179"/>
      <c r="AB787" s="174"/>
      <c r="AC787" s="174"/>
      <c r="AD787" s="174"/>
      <c r="AE787" s="174"/>
    </row>
    <row r="788" spans="1:31">
      <c r="A788" s="174"/>
      <c r="B788" s="174"/>
      <c r="C788" s="175"/>
      <c r="D788" s="175"/>
      <c r="E788" s="175"/>
      <c r="F788" s="175"/>
      <c r="G788" s="176"/>
      <c r="H788" s="177"/>
      <c r="I788" s="177"/>
      <c r="J788" s="178"/>
      <c r="K788" s="175"/>
      <c r="L788" s="175"/>
      <c r="M788" s="175"/>
      <c r="N788" s="175"/>
      <c r="O788" s="176"/>
      <c r="P788" s="177"/>
      <c r="Q788" s="177"/>
      <c r="R788" s="178"/>
      <c r="S788" s="175"/>
      <c r="T788" s="175"/>
      <c r="U788" s="175"/>
      <c r="V788" s="175"/>
      <c r="W788" s="176"/>
      <c r="X788" s="175"/>
      <c r="Y788" s="175"/>
      <c r="Z788" s="179"/>
      <c r="AA788" s="179"/>
      <c r="AB788" s="174"/>
      <c r="AC788" s="174"/>
      <c r="AD788" s="174"/>
      <c r="AE788" s="174"/>
    </row>
    <row r="789" spans="1:31">
      <c r="A789" s="174"/>
      <c r="B789" s="174"/>
      <c r="C789" s="175"/>
      <c r="D789" s="175"/>
      <c r="E789" s="175"/>
      <c r="F789" s="175"/>
      <c r="G789" s="176"/>
      <c r="H789" s="177"/>
      <c r="I789" s="177"/>
      <c r="J789" s="178"/>
      <c r="K789" s="175"/>
      <c r="L789" s="175"/>
      <c r="M789" s="175"/>
      <c r="N789" s="175"/>
      <c r="O789" s="176"/>
      <c r="P789" s="177"/>
      <c r="Q789" s="177"/>
      <c r="R789" s="178"/>
      <c r="S789" s="175"/>
      <c r="T789" s="175"/>
      <c r="U789" s="175"/>
      <c r="V789" s="175"/>
      <c r="W789" s="176"/>
      <c r="X789" s="175"/>
      <c r="Y789" s="175"/>
      <c r="Z789" s="179"/>
      <c r="AA789" s="179"/>
      <c r="AB789" s="174"/>
      <c r="AC789" s="174"/>
      <c r="AD789" s="174"/>
      <c r="AE789" s="174"/>
    </row>
    <row r="790" spans="1:31">
      <c r="A790" s="174"/>
      <c r="B790" s="174"/>
      <c r="C790" s="175"/>
      <c r="D790" s="175"/>
      <c r="E790" s="175"/>
      <c r="F790" s="175"/>
      <c r="G790" s="176"/>
      <c r="H790" s="177"/>
      <c r="I790" s="177"/>
      <c r="J790" s="178"/>
      <c r="K790" s="175"/>
      <c r="L790" s="175"/>
      <c r="M790" s="175"/>
      <c r="N790" s="175"/>
      <c r="O790" s="176"/>
      <c r="P790" s="177"/>
      <c r="Q790" s="177"/>
      <c r="R790" s="178"/>
      <c r="S790" s="175"/>
      <c r="T790" s="175"/>
      <c r="U790" s="175"/>
      <c r="V790" s="175"/>
      <c r="W790" s="176"/>
      <c r="X790" s="175"/>
      <c r="Y790" s="175"/>
      <c r="Z790" s="179"/>
      <c r="AA790" s="179"/>
      <c r="AB790" s="174"/>
      <c r="AC790" s="174"/>
      <c r="AD790" s="174"/>
      <c r="AE790" s="174"/>
    </row>
    <row r="791" spans="1:31">
      <c r="A791" s="174"/>
      <c r="B791" s="174"/>
      <c r="C791" s="175"/>
      <c r="D791" s="175"/>
      <c r="E791" s="175"/>
      <c r="F791" s="175"/>
      <c r="G791" s="176"/>
      <c r="H791" s="177"/>
      <c r="I791" s="177"/>
      <c r="J791" s="178"/>
      <c r="K791" s="175"/>
      <c r="L791" s="175"/>
      <c r="M791" s="175"/>
      <c r="N791" s="175"/>
      <c r="O791" s="176"/>
      <c r="P791" s="177"/>
      <c r="Q791" s="177"/>
      <c r="R791" s="178"/>
      <c r="S791" s="175"/>
      <c r="T791" s="175"/>
      <c r="U791" s="175"/>
      <c r="V791" s="175"/>
      <c r="W791" s="176"/>
      <c r="X791" s="175"/>
      <c r="Y791" s="175"/>
      <c r="Z791" s="179"/>
      <c r="AA791" s="179"/>
      <c r="AB791" s="174"/>
      <c r="AC791" s="174"/>
      <c r="AD791" s="174"/>
      <c r="AE791" s="174"/>
    </row>
    <row r="792" spans="1:31">
      <c r="A792" s="174"/>
      <c r="B792" s="174"/>
      <c r="C792" s="175"/>
      <c r="D792" s="175"/>
      <c r="E792" s="175"/>
      <c r="F792" s="175"/>
      <c r="G792" s="176"/>
      <c r="H792" s="177"/>
      <c r="I792" s="177"/>
      <c r="J792" s="178"/>
      <c r="K792" s="175"/>
      <c r="L792" s="175"/>
      <c r="M792" s="175"/>
      <c r="N792" s="175"/>
      <c r="O792" s="176"/>
      <c r="P792" s="177"/>
      <c r="Q792" s="177"/>
      <c r="R792" s="178"/>
      <c r="S792" s="175"/>
      <c r="T792" s="175"/>
      <c r="U792" s="175"/>
      <c r="V792" s="175"/>
      <c r="W792" s="176"/>
      <c r="X792" s="175"/>
      <c r="Y792" s="175"/>
      <c r="Z792" s="179"/>
      <c r="AA792" s="179"/>
      <c r="AB792" s="174"/>
      <c r="AC792" s="174"/>
      <c r="AD792" s="174"/>
      <c r="AE792" s="174"/>
    </row>
    <row r="793" spans="1:31">
      <c r="A793" s="174"/>
      <c r="B793" s="174"/>
      <c r="C793" s="175"/>
      <c r="D793" s="175"/>
      <c r="E793" s="175"/>
      <c r="F793" s="175"/>
      <c r="G793" s="176"/>
      <c r="H793" s="177"/>
      <c r="I793" s="177"/>
      <c r="J793" s="178"/>
      <c r="K793" s="175"/>
      <c r="L793" s="175"/>
      <c r="M793" s="175"/>
      <c r="N793" s="175"/>
      <c r="O793" s="176"/>
      <c r="P793" s="177"/>
      <c r="Q793" s="177"/>
      <c r="R793" s="178"/>
      <c r="S793" s="175"/>
      <c r="T793" s="175"/>
      <c r="U793" s="175"/>
      <c r="V793" s="175"/>
      <c r="W793" s="176"/>
      <c r="X793" s="175"/>
      <c r="Y793" s="175"/>
      <c r="Z793" s="179"/>
      <c r="AA793" s="179"/>
      <c r="AB793" s="174"/>
      <c r="AC793" s="174"/>
      <c r="AD793" s="174"/>
      <c r="AE793" s="174"/>
    </row>
    <row r="794" spans="1:31">
      <c r="A794" s="174"/>
      <c r="B794" s="174"/>
      <c r="C794" s="175"/>
      <c r="D794" s="175"/>
      <c r="E794" s="175"/>
      <c r="F794" s="175"/>
      <c r="G794" s="176"/>
      <c r="H794" s="177"/>
      <c r="I794" s="177"/>
      <c r="J794" s="178"/>
      <c r="K794" s="175"/>
      <c r="L794" s="175"/>
      <c r="M794" s="175"/>
      <c r="N794" s="175"/>
      <c r="O794" s="176"/>
      <c r="P794" s="177"/>
      <c r="Q794" s="177"/>
      <c r="R794" s="178"/>
      <c r="S794" s="175"/>
      <c r="T794" s="175"/>
      <c r="U794" s="175"/>
      <c r="V794" s="175"/>
      <c r="W794" s="176"/>
      <c r="X794" s="175"/>
      <c r="Y794" s="175"/>
      <c r="Z794" s="179"/>
      <c r="AA794" s="179"/>
      <c r="AB794" s="174"/>
      <c r="AC794" s="174"/>
      <c r="AD794" s="174"/>
      <c r="AE794" s="174"/>
    </row>
    <row r="795" spans="1:31">
      <c r="A795" s="174"/>
      <c r="B795" s="174"/>
      <c r="C795" s="175"/>
      <c r="D795" s="175"/>
      <c r="E795" s="175"/>
      <c r="F795" s="175"/>
      <c r="G795" s="176"/>
      <c r="H795" s="177"/>
      <c r="I795" s="177"/>
      <c r="J795" s="178"/>
      <c r="K795" s="175"/>
      <c r="L795" s="175"/>
      <c r="M795" s="175"/>
      <c r="N795" s="175"/>
      <c r="O795" s="176"/>
      <c r="P795" s="177"/>
      <c r="Q795" s="177"/>
      <c r="R795" s="178"/>
      <c r="S795" s="175"/>
      <c r="T795" s="175"/>
      <c r="U795" s="175"/>
      <c r="V795" s="175"/>
      <c r="W795" s="176"/>
      <c r="X795" s="175"/>
      <c r="Y795" s="175"/>
      <c r="Z795" s="179"/>
      <c r="AA795" s="179"/>
      <c r="AB795" s="174"/>
      <c r="AC795" s="174"/>
      <c r="AD795" s="174"/>
      <c r="AE795" s="174"/>
    </row>
    <row r="796" spans="1:31">
      <c r="A796" s="174"/>
      <c r="B796" s="174"/>
      <c r="C796" s="175"/>
      <c r="D796" s="175"/>
      <c r="E796" s="175"/>
      <c r="F796" s="175"/>
      <c r="G796" s="176"/>
      <c r="H796" s="177"/>
      <c r="I796" s="177"/>
      <c r="J796" s="178"/>
      <c r="K796" s="175"/>
      <c r="L796" s="175"/>
      <c r="M796" s="175"/>
      <c r="N796" s="175"/>
      <c r="O796" s="176"/>
      <c r="P796" s="177"/>
      <c r="Q796" s="177"/>
      <c r="R796" s="178"/>
      <c r="S796" s="175"/>
      <c r="T796" s="175"/>
      <c r="U796" s="175"/>
      <c r="V796" s="175"/>
      <c r="W796" s="176"/>
      <c r="X796" s="175"/>
      <c r="Y796" s="175"/>
      <c r="Z796" s="179"/>
      <c r="AA796" s="179"/>
      <c r="AB796" s="174"/>
      <c r="AC796" s="174"/>
      <c r="AD796" s="174"/>
      <c r="AE796" s="174"/>
    </row>
    <row r="797" spans="1:31">
      <c r="A797" s="174"/>
      <c r="B797" s="174"/>
      <c r="C797" s="175"/>
      <c r="D797" s="175"/>
      <c r="E797" s="175"/>
      <c r="F797" s="175"/>
      <c r="G797" s="176"/>
      <c r="H797" s="177"/>
      <c r="I797" s="177"/>
      <c r="J797" s="178"/>
      <c r="K797" s="175"/>
      <c r="L797" s="175"/>
      <c r="M797" s="175"/>
      <c r="N797" s="175"/>
      <c r="O797" s="176"/>
      <c r="P797" s="177"/>
      <c r="Q797" s="177"/>
      <c r="R797" s="178"/>
      <c r="S797" s="175"/>
      <c r="T797" s="175"/>
      <c r="U797" s="175"/>
      <c r="V797" s="175"/>
      <c r="W797" s="176"/>
      <c r="X797" s="175"/>
      <c r="Y797" s="175"/>
      <c r="Z797" s="179"/>
      <c r="AA797" s="179"/>
      <c r="AB797" s="174"/>
      <c r="AC797" s="174"/>
      <c r="AD797" s="174"/>
      <c r="AE797" s="174"/>
    </row>
    <row r="798" spans="1:31">
      <c r="A798" s="174"/>
      <c r="B798" s="174"/>
      <c r="C798" s="175"/>
      <c r="D798" s="175"/>
      <c r="E798" s="175"/>
      <c r="F798" s="175"/>
      <c r="G798" s="176"/>
      <c r="H798" s="177"/>
      <c r="I798" s="177"/>
      <c r="J798" s="178"/>
      <c r="K798" s="175"/>
      <c r="L798" s="175"/>
      <c r="M798" s="175"/>
      <c r="N798" s="175"/>
      <c r="O798" s="176"/>
      <c r="P798" s="177"/>
      <c r="Q798" s="177"/>
      <c r="R798" s="178"/>
      <c r="S798" s="175"/>
      <c r="T798" s="175"/>
      <c r="U798" s="175"/>
      <c r="V798" s="175"/>
      <c r="W798" s="176"/>
      <c r="X798" s="175"/>
      <c r="Y798" s="175"/>
      <c r="Z798" s="179"/>
      <c r="AA798" s="179"/>
      <c r="AB798" s="174"/>
      <c r="AC798" s="174"/>
      <c r="AD798" s="174"/>
      <c r="AE798" s="174"/>
    </row>
    <row r="799" spans="1:31">
      <c r="A799" s="174"/>
      <c r="B799" s="174"/>
      <c r="C799" s="175"/>
      <c r="D799" s="175"/>
      <c r="E799" s="175"/>
      <c r="F799" s="175"/>
      <c r="G799" s="176"/>
      <c r="H799" s="177"/>
      <c r="I799" s="177"/>
      <c r="J799" s="178"/>
      <c r="K799" s="175"/>
      <c r="L799" s="175"/>
      <c r="M799" s="175"/>
      <c r="N799" s="175"/>
      <c r="O799" s="176"/>
      <c r="P799" s="177"/>
      <c r="Q799" s="177"/>
      <c r="R799" s="178"/>
      <c r="S799" s="175"/>
      <c r="T799" s="175"/>
      <c r="U799" s="175"/>
      <c r="V799" s="175"/>
      <c r="W799" s="176"/>
      <c r="X799" s="175"/>
      <c r="Y799" s="175"/>
      <c r="Z799" s="179"/>
      <c r="AA799" s="179"/>
      <c r="AB799" s="174"/>
      <c r="AC799" s="174"/>
      <c r="AD799" s="174"/>
      <c r="AE799" s="174"/>
    </row>
    <row r="800" spans="1:31">
      <c r="A800" s="174"/>
      <c r="B800" s="174"/>
      <c r="C800" s="175"/>
      <c r="D800" s="175"/>
      <c r="E800" s="175"/>
      <c r="F800" s="175"/>
      <c r="G800" s="176"/>
      <c r="H800" s="177"/>
      <c r="I800" s="177"/>
      <c r="J800" s="178"/>
      <c r="K800" s="175"/>
      <c r="L800" s="175"/>
      <c r="M800" s="175"/>
      <c r="N800" s="175"/>
      <c r="O800" s="176"/>
      <c r="P800" s="177"/>
      <c r="Q800" s="177"/>
      <c r="R800" s="178"/>
      <c r="S800" s="175"/>
      <c r="T800" s="175"/>
      <c r="U800" s="175"/>
      <c r="V800" s="175"/>
      <c r="W800" s="176"/>
      <c r="X800" s="175"/>
      <c r="Y800" s="175"/>
      <c r="Z800" s="179"/>
      <c r="AA800" s="179"/>
      <c r="AB800" s="174"/>
      <c r="AC800" s="174"/>
      <c r="AD800" s="174"/>
      <c r="AE800" s="174"/>
    </row>
    <row r="801" spans="1:31">
      <c r="A801" s="174"/>
      <c r="B801" s="174"/>
      <c r="C801" s="175"/>
      <c r="D801" s="175"/>
      <c r="E801" s="175"/>
      <c r="F801" s="175"/>
      <c r="G801" s="176"/>
      <c r="H801" s="177"/>
      <c r="I801" s="177"/>
      <c r="J801" s="178"/>
      <c r="K801" s="175"/>
      <c r="L801" s="175"/>
      <c r="M801" s="175"/>
      <c r="N801" s="175"/>
      <c r="O801" s="176"/>
      <c r="P801" s="177"/>
      <c r="Q801" s="177"/>
      <c r="R801" s="178"/>
      <c r="S801" s="175"/>
      <c r="T801" s="175"/>
      <c r="U801" s="175"/>
      <c r="V801" s="175"/>
      <c r="W801" s="176"/>
      <c r="X801" s="175"/>
      <c r="Y801" s="175"/>
      <c r="Z801" s="179"/>
      <c r="AA801" s="179"/>
      <c r="AB801" s="174"/>
      <c r="AC801" s="174"/>
      <c r="AD801" s="174"/>
      <c r="AE801" s="174"/>
    </row>
    <row r="802" spans="1:31">
      <c r="A802" s="174"/>
      <c r="B802" s="174"/>
      <c r="C802" s="175"/>
      <c r="D802" s="175"/>
      <c r="E802" s="175"/>
      <c r="F802" s="175"/>
      <c r="G802" s="176"/>
      <c r="H802" s="177"/>
      <c r="I802" s="177"/>
      <c r="J802" s="178"/>
      <c r="K802" s="175"/>
      <c r="L802" s="175"/>
      <c r="M802" s="175"/>
      <c r="N802" s="175"/>
      <c r="O802" s="176"/>
      <c r="P802" s="177"/>
      <c r="Q802" s="177"/>
      <c r="R802" s="178"/>
      <c r="S802" s="175"/>
      <c r="T802" s="175"/>
      <c r="U802" s="175"/>
      <c r="V802" s="175"/>
      <c r="W802" s="176"/>
      <c r="X802" s="175"/>
      <c r="Y802" s="175"/>
      <c r="Z802" s="179"/>
      <c r="AA802" s="179"/>
      <c r="AB802" s="174"/>
      <c r="AC802" s="174"/>
      <c r="AD802" s="174"/>
      <c r="AE802" s="174"/>
    </row>
    <row r="803" spans="1:31">
      <c r="A803" s="174"/>
      <c r="B803" s="174"/>
      <c r="C803" s="175"/>
      <c r="D803" s="175"/>
      <c r="E803" s="175"/>
      <c r="F803" s="175"/>
      <c r="G803" s="176"/>
      <c r="H803" s="177"/>
      <c r="I803" s="177"/>
      <c r="J803" s="178"/>
      <c r="K803" s="175"/>
      <c r="L803" s="175"/>
      <c r="M803" s="175"/>
      <c r="N803" s="175"/>
      <c r="O803" s="176"/>
      <c r="P803" s="177"/>
      <c r="Q803" s="177"/>
      <c r="R803" s="178"/>
      <c r="S803" s="175"/>
      <c r="T803" s="175"/>
      <c r="U803" s="175"/>
      <c r="V803" s="175"/>
      <c r="W803" s="176"/>
      <c r="X803" s="175"/>
      <c r="Y803" s="175"/>
      <c r="Z803" s="179"/>
      <c r="AA803" s="179"/>
      <c r="AB803" s="174"/>
      <c r="AC803" s="174"/>
      <c r="AD803" s="174"/>
      <c r="AE803" s="174"/>
    </row>
    <row r="804" spans="1:31">
      <c r="A804" s="174"/>
      <c r="B804" s="174"/>
      <c r="C804" s="175"/>
      <c r="D804" s="175"/>
      <c r="E804" s="175"/>
      <c r="F804" s="175"/>
      <c r="G804" s="176"/>
      <c r="H804" s="177"/>
      <c r="I804" s="177"/>
      <c r="J804" s="178"/>
      <c r="K804" s="175"/>
      <c r="L804" s="175"/>
      <c r="M804" s="175"/>
      <c r="N804" s="175"/>
      <c r="O804" s="176"/>
      <c r="P804" s="177"/>
      <c r="Q804" s="177"/>
      <c r="R804" s="178"/>
      <c r="S804" s="175"/>
      <c r="T804" s="175"/>
      <c r="U804" s="175"/>
      <c r="V804" s="175"/>
      <c r="W804" s="176"/>
      <c r="X804" s="175"/>
      <c r="Y804" s="175"/>
      <c r="Z804" s="179"/>
      <c r="AA804" s="179"/>
      <c r="AB804" s="174"/>
      <c r="AC804" s="174"/>
      <c r="AD804" s="174"/>
      <c r="AE804" s="174"/>
    </row>
    <row r="805" spans="1:31">
      <c r="A805" s="174"/>
      <c r="B805" s="174"/>
      <c r="C805" s="175"/>
      <c r="D805" s="175"/>
      <c r="E805" s="175"/>
      <c r="F805" s="175"/>
      <c r="G805" s="176"/>
      <c r="H805" s="177"/>
      <c r="I805" s="177"/>
      <c r="J805" s="178"/>
      <c r="K805" s="175"/>
      <c r="L805" s="175"/>
      <c r="M805" s="175"/>
      <c r="N805" s="175"/>
      <c r="O805" s="176"/>
      <c r="P805" s="177"/>
      <c r="Q805" s="177"/>
      <c r="R805" s="178"/>
      <c r="S805" s="175"/>
      <c r="T805" s="175"/>
      <c r="U805" s="175"/>
      <c r="V805" s="175"/>
      <c r="W805" s="176"/>
      <c r="X805" s="175"/>
      <c r="Y805" s="175"/>
      <c r="Z805" s="179"/>
      <c r="AA805" s="179"/>
      <c r="AB805" s="174"/>
      <c r="AC805" s="174"/>
      <c r="AD805" s="174"/>
      <c r="AE805" s="174"/>
    </row>
    <row r="806" spans="1:31">
      <c r="A806" s="174"/>
      <c r="B806" s="174"/>
      <c r="C806" s="175"/>
      <c r="D806" s="175"/>
      <c r="E806" s="175"/>
      <c r="F806" s="175"/>
      <c r="G806" s="176"/>
      <c r="H806" s="177"/>
      <c r="I806" s="177"/>
      <c r="J806" s="178"/>
      <c r="K806" s="175"/>
      <c r="L806" s="175"/>
      <c r="M806" s="175"/>
      <c r="N806" s="175"/>
      <c r="O806" s="176"/>
      <c r="P806" s="177"/>
      <c r="Q806" s="177"/>
      <c r="R806" s="178"/>
      <c r="S806" s="175"/>
      <c r="T806" s="175"/>
      <c r="U806" s="175"/>
      <c r="V806" s="175"/>
      <c r="W806" s="176"/>
      <c r="X806" s="175"/>
      <c r="Y806" s="175"/>
      <c r="Z806" s="179"/>
      <c r="AA806" s="179"/>
      <c r="AB806" s="174"/>
      <c r="AC806" s="174"/>
      <c r="AD806" s="174"/>
      <c r="AE806" s="174"/>
    </row>
    <row r="807" spans="1:31">
      <c r="A807" s="174"/>
      <c r="B807" s="174"/>
      <c r="C807" s="175"/>
      <c r="D807" s="175"/>
      <c r="E807" s="175"/>
      <c r="F807" s="175"/>
      <c r="G807" s="176"/>
      <c r="H807" s="177"/>
      <c r="I807" s="177"/>
      <c r="J807" s="178"/>
      <c r="K807" s="175"/>
      <c r="L807" s="175"/>
      <c r="M807" s="175"/>
      <c r="N807" s="175"/>
      <c r="O807" s="176"/>
      <c r="P807" s="177"/>
      <c r="Q807" s="177"/>
      <c r="R807" s="178"/>
      <c r="S807" s="175"/>
      <c r="T807" s="175"/>
      <c r="U807" s="175"/>
      <c r="V807" s="175"/>
      <c r="W807" s="176"/>
      <c r="X807" s="175"/>
      <c r="Y807" s="175"/>
      <c r="Z807" s="179"/>
      <c r="AA807" s="179"/>
      <c r="AB807" s="174"/>
      <c r="AC807" s="174"/>
      <c r="AD807" s="174"/>
      <c r="AE807" s="174"/>
    </row>
    <row r="808" spans="1:31">
      <c r="A808" s="174"/>
      <c r="B808" s="174"/>
      <c r="C808" s="175"/>
      <c r="D808" s="175"/>
      <c r="E808" s="175"/>
      <c r="F808" s="175"/>
      <c r="G808" s="176"/>
      <c r="H808" s="177"/>
      <c r="I808" s="177"/>
      <c r="J808" s="178"/>
      <c r="K808" s="175"/>
      <c r="L808" s="175"/>
      <c r="M808" s="175"/>
      <c r="N808" s="175"/>
      <c r="O808" s="176"/>
      <c r="P808" s="177"/>
      <c r="Q808" s="177"/>
      <c r="R808" s="178"/>
      <c r="S808" s="175"/>
      <c r="T808" s="175"/>
      <c r="U808" s="175"/>
      <c r="V808" s="175"/>
      <c r="W808" s="176"/>
      <c r="X808" s="175"/>
      <c r="Y808" s="175"/>
      <c r="Z808" s="179"/>
      <c r="AA808" s="179"/>
      <c r="AB808" s="174"/>
      <c r="AC808" s="174"/>
      <c r="AD808" s="174"/>
      <c r="AE808" s="174"/>
    </row>
    <row r="809" spans="1:31">
      <c r="A809" s="174"/>
      <c r="B809" s="174"/>
      <c r="C809" s="175"/>
      <c r="D809" s="175"/>
      <c r="E809" s="175"/>
      <c r="F809" s="175"/>
      <c r="G809" s="176"/>
      <c r="H809" s="177"/>
      <c r="I809" s="177"/>
      <c r="J809" s="178"/>
      <c r="K809" s="175"/>
      <c r="L809" s="175"/>
      <c r="M809" s="175"/>
      <c r="N809" s="175"/>
      <c r="O809" s="176"/>
      <c r="P809" s="177"/>
      <c r="Q809" s="177"/>
      <c r="R809" s="178"/>
      <c r="S809" s="175"/>
      <c r="T809" s="175"/>
      <c r="U809" s="175"/>
      <c r="V809" s="175"/>
      <c r="W809" s="176"/>
      <c r="X809" s="175"/>
      <c r="Y809" s="175"/>
      <c r="Z809" s="179"/>
      <c r="AA809" s="179"/>
      <c r="AB809" s="174"/>
      <c r="AC809" s="174"/>
      <c r="AD809" s="174"/>
      <c r="AE809" s="174"/>
    </row>
    <row r="810" spans="1:31">
      <c r="A810" s="174"/>
      <c r="B810" s="174"/>
      <c r="C810" s="175"/>
      <c r="D810" s="175"/>
      <c r="E810" s="175"/>
      <c r="F810" s="175"/>
      <c r="G810" s="176"/>
      <c r="H810" s="177"/>
      <c r="I810" s="177"/>
      <c r="J810" s="178"/>
      <c r="K810" s="175"/>
      <c r="L810" s="175"/>
      <c r="M810" s="175"/>
      <c r="N810" s="175"/>
      <c r="O810" s="176"/>
      <c r="P810" s="177"/>
      <c r="Q810" s="177"/>
      <c r="R810" s="178"/>
      <c r="S810" s="175"/>
      <c r="T810" s="175"/>
      <c r="U810" s="175"/>
      <c r="V810" s="175"/>
      <c r="W810" s="176"/>
      <c r="X810" s="175"/>
      <c r="Y810" s="175"/>
      <c r="Z810" s="179"/>
      <c r="AA810" s="179"/>
      <c r="AB810" s="174"/>
      <c r="AC810" s="174"/>
      <c r="AD810" s="174"/>
      <c r="AE810" s="174"/>
    </row>
    <row r="811" spans="1:31">
      <c r="A811" s="174"/>
      <c r="B811" s="174"/>
      <c r="C811" s="175"/>
      <c r="D811" s="175"/>
      <c r="E811" s="175"/>
      <c r="F811" s="175"/>
      <c r="G811" s="176"/>
      <c r="H811" s="177"/>
      <c r="I811" s="177"/>
      <c r="J811" s="178"/>
      <c r="K811" s="175"/>
      <c r="L811" s="175"/>
      <c r="M811" s="175"/>
      <c r="N811" s="175"/>
      <c r="O811" s="176"/>
      <c r="P811" s="177"/>
      <c r="Q811" s="177"/>
      <c r="R811" s="178"/>
      <c r="S811" s="175"/>
      <c r="T811" s="175"/>
      <c r="U811" s="175"/>
      <c r="V811" s="175"/>
      <c r="W811" s="176"/>
      <c r="X811" s="175"/>
      <c r="Y811" s="175"/>
      <c r="Z811" s="179"/>
      <c r="AA811" s="179"/>
      <c r="AB811" s="174"/>
      <c r="AC811" s="174"/>
      <c r="AD811" s="174"/>
      <c r="AE811" s="174"/>
    </row>
    <row r="812" spans="1:31">
      <c r="A812" s="174"/>
      <c r="B812" s="174"/>
      <c r="C812" s="175"/>
      <c r="D812" s="175"/>
      <c r="E812" s="175"/>
      <c r="F812" s="175"/>
      <c r="G812" s="176"/>
      <c r="H812" s="177"/>
      <c r="I812" s="177"/>
      <c r="J812" s="178"/>
      <c r="K812" s="175"/>
      <c r="L812" s="175"/>
      <c r="M812" s="175"/>
      <c r="N812" s="175"/>
      <c r="O812" s="176"/>
      <c r="P812" s="177"/>
      <c r="Q812" s="177"/>
      <c r="R812" s="178"/>
      <c r="S812" s="175"/>
      <c r="T812" s="175"/>
      <c r="U812" s="175"/>
      <c r="V812" s="175"/>
      <c r="W812" s="176"/>
      <c r="X812" s="175"/>
      <c r="Y812" s="175"/>
      <c r="Z812" s="179"/>
      <c r="AA812" s="179"/>
      <c r="AB812" s="174"/>
      <c r="AC812" s="174"/>
      <c r="AD812" s="174"/>
      <c r="AE812" s="174"/>
    </row>
    <row r="813" spans="1:31">
      <c r="A813" s="174"/>
      <c r="B813" s="174"/>
      <c r="C813" s="175"/>
      <c r="D813" s="175"/>
      <c r="E813" s="175"/>
      <c r="F813" s="175"/>
      <c r="G813" s="176"/>
      <c r="H813" s="177"/>
      <c r="I813" s="177"/>
      <c r="J813" s="178"/>
      <c r="K813" s="175"/>
      <c r="L813" s="175"/>
      <c r="M813" s="175"/>
      <c r="N813" s="175"/>
      <c r="O813" s="176"/>
      <c r="P813" s="177"/>
      <c r="Q813" s="177"/>
      <c r="R813" s="178"/>
      <c r="S813" s="175"/>
      <c r="T813" s="175"/>
      <c r="U813" s="175"/>
      <c r="V813" s="175"/>
      <c r="W813" s="176"/>
      <c r="X813" s="175"/>
      <c r="Y813" s="175"/>
      <c r="Z813" s="179"/>
      <c r="AA813" s="179"/>
      <c r="AB813" s="174"/>
      <c r="AC813" s="174"/>
      <c r="AD813" s="174"/>
      <c r="AE813" s="174"/>
    </row>
    <row r="814" spans="1:31">
      <c r="A814" s="174"/>
      <c r="B814" s="174"/>
      <c r="C814" s="175"/>
      <c r="D814" s="175"/>
      <c r="E814" s="175"/>
      <c r="F814" s="175"/>
      <c r="G814" s="176"/>
      <c r="H814" s="177"/>
      <c r="I814" s="177"/>
      <c r="J814" s="178"/>
      <c r="K814" s="175"/>
      <c r="L814" s="175"/>
      <c r="M814" s="175"/>
      <c r="N814" s="175"/>
      <c r="O814" s="176"/>
      <c r="P814" s="177"/>
      <c r="Q814" s="177"/>
      <c r="R814" s="178"/>
      <c r="S814" s="175"/>
      <c r="T814" s="175"/>
      <c r="U814" s="175"/>
      <c r="V814" s="175"/>
      <c r="W814" s="176"/>
      <c r="X814" s="175"/>
      <c r="Y814" s="175"/>
      <c r="Z814" s="179"/>
      <c r="AA814" s="179"/>
      <c r="AB814" s="174"/>
      <c r="AC814" s="174"/>
      <c r="AD814" s="174"/>
      <c r="AE814" s="174"/>
    </row>
    <row r="815" spans="1:31">
      <c r="A815" s="174"/>
      <c r="B815" s="174"/>
      <c r="C815" s="175"/>
      <c r="D815" s="175"/>
      <c r="E815" s="175"/>
      <c r="F815" s="175"/>
      <c r="G815" s="176"/>
      <c r="H815" s="177"/>
      <c r="I815" s="177"/>
      <c r="J815" s="178"/>
      <c r="K815" s="175"/>
      <c r="L815" s="175"/>
      <c r="M815" s="175"/>
      <c r="N815" s="175"/>
      <c r="O815" s="176"/>
      <c r="P815" s="177"/>
      <c r="Q815" s="177"/>
      <c r="R815" s="178"/>
      <c r="S815" s="175"/>
      <c r="T815" s="175"/>
      <c r="U815" s="175"/>
      <c r="V815" s="175"/>
      <c r="W815" s="176"/>
      <c r="X815" s="175"/>
      <c r="Y815" s="175"/>
      <c r="Z815" s="179"/>
      <c r="AA815" s="179"/>
      <c r="AB815" s="174"/>
      <c r="AC815" s="174"/>
      <c r="AD815" s="174"/>
      <c r="AE815" s="174"/>
    </row>
    <row r="816" spans="1:31">
      <c r="A816" s="174"/>
      <c r="B816" s="174"/>
      <c r="C816" s="175"/>
      <c r="D816" s="175"/>
      <c r="E816" s="175"/>
      <c r="F816" s="175"/>
      <c r="G816" s="176"/>
      <c r="H816" s="177"/>
      <c r="I816" s="177"/>
      <c r="J816" s="178"/>
      <c r="K816" s="175"/>
      <c r="L816" s="175"/>
      <c r="M816" s="175"/>
      <c r="N816" s="175"/>
      <c r="O816" s="176"/>
      <c r="P816" s="177"/>
      <c r="Q816" s="177"/>
      <c r="R816" s="178"/>
      <c r="S816" s="175"/>
      <c r="T816" s="175"/>
      <c r="U816" s="175"/>
      <c r="V816" s="175"/>
      <c r="W816" s="176"/>
      <c r="X816" s="175"/>
      <c r="Y816" s="175"/>
      <c r="Z816" s="179"/>
      <c r="AA816" s="179"/>
      <c r="AB816" s="174"/>
      <c r="AC816" s="174"/>
      <c r="AD816" s="174"/>
      <c r="AE816" s="174"/>
    </row>
    <row r="817" spans="1:31">
      <c r="A817" s="174"/>
      <c r="B817" s="174"/>
      <c r="C817" s="175"/>
      <c r="D817" s="175"/>
      <c r="E817" s="175"/>
      <c r="F817" s="175"/>
      <c r="G817" s="176"/>
      <c r="H817" s="177"/>
      <c r="I817" s="177"/>
      <c r="J817" s="178"/>
      <c r="K817" s="175"/>
      <c r="L817" s="175"/>
      <c r="M817" s="175"/>
      <c r="N817" s="175"/>
      <c r="O817" s="176"/>
      <c r="P817" s="177"/>
      <c r="Q817" s="177"/>
      <c r="R817" s="178"/>
      <c r="S817" s="175"/>
      <c r="T817" s="175"/>
      <c r="U817" s="175"/>
      <c r="V817" s="175"/>
      <c r="W817" s="176"/>
      <c r="X817" s="175"/>
      <c r="Y817" s="175"/>
      <c r="Z817" s="179"/>
      <c r="AA817" s="179"/>
      <c r="AB817" s="174"/>
      <c r="AC817" s="174"/>
      <c r="AD817" s="174"/>
      <c r="AE817" s="174"/>
    </row>
    <row r="818" spans="1:31">
      <c r="A818" s="174"/>
      <c r="B818" s="174"/>
      <c r="C818" s="175"/>
      <c r="D818" s="175"/>
      <c r="E818" s="175"/>
      <c r="F818" s="175"/>
      <c r="G818" s="176"/>
      <c r="H818" s="177"/>
      <c r="I818" s="177"/>
      <c r="J818" s="178"/>
      <c r="K818" s="175"/>
      <c r="L818" s="175"/>
      <c r="M818" s="175"/>
      <c r="N818" s="175"/>
      <c r="O818" s="176"/>
      <c r="P818" s="177"/>
      <c r="Q818" s="177"/>
      <c r="R818" s="178"/>
      <c r="S818" s="175"/>
      <c r="T818" s="175"/>
      <c r="U818" s="175"/>
      <c r="V818" s="175"/>
      <c r="W818" s="176"/>
      <c r="X818" s="175"/>
      <c r="Y818" s="175"/>
      <c r="Z818" s="179"/>
      <c r="AA818" s="179"/>
      <c r="AB818" s="174"/>
      <c r="AC818" s="174"/>
      <c r="AD818" s="174"/>
      <c r="AE818" s="174"/>
    </row>
    <row r="819" spans="1:31">
      <c r="A819" s="174"/>
      <c r="B819" s="174"/>
      <c r="C819" s="175"/>
      <c r="D819" s="175"/>
      <c r="E819" s="175"/>
      <c r="F819" s="175"/>
      <c r="G819" s="176"/>
      <c r="H819" s="177"/>
      <c r="I819" s="177"/>
      <c r="J819" s="178"/>
      <c r="K819" s="175"/>
      <c r="L819" s="175"/>
      <c r="M819" s="175"/>
      <c r="N819" s="175"/>
      <c r="O819" s="176"/>
      <c r="P819" s="177"/>
      <c r="Q819" s="177"/>
      <c r="R819" s="178"/>
      <c r="S819" s="175"/>
      <c r="T819" s="175"/>
      <c r="U819" s="175"/>
      <c r="V819" s="175"/>
      <c r="W819" s="176"/>
      <c r="X819" s="175"/>
      <c r="Y819" s="175"/>
      <c r="Z819" s="179"/>
      <c r="AA819" s="179"/>
      <c r="AB819" s="174"/>
      <c r="AC819" s="174"/>
      <c r="AD819" s="174"/>
      <c r="AE819" s="174"/>
    </row>
    <row r="820" spans="1:31">
      <c r="A820" s="174"/>
      <c r="B820" s="174"/>
      <c r="C820" s="175"/>
      <c r="D820" s="175"/>
      <c r="E820" s="175"/>
      <c r="F820" s="175"/>
      <c r="G820" s="176"/>
      <c r="H820" s="177"/>
      <c r="I820" s="177"/>
      <c r="J820" s="178"/>
      <c r="K820" s="175"/>
      <c r="L820" s="175"/>
      <c r="M820" s="175"/>
      <c r="N820" s="175"/>
      <c r="O820" s="176"/>
      <c r="P820" s="177"/>
      <c r="Q820" s="177"/>
      <c r="R820" s="178"/>
      <c r="S820" s="175"/>
      <c r="T820" s="175"/>
      <c r="U820" s="175"/>
      <c r="V820" s="175"/>
      <c r="W820" s="176"/>
      <c r="X820" s="175"/>
      <c r="Y820" s="175"/>
      <c r="Z820" s="179"/>
      <c r="AA820" s="179"/>
      <c r="AB820" s="174"/>
      <c r="AC820" s="174"/>
      <c r="AD820" s="174"/>
      <c r="AE820" s="174"/>
    </row>
    <row r="821" spans="1:31">
      <c r="A821" s="174"/>
      <c r="B821" s="174"/>
      <c r="C821" s="175"/>
      <c r="D821" s="175"/>
      <c r="E821" s="175"/>
      <c r="F821" s="175"/>
      <c r="G821" s="176"/>
      <c r="H821" s="177"/>
      <c r="I821" s="177"/>
      <c r="J821" s="178"/>
      <c r="K821" s="175"/>
      <c r="L821" s="175"/>
      <c r="M821" s="175"/>
      <c r="N821" s="175"/>
      <c r="O821" s="176"/>
      <c r="P821" s="177"/>
      <c r="Q821" s="177"/>
      <c r="R821" s="178"/>
      <c r="S821" s="175"/>
      <c r="T821" s="175"/>
      <c r="U821" s="175"/>
      <c r="V821" s="175"/>
      <c r="W821" s="176"/>
      <c r="X821" s="175"/>
      <c r="Y821" s="175"/>
      <c r="Z821" s="179"/>
      <c r="AA821" s="179"/>
      <c r="AB821" s="174"/>
      <c r="AC821" s="174"/>
      <c r="AD821" s="174"/>
      <c r="AE821" s="174"/>
    </row>
    <row r="822" spans="1:31">
      <c r="A822" s="174"/>
      <c r="B822" s="174"/>
      <c r="C822" s="175"/>
      <c r="D822" s="175"/>
      <c r="E822" s="175"/>
      <c r="F822" s="175"/>
      <c r="G822" s="176"/>
      <c r="H822" s="177"/>
      <c r="I822" s="177"/>
      <c r="J822" s="178"/>
      <c r="K822" s="175"/>
      <c r="L822" s="175"/>
      <c r="M822" s="175"/>
      <c r="N822" s="175"/>
      <c r="O822" s="176"/>
      <c r="P822" s="177"/>
      <c r="Q822" s="177"/>
      <c r="R822" s="178"/>
      <c r="S822" s="175"/>
      <c r="T822" s="175"/>
      <c r="U822" s="175"/>
      <c r="V822" s="175"/>
      <c r="W822" s="176"/>
      <c r="X822" s="175"/>
      <c r="Y822" s="175"/>
      <c r="Z822" s="179"/>
      <c r="AA822" s="179"/>
      <c r="AB822" s="174"/>
      <c r="AC822" s="174"/>
      <c r="AD822" s="174"/>
      <c r="AE822" s="174"/>
    </row>
    <row r="823" spans="1:31">
      <c r="A823" s="174"/>
      <c r="B823" s="174"/>
      <c r="C823" s="175"/>
      <c r="D823" s="175"/>
      <c r="E823" s="175"/>
      <c r="F823" s="175"/>
      <c r="G823" s="176"/>
      <c r="H823" s="177"/>
      <c r="I823" s="177"/>
      <c r="J823" s="178"/>
      <c r="K823" s="175"/>
      <c r="L823" s="175"/>
      <c r="M823" s="175"/>
      <c r="N823" s="175"/>
      <c r="O823" s="176"/>
      <c r="P823" s="177"/>
      <c r="Q823" s="177"/>
      <c r="R823" s="178"/>
      <c r="S823" s="175"/>
      <c r="T823" s="175"/>
      <c r="U823" s="175"/>
      <c r="V823" s="175"/>
      <c r="W823" s="176"/>
      <c r="X823" s="175"/>
      <c r="Y823" s="175"/>
      <c r="Z823" s="179"/>
      <c r="AA823" s="179"/>
      <c r="AB823" s="174"/>
      <c r="AC823" s="174"/>
      <c r="AD823" s="174"/>
      <c r="AE823" s="174"/>
    </row>
    <row r="824" spans="1:31">
      <c r="A824" s="174"/>
      <c r="B824" s="174"/>
      <c r="C824" s="175"/>
      <c r="D824" s="175"/>
      <c r="E824" s="175"/>
      <c r="F824" s="175"/>
      <c r="G824" s="176"/>
      <c r="H824" s="177"/>
      <c r="I824" s="177"/>
      <c r="J824" s="178"/>
      <c r="K824" s="175"/>
      <c r="L824" s="175"/>
      <c r="M824" s="175"/>
      <c r="N824" s="175"/>
      <c r="O824" s="176"/>
      <c r="P824" s="177"/>
      <c r="Q824" s="177"/>
      <c r="R824" s="178"/>
      <c r="S824" s="175"/>
      <c r="T824" s="175"/>
      <c r="U824" s="175"/>
      <c r="V824" s="175"/>
      <c r="W824" s="176"/>
      <c r="X824" s="175"/>
      <c r="Y824" s="175"/>
      <c r="Z824" s="179"/>
      <c r="AA824" s="179"/>
      <c r="AB824" s="174"/>
      <c r="AC824" s="174"/>
      <c r="AD824" s="174"/>
      <c r="AE824" s="174"/>
    </row>
    <row r="825" spans="1:31">
      <c r="A825" s="174"/>
      <c r="B825" s="174"/>
      <c r="C825" s="175"/>
      <c r="D825" s="175"/>
      <c r="E825" s="175"/>
      <c r="F825" s="175"/>
      <c r="G825" s="176"/>
      <c r="H825" s="177"/>
      <c r="I825" s="177"/>
      <c r="J825" s="178"/>
      <c r="K825" s="175"/>
      <c r="L825" s="175"/>
      <c r="M825" s="175"/>
      <c r="N825" s="175"/>
      <c r="O825" s="176"/>
      <c r="P825" s="177"/>
      <c r="Q825" s="177"/>
      <c r="R825" s="178"/>
      <c r="S825" s="175"/>
      <c r="T825" s="175"/>
      <c r="U825" s="175"/>
      <c r="V825" s="175"/>
      <c r="W825" s="176"/>
      <c r="X825" s="175"/>
      <c r="Y825" s="175"/>
      <c r="Z825" s="179"/>
      <c r="AA825" s="179"/>
      <c r="AB825" s="174"/>
      <c r="AC825" s="174"/>
      <c r="AD825" s="174"/>
      <c r="AE825" s="174"/>
    </row>
    <row r="826" spans="1:31">
      <c r="A826" s="174"/>
      <c r="B826" s="174"/>
      <c r="C826" s="175"/>
      <c r="D826" s="175"/>
      <c r="E826" s="175"/>
      <c r="F826" s="175"/>
      <c r="G826" s="176"/>
      <c r="H826" s="177"/>
      <c r="I826" s="177"/>
      <c r="J826" s="178"/>
      <c r="K826" s="175"/>
      <c r="L826" s="175"/>
      <c r="M826" s="175"/>
      <c r="N826" s="175"/>
      <c r="O826" s="176"/>
      <c r="P826" s="177"/>
      <c r="Q826" s="177"/>
      <c r="R826" s="178"/>
      <c r="S826" s="175"/>
      <c r="T826" s="175"/>
      <c r="U826" s="175"/>
      <c r="V826" s="175"/>
      <c r="W826" s="176"/>
      <c r="X826" s="175"/>
      <c r="Y826" s="175"/>
      <c r="Z826" s="179"/>
      <c r="AA826" s="179"/>
      <c r="AB826" s="174"/>
      <c r="AC826" s="174"/>
      <c r="AD826" s="174"/>
      <c r="AE826" s="174"/>
    </row>
    <row r="827" spans="1:31">
      <c r="A827" s="174"/>
      <c r="B827" s="174"/>
      <c r="C827" s="175"/>
      <c r="D827" s="175"/>
      <c r="E827" s="175"/>
      <c r="F827" s="175"/>
      <c r="G827" s="176"/>
      <c r="H827" s="177"/>
      <c r="I827" s="177"/>
      <c r="J827" s="178"/>
      <c r="K827" s="175"/>
      <c r="L827" s="175"/>
      <c r="M827" s="175"/>
      <c r="N827" s="175"/>
      <c r="O827" s="176"/>
      <c r="P827" s="177"/>
      <c r="Q827" s="177"/>
      <c r="R827" s="178"/>
      <c r="S827" s="175"/>
      <c r="T827" s="175"/>
      <c r="U827" s="175"/>
      <c r="V827" s="175"/>
      <c r="W827" s="176"/>
      <c r="X827" s="175"/>
      <c r="Y827" s="175"/>
      <c r="Z827" s="179"/>
      <c r="AA827" s="179"/>
      <c r="AB827" s="174"/>
      <c r="AC827" s="174"/>
      <c r="AD827" s="174"/>
      <c r="AE827" s="174"/>
    </row>
    <row r="828" spans="1:31">
      <c r="A828" s="174"/>
      <c r="B828" s="174"/>
      <c r="C828" s="175"/>
      <c r="D828" s="175"/>
      <c r="E828" s="175"/>
      <c r="F828" s="175"/>
      <c r="G828" s="176"/>
      <c r="H828" s="177"/>
      <c r="I828" s="177"/>
      <c r="J828" s="178"/>
      <c r="K828" s="175"/>
      <c r="L828" s="175"/>
      <c r="M828" s="175"/>
      <c r="N828" s="175"/>
      <c r="O828" s="176"/>
      <c r="P828" s="177"/>
      <c r="Q828" s="177"/>
      <c r="R828" s="178"/>
      <c r="S828" s="175"/>
      <c r="T828" s="175"/>
      <c r="U828" s="175"/>
      <c r="V828" s="175"/>
      <c r="W828" s="176"/>
      <c r="X828" s="175"/>
      <c r="Y828" s="175"/>
      <c r="Z828" s="179"/>
      <c r="AA828" s="179"/>
      <c r="AB828" s="174"/>
      <c r="AC828" s="174"/>
      <c r="AD828" s="174"/>
      <c r="AE828" s="174"/>
    </row>
    <row r="829" spans="1:31">
      <c r="A829" s="174"/>
      <c r="B829" s="174"/>
      <c r="C829" s="175"/>
      <c r="D829" s="175"/>
      <c r="E829" s="175"/>
      <c r="F829" s="175"/>
      <c r="G829" s="176"/>
      <c r="H829" s="177"/>
      <c r="I829" s="177"/>
      <c r="J829" s="178"/>
      <c r="K829" s="175"/>
      <c r="L829" s="175"/>
      <c r="M829" s="175"/>
      <c r="N829" s="175"/>
      <c r="O829" s="176"/>
      <c r="P829" s="177"/>
      <c r="Q829" s="177"/>
      <c r="R829" s="178"/>
      <c r="S829" s="175"/>
      <c r="T829" s="175"/>
      <c r="U829" s="175"/>
      <c r="V829" s="175"/>
      <c r="W829" s="176"/>
      <c r="X829" s="175"/>
      <c r="Y829" s="175"/>
      <c r="Z829" s="179"/>
      <c r="AA829" s="179"/>
      <c r="AB829" s="174"/>
      <c r="AC829" s="174"/>
      <c r="AD829" s="174"/>
      <c r="AE829" s="174"/>
    </row>
    <row r="830" spans="1:31">
      <c r="A830" s="174"/>
      <c r="B830" s="174"/>
      <c r="C830" s="175"/>
      <c r="D830" s="175"/>
      <c r="E830" s="175"/>
      <c r="F830" s="175"/>
      <c r="G830" s="176"/>
      <c r="H830" s="177"/>
      <c r="I830" s="177"/>
      <c r="J830" s="178"/>
      <c r="K830" s="175"/>
      <c r="L830" s="175"/>
      <c r="M830" s="175"/>
      <c r="N830" s="175"/>
      <c r="O830" s="176"/>
      <c r="P830" s="177"/>
      <c r="Q830" s="177"/>
      <c r="R830" s="178"/>
      <c r="S830" s="175"/>
      <c r="T830" s="175"/>
      <c r="U830" s="175"/>
      <c r="V830" s="175"/>
      <c r="W830" s="176"/>
      <c r="X830" s="175"/>
      <c r="Y830" s="175"/>
      <c r="Z830" s="179"/>
      <c r="AA830" s="179"/>
      <c r="AB830" s="174"/>
      <c r="AC830" s="174"/>
      <c r="AD830" s="174"/>
      <c r="AE830" s="174"/>
    </row>
    <row r="831" spans="1:31">
      <c r="A831" s="174"/>
      <c r="B831" s="174"/>
      <c r="C831" s="175"/>
      <c r="D831" s="175"/>
      <c r="E831" s="175"/>
      <c r="F831" s="175"/>
      <c r="G831" s="176"/>
      <c r="H831" s="177"/>
      <c r="I831" s="177"/>
      <c r="J831" s="178"/>
      <c r="K831" s="175"/>
      <c r="L831" s="175"/>
      <c r="M831" s="175"/>
      <c r="N831" s="175"/>
      <c r="O831" s="176"/>
      <c r="P831" s="177"/>
      <c r="Q831" s="177"/>
      <c r="R831" s="178"/>
      <c r="S831" s="175"/>
      <c r="T831" s="175"/>
      <c r="U831" s="175"/>
      <c r="V831" s="175"/>
      <c r="W831" s="176"/>
      <c r="X831" s="175"/>
      <c r="Y831" s="175"/>
      <c r="Z831" s="179"/>
      <c r="AA831" s="179"/>
      <c r="AB831" s="174"/>
      <c r="AC831" s="174"/>
      <c r="AD831" s="174"/>
      <c r="AE831" s="174"/>
    </row>
    <row r="832" spans="1:31">
      <c r="A832" s="174"/>
      <c r="B832" s="174"/>
      <c r="C832" s="175"/>
      <c r="D832" s="175"/>
      <c r="E832" s="175"/>
      <c r="F832" s="175"/>
      <c r="G832" s="176"/>
      <c r="H832" s="177"/>
      <c r="I832" s="177"/>
      <c r="J832" s="178"/>
      <c r="K832" s="175"/>
      <c r="L832" s="175"/>
      <c r="M832" s="175"/>
      <c r="N832" s="175"/>
      <c r="O832" s="176"/>
      <c r="P832" s="177"/>
      <c r="Q832" s="177"/>
      <c r="R832" s="178"/>
      <c r="S832" s="175"/>
      <c r="T832" s="175"/>
      <c r="U832" s="175"/>
      <c r="V832" s="175"/>
      <c r="W832" s="176"/>
      <c r="X832" s="175"/>
      <c r="Y832" s="175"/>
      <c r="Z832" s="179"/>
      <c r="AA832" s="179"/>
      <c r="AB832" s="174"/>
      <c r="AC832" s="174"/>
      <c r="AD832" s="174"/>
      <c r="AE832" s="174"/>
    </row>
    <row r="833" spans="1:31">
      <c r="A833" s="174"/>
      <c r="B833" s="174"/>
      <c r="C833" s="175"/>
      <c r="D833" s="175"/>
      <c r="E833" s="175"/>
      <c r="F833" s="175"/>
      <c r="G833" s="176"/>
      <c r="H833" s="177"/>
      <c r="I833" s="177"/>
      <c r="J833" s="178"/>
      <c r="K833" s="175"/>
      <c r="L833" s="175"/>
      <c r="M833" s="175"/>
      <c r="N833" s="175"/>
      <c r="O833" s="176"/>
      <c r="P833" s="177"/>
      <c r="Q833" s="177"/>
      <c r="R833" s="178"/>
      <c r="S833" s="175"/>
      <c r="T833" s="175"/>
      <c r="U833" s="175"/>
      <c r="V833" s="175"/>
      <c r="W833" s="176"/>
      <c r="X833" s="175"/>
      <c r="Y833" s="175"/>
      <c r="Z833" s="179"/>
      <c r="AA833" s="179"/>
      <c r="AB833" s="174"/>
      <c r="AC833" s="174"/>
      <c r="AD833" s="174"/>
      <c r="AE833" s="174"/>
    </row>
    <row r="834" spans="1:31">
      <c r="A834" s="174"/>
      <c r="B834" s="174"/>
      <c r="C834" s="175"/>
      <c r="D834" s="175"/>
      <c r="E834" s="175"/>
      <c r="F834" s="175"/>
      <c r="G834" s="176"/>
      <c r="H834" s="177"/>
      <c r="I834" s="177"/>
      <c r="J834" s="178"/>
      <c r="K834" s="175"/>
      <c r="L834" s="175"/>
      <c r="M834" s="175"/>
      <c r="N834" s="175"/>
      <c r="O834" s="176"/>
      <c r="P834" s="177"/>
      <c r="Q834" s="177"/>
      <c r="R834" s="178"/>
      <c r="S834" s="175"/>
      <c r="T834" s="175"/>
      <c r="U834" s="175"/>
      <c r="V834" s="175"/>
      <c r="W834" s="176"/>
      <c r="X834" s="175"/>
      <c r="Y834" s="175"/>
      <c r="Z834" s="179"/>
      <c r="AA834" s="179"/>
      <c r="AB834" s="174"/>
      <c r="AC834" s="174"/>
      <c r="AD834" s="174"/>
      <c r="AE834" s="174"/>
    </row>
    <row r="835" spans="1:31">
      <c r="A835" s="174"/>
      <c r="B835" s="174"/>
      <c r="C835" s="175"/>
      <c r="D835" s="175"/>
      <c r="E835" s="175"/>
      <c r="F835" s="175"/>
      <c r="G835" s="176"/>
      <c r="H835" s="177"/>
      <c r="I835" s="177"/>
      <c r="J835" s="178"/>
      <c r="K835" s="175"/>
      <c r="L835" s="175"/>
      <c r="M835" s="175"/>
      <c r="N835" s="175"/>
      <c r="O835" s="176"/>
      <c r="P835" s="177"/>
      <c r="Q835" s="177"/>
      <c r="R835" s="178"/>
      <c r="S835" s="175"/>
      <c r="T835" s="175"/>
      <c r="U835" s="175"/>
      <c r="V835" s="175"/>
      <c r="W835" s="176"/>
      <c r="X835" s="175"/>
      <c r="Y835" s="175"/>
      <c r="Z835" s="179"/>
      <c r="AA835" s="179"/>
      <c r="AB835" s="174"/>
      <c r="AC835" s="174"/>
      <c r="AD835" s="174"/>
      <c r="AE835" s="174"/>
    </row>
    <row r="836" spans="1:31">
      <c r="A836" s="174"/>
      <c r="B836" s="174"/>
      <c r="C836" s="175"/>
      <c r="D836" s="175"/>
      <c r="E836" s="175"/>
      <c r="F836" s="175"/>
      <c r="G836" s="176"/>
      <c r="H836" s="177"/>
      <c r="I836" s="177"/>
      <c r="J836" s="178"/>
      <c r="K836" s="175"/>
      <c r="L836" s="175"/>
      <c r="M836" s="175"/>
      <c r="N836" s="175"/>
      <c r="O836" s="176"/>
      <c r="P836" s="177"/>
      <c r="Q836" s="177"/>
      <c r="R836" s="178"/>
      <c r="S836" s="175"/>
      <c r="T836" s="175"/>
      <c r="U836" s="175"/>
      <c r="V836" s="175"/>
      <c r="W836" s="176"/>
      <c r="X836" s="175"/>
      <c r="Y836" s="175"/>
      <c r="Z836" s="179"/>
      <c r="AA836" s="179"/>
      <c r="AB836" s="174"/>
      <c r="AC836" s="174"/>
      <c r="AD836" s="174"/>
      <c r="AE836" s="174"/>
    </row>
    <row r="837" spans="1:31">
      <c r="A837" s="174"/>
      <c r="B837" s="174"/>
      <c r="C837" s="175"/>
      <c r="D837" s="175"/>
      <c r="E837" s="175"/>
      <c r="F837" s="175"/>
      <c r="G837" s="176"/>
      <c r="H837" s="177"/>
      <c r="I837" s="177"/>
      <c r="J837" s="178"/>
      <c r="K837" s="175"/>
      <c r="L837" s="175"/>
      <c r="M837" s="175"/>
      <c r="N837" s="175"/>
      <c r="O837" s="176"/>
      <c r="P837" s="177"/>
      <c r="Q837" s="177"/>
      <c r="R837" s="178"/>
      <c r="S837" s="175"/>
      <c r="T837" s="175"/>
      <c r="U837" s="175"/>
      <c r="V837" s="175"/>
      <c r="W837" s="176"/>
      <c r="X837" s="175"/>
      <c r="Y837" s="175"/>
      <c r="Z837" s="179"/>
      <c r="AA837" s="179"/>
      <c r="AB837" s="174"/>
      <c r="AC837" s="174"/>
      <c r="AD837" s="174"/>
      <c r="AE837" s="174"/>
    </row>
    <row r="838" spans="1:31">
      <c r="A838" s="174"/>
      <c r="B838" s="174"/>
      <c r="C838" s="175"/>
      <c r="D838" s="175"/>
      <c r="E838" s="175"/>
      <c r="F838" s="175"/>
      <c r="G838" s="176"/>
      <c r="H838" s="177"/>
      <c r="I838" s="177"/>
      <c r="J838" s="178"/>
      <c r="K838" s="175"/>
      <c r="L838" s="175"/>
      <c r="M838" s="175"/>
      <c r="N838" s="175"/>
      <c r="O838" s="176"/>
      <c r="P838" s="177"/>
      <c r="Q838" s="177"/>
      <c r="R838" s="178"/>
      <c r="S838" s="175"/>
      <c r="T838" s="175"/>
      <c r="U838" s="175"/>
      <c r="V838" s="175"/>
      <c r="W838" s="176"/>
      <c r="X838" s="175"/>
      <c r="Y838" s="175"/>
      <c r="Z838" s="179"/>
      <c r="AA838" s="179"/>
      <c r="AB838" s="174"/>
      <c r="AC838" s="174"/>
      <c r="AD838" s="174"/>
      <c r="AE838" s="174"/>
    </row>
    <row r="839" spans="1:31">
      <c r="A839" s="174"/>
      <c r="B839" s="174"/>
      <c r="C839" s="175"/>
      <c r="D839" s="175"/>
      <c r="E839" s="175"/>
      <c r="F839" s="175"/>
      <c r="G839" s="176"/>
      <c r="H839" s="177"/>
      <c r="I839" s="177"/>
      <c r="J839" s="178"/>
      <c r="K839" s="175"/>
      <c r="L839" s="175"/>
      <c r="M839" s="175"/>
      <c r="N839" s="175"/>
      <c r="O839" s="176"/>
      <c r="P839" s="177"/>
      <c r="Q839" s="177"/>
      <c r="R839" s="178"/>
      <c r="S839" s="175"/>
      <c r="T839" s="175"/>
      <c r="U839" s="175"/>
      <c r="V839" s="175"/>
      <c r="W839" s="176"/>
      <c r="X839" s="175"/>
      <c r="Y839" s="175"/>
      <c r="Z839" s="179"/>
      <c r="AA839" s="179"/>
      <c r="AB839" s="174"/>
      <c r="AC839" s="174"/>
      <c r="AD839" s="174"/>
      <c r="AE839" s="174"/>
    </row>
    <row r="840" spans="1:31">
      <c r="A840" s="174"/>
      <c r="B840" s="174"/>
      <c r="C840" s="175"/>
      <c r="D840" s="175"/>
      <c r="E840" s="175"/>
      <c r="F840" s="175"/>
      <c r="G840" s="176"/>
      <c r="H840" s="177"/>
      <c r="I840" s="177"/>
      <c r="J840" s="178"/>
      <c r="K840" s="175"/>
      <c r="L840" s="175"/>
      <c r="M840" s="175"/>
      <c r="N840" s="175"/>
      <c r="O840" s="176"/>
      <c r="P840" s="177"/>
      <c r="Q840" s="177"/>
      <c r="R840" s="178"/>
      <c r="S840" s="175"/>
      <c r="T840" s="175"/>
      <c r="U840" s="175"/>
      <c r="V840" s="175"/>
      <c r="W840" s="176"/>
      <c r="X840" s="175"/>
      <c r="Y840" s="175"/>
      <c r="Z840" s="179"/>
      <c r="AA840" s="179"/>
      <c r="AB840" s="174"/>
      <c r="AC840" s="174"/>
      <c r="AD840" s="174"/>
      <c r="AE840" s="174"/>
    </row>
    <row r="841" spans="1:31">
      <c r="A841" s="174"/>
      <c r="B841" s="174"/>
      <c r="C841" s="175"/>
      <c r="D841" s="175"/>
      <c r="E841" s="175"/>
      <c r="F841" s="175"/>
      <c r="G841" s="176"/>
      <c r="H841" s="177"/>
      <c r="I841" s="177"/>
      <c r="J841" s="178"/>
      <c r="K841" s="175"/>
      <c r="L841" s="175"/>
      <c r="M841" s="175"/>
      <c r="N841" s="175"/>
      <c r="O841" s="176"/>
      <c r="P841" s="177"/>
      <c r="Q841" s="177"/>
      <c r="R841" s="178"/>
      <c r="S841" s="175"/>
      <c r="T841" s="175"/>
      <c r="U841" s="175"/>
      <c r="V841" s="175"/>
      <c r="W841" s="176"/>
      <c r="X841" s="175"/>
      <c r="Y841" s="175"/>
      <c r="Z841" s="179"/>
      <c r="AA841" s="179"/>
      <c r="AB841" s="174"/>
      <c r="AC841" s="174"/>
      <c r="AD841" s="174"/>
      <c r="AE841" s="174"/>
    </row>
    <row r="842" spans="1:31">
      <c r="A842" s="174"/>
      <c r="B842" s="174"/>
      <c r="C842" s="175"/>
      <c r="D842" s="175"/>
      <c r="E842" s="175"/>
      <c r="F842" s="175"/>
      <c r="G842" s="176"/>
      <c r="H842" s="177"/>
      <c r="I842" s="177"/>
      <c r="J842" s="178"/>
      <c r="K842" s="175"/>
      <c r="L842" s="175"/>
      <c r="M842" s="175"/>
      <c r="N842" s="175"/>
      <c r="O842" s="176"/>
      <c r="P842" s="177"/>
      <c r="Q842" s="177"/>
      <c r="R842" s="178"/>
      <c r="S842" s="175"/>
      <c r="T842" s="175"/>
      <c r="U842" s="175"/>
      <c r="V842" s="175"/>
      <c r="W842" s="176"/>
      <c r="X842" s="175"/>
      <c r="Y842" s="175"/>
      <c r="Z842" s="179"/>
      <c r="AA842" s="179"/>
      <c r="AB842" s="174"/>
      <c r="AC842" s="174"/>
      <c r="AD842" s="174"/>
      <c r="AE842" s="174"/>
    </row>
    <row r="843" spans="1:31">
      <c r="A843" s="174"/>
      <c r="B843" s="174"/>
      <c r="C843" s="175"/>
      <c r="D843" s="175"/>
      <c r="E843" s="175"/>
      <c r="F843" s="175"/>
      <c r="G843" s="176"/>
      <c r="H843" s="177"/>
      <c r="I843" s="177"/>
      <c r="J843" s="178"/>
      <c r="K843" s="175"/>
      <c r="L843" s="175"/>
      <c r="M843" s="175"/>
      <c r="N843" s="175"/>
      <c r="O843" s="176"/>
      <c r="P843" s="177"/>
      <c r="Q843" s="177"/>
      <c r="R843" s="178"/>
      <c r="S843" s="175"/>
      <c r="T843" s="175"/>
      <c r="U843" s="175"/>
      <c r="V843" s="175"/>
      <c r="W843" s="176"/>
      <c r="X843" s="175"/>
      <c r="Y843" s="175"/>
      <c r="Z843" s="179"/>
      <c r="AA843" s="179"/>
      <c r="AB843" s="174"/>
      <c r="AC843" s="174"/>
      <c r="AD843" s="174"/>
      <c r="AE843" s="174"/>
    </row>
    <row r="844" spans="1:31">
      <c r="A844" s="174"/>
      <c r="B844" s="174"/>
      <c r="C844" s="175"/>
      <c r="D844" s="175"/>
      <c r="E844" s="175"/>
      <c r="F844" s="175"/>
      <c r="G844" s="176"/>
      <c r="H844" s="177"/>
      <c r="I844" s="177"/>
      <c r="J844" s="178"/>
      <c r="K844" s="175"/>
      <c r="L844" s="175"/>
      <c r="M844" s="175"/>
      <c r="N844" s="175"/>
      <c r="O844" s="176"/>
      <c r="P844" s="177"/>
      <c r="Q844" s="177"/>
      <c r="R844" s="178"/>
      <c r="S844" s="175"/>
      <c r="T844" s="175"/>
      <c r="U844" s="175"/>
      <c r="V844" s="175"/>
      <c r="W844" s="176"/>
      <c r="X844" s="175"/>
      <c r="Y844" s="175"/>
      <c r="Z844" s="179"/>
      <c r="AA844" s="179"/>
      <c r="AB844" s="174"/>
      <c r="AC844" s="174"/>
      <c r="AD844" s="174"/>
      <c r="AE844" s="174"/>
    </row>
    <row r="845" spans="1:31">
      <c r="A845" s="174"/>
      <c r="B845" s="174"/>
      <c r="C845" s="175"/>
      <c r="D845" s="175"/>
      <c r="E845" s="175"/>
      <c r="F845" s="175"/>
      <c r="G845" s="176"/>
      <c r="H845" s="177"/>
      <c r="I845" s="177"/>
      <c r="J845" s="178"/>
      <c r="K845" s="175"/>
      <c r="L845" s="175"/>
      <c r="M845" s="175"/>
      <c r="N845" s="175"/>
      <c r="O845" s="176"/>
      <c r="P845" s="177"/>
      <c r="Q845" s="177"/>
      <c r="R845" s="178"/>
      <c r="S845" s="175"/>
      <c r="T845" s="175"/>
      <c r="U845" s="175"/>
      <c r="V845" s="175"/>
      <c r="W845" s="176"/>
      <c r="X845" s="175"/>
      <c r="Y845" s="175"/>
      <c r="Z845" s="179"/>
      <c r="AA845" s="179"/>
      <c r="AB845" s="174"/>
      <c r="AC845" s="174"/>
      <c r="AD845" s="174"/>
      <c r="AE845" s="174"/>
    </row>
    <row r="846" spans="1:31">
      <c r="A846" s="174"/>
      <c r="B846" s="174"/>
      <c r="C846" s="175"/>
      <c r="D846" s="175"/>
      <c r="E846" s="175"/>
      <c r="F846" s="175"/>
      <c r="G846" s="176"/>
      <c r="H846" s="177"/>
      <c r="I846" s="177"/>
      <c r="J846" s="178"/>
      <c r="K846" s="175"/>
      <c r="L846" s="175"/>
      <c r="M846" s="175"/>
      <c r="N846" s="175"/>
      <c r="O846" s="176"/>
      <c r="P846" s="177"/>
      <c r="Q846" s="177"/>
      <c r="R846" s="178"/>
      <c r="S846" s="175"/>
      <c r="T846" s="175"/>
      <c r="U846" s="175"/>
      <c r="V846" s="175"/>
      <c r="W846" s="176"/>
      <c r="X846" s="175"/>
      <c r="Y846" s="175"/>
      <c r="Z846" s="179"/>
      <c r="AA846" s="179"/>
      <c r="AB846" s="174"/>
      <c r="AC846" s="174"/>
      <c r="AD846" s="174"/>
      <c r="AE846" s="174"/>
    </row>
    <row r="847" spans="1:31">
      <c r="A847" s="174"/>
      <c r="B847" s="174"/>
      <c r="C847" s="175"/>
      <c r="D847" s="175"/>
      <c r="E847" s="175"/>
      <c r="F847" s="175"/>
      <c r="G847" s="176"/>
      <c r="H847" s="177"/>
      <c r="I847" s="177"/>
      <c r="J847" s="178"/>
      <c r="K847" s="175"/>
      <c r="L847" s="175"/>
      <c r="M847" s="175"/>
      <c r="N847" s="175"/>
      <c r="O847" s="176"/>
      <c r="P847" s="177"/>
      <c r="Q847" s="177"/>
      <c r="R847" s="178"/>
      <c r="S847" s="175"/>
      <c r="T847" s="175"/>
      <c r="U847" s="175"/>
      <c r="V847" s="175"/>
      <c r="W847" s="176"/>
      <c r="X847" s="175"/>
      <c r="Y847" s="175"/>
      <c r="Z847" s="179"/>
      <c r="AA847" s="179"/>
      <c r="AB847" s="174"/>
      <c r="AC847" s="174"/>
      <c r="AD847" s="174"/>
      <c r="AE847" s="174"/>
    </row>
    <row r="848" spans="1:31">
      <c r="A848" s="174"/>
      <c r="B848" s="174"/>
      <c r="C848" s="175"/>
      <c r="D848" s="175"/>
      <c r="E848" s="175"/>
      <c r="F848" s="175"/>
      <c r="G848" s="176"/>
      <c r="H848" s="177"/>
      <c r="I848" s="177"/>
      <c r="J848" s="178"/>
      <c r="K848" s="175"/>
      <c r="L848" s="175"/>
      <c r="M848" s="175"/>
      <c r="N848" s="175"/>
      <c r="O848" s="176"/>
      <c r="P848" s="177"/>
      <c r="Q848" s="177"/>
      <c r="R848" s="178"/>
      <c r="S848" s="175"/>
      <c r="T848" s="175"/>
      <c r="U848" s="175"/>
      <c r="V848" s="175"/>
      <c r="W848" s="176"/>
      <c r="X848" s="175"/>
      <c r="Y848" s="175"/>
      <c r="Z848" s="179"/>
      <c r="AA848" s="179"/>
      <c r="AB848" s="174"/>
      <c r="AC848" s="174"/>
      <c r="AD848" s="174"/>
      <c r="AE848" s="174"/>
    </row>
    <row r="849" spans="1:31">
      <c r="A849" s="174"/>
      <c r="B849" s="174"/>
      <c r="C849" s="175"/>
      <c r="D849" s="175"/>
      <c r="E849" s="175"/>
      <c r="F849" s="175"/>
      <c r="G849" s="176"/>
      <c r="H849" s="177"/>
      <c r="I849" s="177"/>
      <c r="J849" s="178"/>
      <c r="K849" s="175"/>
      <c r="L849" s="175"/>
      <c r="M849" s="175"/>
      <c r="N849" s="175"/>
      <c r="O849" s="176"/>
      <c r="P849" s="177"/>
      <c r="Q849" s="177"/>
      <c r="R849" s="178"/>
      <c r="S849" s="175"/>
      <c r="T849" s="175"/>
      <c r="U849" s="175"/>
      <c r="V849" s="175"/>
      <c r="W849" s="176"/>
      <c r="X849" s="175"/>
      <c r="Y849" s="175"/>
      <c r="Z849" s="179"/>
      <c r="AA849" s="179"/>
      <c r="AB849" s="174"/>
      <c r="AC849" s="174"/>
      <c r="AD849" s="174"/>
      <c r="AE849" s="174"/>
    </row>
    <row r="850" spans="1:31">
      <c r="A850" s="174"/>
      <c r="B850" s="174"/>
      <c r="C850" s="175"/>
      <c r="D850" s="175"/>
      <c r="E850" s="175"/>
      <c r="F850" s="175"/>
      <c r="G850" s="176"/>
      <c r="H850" s="177"/>
      <c r="I850" s="177"/>
      <c r="J850" s="178"/>
      <c r="K850" s="175"/>
      <c r="L850" s="175"/>
      <c r="M850" s="175"/>
      <c r="N850" s="175"/>
      <c r="O850" s="176"/>
      <c r="P850" s="177"/>
      <c r="Q850" s="177"/>
      <c r="R850" s="178"/>
      <c r="S850" s="175"/>
      <c r="T850" s="175"/>
      <c r="U850" s="175"/>
      <c r="V850" s="175"/>
      <c r="W850" s="176"/>
      <c r="X850" s="175"/>
      <c r="Y850" s="175"/>
      <c r="Z850" s="179"/>
      <c r="AA850" s="179"/>
      <c r="AB850" s="174"/>
      <c r="AC850" s="174"/>
      <c r="AD850" s="174"/>
      <c r="AE850" s="174"/>
    </row>
    <row r="851" spans="1:31">
      <c r="A851" s="174"/>
      <c r="B851" s="174"/>
      <c r="C851" s="175"/>
      <c r="D851" s="175"/>
      <c r="E851" s="175"/>
      <c r="F851" s="175"/>
      <c r="G851" s="176"/>
      <c r="H851" s="177"/>
      <c r="I851" s="177"/>
      <c r="J851" s="178"/>
      <c r="K851" s="175"/>
      <c r="L851" s="175"/>
      <c r="M851" s="175"/>
      <c r="N851" s="175"/>
      <c r="O851" s="176"/>
      <c r="P851" s="177"/>
      <c r="Q851" s="177"/>
      <c r="R851" s="178"/>
      <c r="S851" s="175"/>
      <c r="T851" s="175"/>
      <c r="U851" s="175"/>
      <c r="V851" s="175"/>
      <c r="W851" s="176"/>
      <c r="X851" s="175"/>
      <c r="Y851" s="175"/>
      <c r="Z851" s="179"/>
      <c r="AA851" s="179"/>
      <c r="AB851" s="174"/>
      <c r="AC851" s="174"/>
      <c r="AD851" s="174"/>
      <c r="AE851" s="174"/>
    </row>
    <row r="852" spans="1:31">
      <c r="A852" s="174"/>
      <c r="B852" s="174"/>
      <c r="C852" s="175"/>
      <c r="D852" s="175"/>
      <c r="E852" s="175"/>
      <c r="F852" s="175"/>
      <c r="G852" s="176"/>
      <c r="H852" s="177"/>
      <c r="I852" s="177"/>
      <c r="J852" s="178"/>
      <c r="K852" s="175"/>
      <c r="L852" s="175"/>
      <c r="M852" s="175"/>
      <c r="N852" s="175"/>
      <c r="O852" s="176"/>
      <c r="P852" s="177"/>
      <c r="Q852" s="177"/>
      <c r="R852" s="178"/>
      <c r="S852" s="175"/>
      <c r="T852" s="175"/>
      <c r="U852" s="175"/>
      <c r="V852" s="175"/>
      <c r="W852" s="176"/>
      <c r="X852" s="175"/>
      <c r="Y852" s="175"/>
      <c r="Z852" s="179"/>
      <c r="AA852" s="179"/>
      <c r="AB852" s="174"/>
      <c r="AC852" s="174"/>
      <c r="AD852" s="174"/>
      <c r="AE852" s="174"/>
    </row>
    <row r="853" spans="1:31">
      <c r="A853" s="174"/>
      <c r="B853" s="174"/>
      <c r="C853" s="175"/>
      <c r="D853" s="175"/>
      <c r="E853" s="175"/>
      <c r="F853" s="175"/>
      <c r="G853" s="176"/>
      <c r="H853" s="177"/>
      <c r="I853" s="177"/>
      <c r="J853" s="178"/>
      <c r="K853" s="175"/>
      <c r="L853" s="175"/>
      <c r="M853" s="175"/>
      <c r="N853" s="175"/>
      <c r="O853" s="176"/>
      <c r="P853" s="177"/>
      <c r="Q853" s="177"/>
      <c r="R853" s="178"/>
      <c r="S853" s="175"/>
      <c r="T853" s="175"/>
      <c r="U853" s="175"/>
      <c r="V853" s="175"/>
      <c r="W853" s="176"/>
      <c r="X853" s="175"/>
      <c r="Y853" s="175"/>
      <c r="Z853" s="179"/>
      <c r="AA853" s="179"/>
      <c r="AB853" s="174"/>
      <c r="AC853" s="174"/>
      <c r="AD853" s="174"/>
      <c r="AE853" s="174"/>
    </row>
    <row r="854" spans="1:31">
      <c r="A854" s="174"/>
      <c r="B854" s="174"/>
      <c r="C854" s="175"/>
      <c r="D854" s="175"/>
      <c r="E854" s="175"/>
      <c r="F854" s="175"/>
      <c r="G854" s="176"/>
      <c r="H854" s="177"/>
      <c r="I854" s="177"/>
      <c r="J854" s="178"/>
      <c r="K854" s="175"/>
      <c r="L854" s="175"/>
      <c r="M854" s="175"/>
      <c r="N854" s="175"/>
      <c r="O854" s="176"/>
      <c r="P854" s="177"/>
      <c r="Q854" s="177"/>
      <c r="R854" s="178"/>
      <c r="S854" s="175"/>
      <c r="T854" s="175"/>
      <c r="U854" s="175"/>
      <c r="V854" s="175"/>
      <c r="W854" s="176"/>
      <c r="X854" s="175"/>
      <c r="Y854" s="175"/>
      <c r="Z854" s="179"/>
      <c r="AA854" s="179"/>
      <c r="AB854" s="174"/>
      <c r="AC854" s="174"/>
      <c r="AD854" s="174"/>
      <c r="AE854" s="174"/>
    </row>
    <row r="855" spans="1:31">
      <c r="A855" s="174"/>
      <c r="B855" s="174"/>
      <c r="C855" s="175"/>
      <c r="D855" s="175"/>
      <c r="E855" s="175"/>
      <c r="F855" s="175"/>
      <c r="G855" s="176"/>
      <c r="H855" s="177"/>
      <c r="I855" s="177"/>
      <c r="J855" s="178"/>
      <c r="K855" s="175"/>
      <c r="L855" s="175"/>
      <c r="M855" s="175"/>
      <c r="N855" s="175"/>
      <c r="O855" s="176"/>
      <c r="P855" s="177"/>
      <c r="Q855" s="177"/>
      <c r="R855" s="178"/>
      <c r="S855" s="175"/>
      <c r="T855" s="175"/>
      <c r="U855" s="175"/>
      <c r="V855" s="175"/>
      <c r="W855" s="176"/>
      <c r="X855" s="175"/>
      <c r="Y855" s="175"/>
      <c r="Z855" s="179"/>
      <c r="AA855" s="179"/>
      <c r="AB855" s="174"/>
      <c r="AC855" s="174"/>
      <c r="AD855" s="174"/>
      <c r="AE855" s="174"/>
    </row>
    <row r="856" spans="1:31">
      <c r="A856" s="174"/>
      <c r="B856" s="174"/>
      <c r="C856" s="175"/>
      <c r="D856" s="175"/>
      <c r="E856" s="175"/>
      <c r="F856" s="175"/>
      <c r="G856" s="176"/>
      <c r="H856" s="177"/>
      <c r="I856" s="177"/>
      <c r="J856" s="178"/>
      <c r="K856" s="175"/>
      <c r="L856" s="175"/>
      <c r="M856" s="175"/>
      <c r="N856" s="175"/>
      <c r="O856" s="176"/>
      <c r="P856" s="177"/>
      <c r="Q856" s="177"/>
      <c r="R856" s="178"/>
      <c r="S856" s="175"/>
      <c r="T856" s="175"/>
      <c r="U856" s="175"/>
      <c r="V856" s="175"/>
      <c r="W856" s="176"/>
      <c r="X856" s="175"/>
      <c r="Y856" s="175"/>
      <c r="Z856" s="179"/>
      <c r="AA856" s="179"/>
      <c r="AB856" s="174"/>
      <c r="AC856" s="174"/>
      <c r="AD856" s="174"/>
      <c r="AE856" s="174"/>
    </row>
    <row r="857" spans="1:31">
      <c r="A857" s="174"/>
      <c r="B857" s="174"/>
      <c r="C857" s="175"/>
      <c r="D857" s="175"/>
      <c r="E857" s="175"/>
      <c r="F857" s="175"/>
      <c r="G857" s="176"/>
      <c r="H857" s="177"/>
      <c r="I857" s="177"/>
      <c r="J857" s="178"/>
      <c r="K857" s="175"/>
      <c r="L857" s="175"/>
      <c r="M857" s="175"/>
      <c r="N857" s="175"/>
      <c r="O857" s="176"/>
      <c r="P857" s="177"/>
      <c r="Q857" s="177"/>
      <c r="R857" s="178"/>
      <c r="S857" s="175"/>
      <c r="T857" s="175"/>
      <c r="U857" s="175"/>
      <c r="V857" s="175"/>
      <c r="W857" s="176"/>
      <c r="X857" s="175"/>
      <c r="Y857" s="175"/>
      <c r="Z857" s="179"/>
      <c r="AA857" s="179"/>
      <c r="AB857" s="174"/>
      <c r="AC857" s="174"/>
      <c r="AD857" s="174"/>
      <c r="AE857" s="174"/>
    </row>
    <row r="858" spans="1:31">
      <c r="A858" s="174"/>
      <c r="B858" s="174"/>
      <c r="C858" s="175"/>
      <c r="D858" s="175"/>
      <c r="E858" s="175"/>
      <c r="F858" s="175"/>
      <c r="G858" s="176"/>
      <c r="H858" s="177"/>
      <c r="I858" s="177"/>
      <c r="J858" s="178"/>
      <c r="K858" s="175"/>
      <c r="L858" s="175"/>
      <c r="M858" s="175"/>
      <c r="N858" s="175"/>
      <c r="O858" s="176"/>
      <c r="P858" s="177"/>
      <c r="Q858" s="177"/>
      <c r="R858" s="178"/>
      <c r="S858" s="175"/>
      <c r="T858" s="175"/>
      <c r="U858" s="175"/>
      <c r="V858" s="175"/>
      <c r="W858" s="176"/>
      <c r="X858" s="175"/>
      <c r="Y858" s="175"/>
      <c r="Z858" s="179"/>
      <c r="AA858" s="179"/>
      <c r="AB858" s="174"/>
      <c r="AC858" s="174"/>
      <c r="AD858" s="174"/>
      <c r="AE858" s="174"/>
    </row>
    <row r="859" spans="1:31">
      <c r="A859" s="174"/>
      <c r="B859" s="174"/>
      <c r="C859" s="175"/>
      <c r="D859" s="175"/>
      <c r="E859" s="175"/>
      <c r="F859" s="175"/>
      <c r="G859" s="176"/>
      <c r="H859" s="177"/>
      <c r="I859" s="177"/>
      <c r="J859" s="178"/>
      <c r="K859" s="175"/>
      <c r="L859" s="175"/>
      <c r="M859" s="175"/>
      <c r="N859" s="175"/>
      <c r="O859" s="176"/>
      <c r="P859" s="177"/>
      <c r="Q859" s="177"/>
      <c r="R859" s="178"/>
      <c r="S859" s="175"/>
      <c r="T859" s="175"/>
      <c r="U859" s="175"/>
      <c r="V859" s="175"/>
      <c r="W859" s="176"/>
      <c r="X859" s="175"/>
      <c r="Y859" s="175"/>
      <c r="Z859" s="179"/>
      <c r="AA859" s="179"/>
      <c r="AB859" s="174"/>
      <c r="AC859" s="174"/>
      <c r="AD859" s="174"/>
      <c r="AE859" s="174"/>
    </row>
    <row r="860" spans="1:31">
      <c r="A860" s="174"/>
      <c r="B860" s="174"/>
      <c r="C860" s="175"/>
      <c r="D860" s="175"/>
      <c r="E860" s="175"/>
      <c r="F860" s="175"/>
      <c r="G860" s="176"/>
      <c r="H860" s="177"/>
      <c r="I860" s="177"/>
      <c r="J860" s="178"/>
      <c r="K860" s="175"/>
      <c r="L860" s="175"/>
      <c r="M860" s="175"/>
      <c r="N860" s="175"/>
      <c r="O860" s="176"/>
      <c r="P860" s="177"/>
      <c r="Q860" s="177"/>
      <c r="R860" s="178"/>
      <c r="S860" s="175"/>
      <c r="T860" s="175"/>
      <c r="U860" s="175"/>
      <c r="V860" s="175"/>
      <c r="W860" s="176"/>
      <c r="X860" s="175"/>
      <c r="Y860" s="175"/>
      <c r="Z860" s="179"/>
      <c r="AA860" s="179"/>
      <c r="AB860" s="174"/>
      <c r="AC860" s="174"/>
      <c r="AD860" s="174"/>
      <c r="AE860" s="174"/>
    </row>
    <row r="861" spans="1:31">
      <c r="A861" s="174"/>
      <c r="B861" s="174"/>
      <c r="C861" s="175"/>
      <c r="D861" s="175"/>
      <c r="E861" s="175"/>
      <c r="F861" s="175"/>
      <c r="G861" s="176"/>
      <c r="H861" s="177"/>
      <c r="I861" s="177"/>
      <c r="J861" s="178"/>
      <c r="K861" s="175"/>
      <c r="L861" s="175"/>
      <c r="M861" s="175"/>
      <c r="N861" s="175"/>
      <c r="O861" s="176"/>
      <c r="P861" s="177"/>
      <c r="Q861" s="177"/>
      <c r="R861" s="178"/>
      <c r="S861" s="175"/>
      <c r="T861" s="175"/>
      <c r="U861" s="175"/>
      <c r="V861" s="175"/>
      <c r="W861" s="176"/>
      <c r="X861" s="175"/>
      <c r="Y861" s="175"/>
      <c r="Z861" s="179"/>
      <c r="AA861" s="179"/>
      <c r="AB861" s="174"/>
      <c r="AC861" s="174"/>
      <c r="AD861" s="174"/>
      <c r="AE861" s="174"/>
    </row>
    <row r="862" spans="1:31">
      <c r="A862" s="174"/>
      <c r="B862" s="174"/>
      <c r="C862" s="175"/>
      <c r="D862" s="175"/>
      <c r="E862" s="175"/>
      <c r="F862" s="175"/>
      <c r="G862" s="176"/>
      <c r="H862" s="177"/>
      <c r="I862" s="177"/>
      <c r="J862" s="178"/>
      <c r="K862" s="175"/>
      <c r="L862" s="175"/>
      <c r="M862" s="175"/>
      <c r="N862" s="175"/>
      <c r="O862" s="176"/>
      <c r="P862" s="177"/>
      <c r="Q862" s="177"/>
      <c r="R862" s="178"/>
      <c r="S862" s="175"/>
      <c r="T862" s="175"/>
      <c r="U862" s="175"/>
      <c r="V862" s="175"/>
      <c r="W862" s="176"/>
      <c r="X862" s="175"/>
      <c r="Y862" s="175"/>
      <c r="Z862" s="179"/>
      <c r="AA862" s="179"/>
      <c r="AB862" s="174"/>
      <c r="AC862" s="174"/>
      <c r="AD862" s="174"/>
      <c r="AE862" s="174"/>
    </row>
    <row r="863" spans="1:31">
      <c r="A863" s="174"/>
      <c r="B863" s="174"/>
      <c r="C863" s="175"/>
      <c r="D863" s="175"/>
      <c r="E863" s="175"/>
      <c r="F863" s="175"/>
      <c r="G863" s="176"/>
      <c r="H863" s="177"/>
      <c r="I863" s="177"/>
      <c r="J863" s="178"/>
      <c r="K863" s="175"/>
      <c r="L863" s="175"/>
      <c r="M863" s="175"/>
      <c r="N863" s="175"/>
      <c r="O863" s="176"/>
      <c r="P863" s="177"/>
      <c r="Q863" s="177"/>
      <c r="R863" s="178"/>
      <c r="S863" s="175"/>
      <c r="T863" s="175"/>
      <c r="U863" s="175"/>
      <c r="V863" s="175"/>
      <c r="W863" s="176"/>
      <c r="X863" s="175"/>
      <c r="Y863" s="175"/>
      <c r="Z863" s="179"/>
      <c r="AA863" s="179"/>
      <c r="AB863" s="174"/>
      <c r="AC863" s="174"/>
      <c r="AD863" s="174"/>
      <c r="AE863" s="174"/>
    </row>
    <row r="864" spans="1:31">
      <c r="A864" s="174"/>
      <c r="B864" s="174"/>
      <c r="C864" s="175"/>
      <c r="D864" s="175"/>
      <c r="E864" s="175"/>
      <c r="F864" s="175"/>
      <c r="G864" s="176"/>
      <c r="H864" s="177"/>
      <c r="I864" s="177"/>
      <c r="J864" s="178"/>
      <c r="K864" s="175"/>
      <c r="L864" s="175"/>
      <c r="M864" s="175"/>
      <c r="N864" s="175"/>
      <c r="O864" s="176"/>
      <c r="P864" s="177"/>
      <c r="Q864" s="177"/>
      <c r="R864" s="178"/>
      <c r="S864" s="175"/>
      <c r="T864" s="175"/>
      <c r="U864" s="175"/>
      <c r="V864" s="175"/>
      <c r="W864" s="176"/>
      <c r="X864" s="175"/>
      <c r="Y864" s="175"/>
      <c r="Z864" s="179"/>
      <c r="AA864" s="179"/>
      <c r="AB864" s="174"/>
      <c r="AC864" s="174"/>
      <c r="AD864" s="174"/>
      <c r="AE864" s="174"/>
    </row>
    <row r="865" spans="1:31">
      <c r="A865" s="174"/>
      <c r="B865" s="174"/>
      <c r="C865" s="175"/>
      <c r="D865" s="175"/>
      <c r="E865" s="175"/>
      <c r="F865" s="175"/>
      <c r="G865" s="176"/>
      <c r="H865" s="177"/>
      <c r="I865" s="177"/>
      <c r="J865" s="178"/>
      <c r="K865" s="175"/>
      <c r="L865" s="175"/>
      <c r="M865" s="175"/>
      <c r="N865" s="175"/>
      <c r="O865" s="176"/>
      <c r="P865" s="177"/>
      <c r="Q865" s="177"/>
      <c r="R865" s="178"/>
      <c r="S865" s="175"/>
      <c r="T865" s="175"/>
      <c r="U865" s="175"/>
      <c r="V865" s="175"/>
      <c r="W865" s="176"/>
      <c r="X865" s="175"/>
      <c r="Y865" s="175"/>
      <c r="Z865" s="179"/>
      <c r="AA865" s="179"/>
      <c r="AB865" s="174"/>
      <c r="AC865" s="174"/>
      <c r="AD865" s="174"/>
      <c r="AE865" s="174"/>
    </row>
    <row r="866" spans="1:31">
      <c r="A866" s="174"/>
      <c r="B866" s="174"/>
      <c r="C866" s="175"/>
      <c r="D866" s="175"/>
      <c r="E866" s="175"/>
      <c r="F866" s="175"/>
      <c r="G866" s="176"/>
      <c r="H866" s="177"/>
      <c r="I866" s="177"/>
      <c r="J866" s="178"/>
      <c r="K866" s="175"/>
      <c r="L866" s="175"/>
      <c r="M866" s="175"/>
      <c r="N866" s="175"/>
      <c r="O866" s="176"/>
      <c r="P866" s="177"/>
      <c r="Q866" s="177"/>
      <c r="R866" s="178"/>
      <c r="S866" s="175"/>
      <c r="T866" s="175"/>
      <c r="U866" s="175"/>
      <c r="V866" s="175"/>
      <c r="W866" s="176"/>
      <c r="X866" s="175"/>
      <c r="Y866" s="175"/>
      <c r="Z866" s="179"/>
      <c r="AA866" s="179"/>
      <c r="AB866" s="174"/>
      <c r="AC866" s="174"/>
      <c r="AD866" s="174"/>
      <c r="AE866" s="174"/>
    </row>
    <row r="867" spans="1:31">
      <c r="A867" s="174"/>
      <c r="B867" s="174"/>
      <c r="C867" s="175"/>
      <c r="D867" s="175"/>
      <c r="E867" s="175"/>
      <c r="F867" s="175"/>
      <c r="G867" s="176"/>
      <c r="H867" s="177"/>
      <c r="I867" s="177"/>
      <c r="J867" s="178"/>
      <c r="K867" s="175"/>
      <c r="L867" s="175"/>
      <c r="M867" s="175"/>
      <c r="N867" s="175"/>
      <c r="O867" s="176"/>
      <c r="P867" s="177"/>
      <c r="Q867" s="177"/>
      <c r="R867" s="178"/>
      <c r="S867" s="175"/>
      <c r="T867" s="175"/>
      <c r="U867" s="175"/>
      <c r="V867" s="175"/>
      <c r="W867" s="176"/>
      <c r="X867" s="175"/>
      <c r="Y867" s="175"/>
      <c r="Z867" s="179"/>
      <c r="AA867" s="179"/>
      <c r="AB867" s="174"/>
      <c r="AC867" s="174"/>
      <c r="AD867" s="174"/>
      <c r="AE867" s="174"/>
    </row>
    <row r="868" spans="1:31">
      <c r="A868" s="174"/>
      <c r="B868" s="174"/>
      <c r="C868" s="175"/>
      <c r="D868" s="175"/>
      <c r="E868" s="175"/>
      <c r="F868" s="175"/>
      <c r="G868" s="176"/>
      <c r="H868" s="177"/>
      <c r="I868" s="177"/>
      <c r="J868" s="178"/>
      <c r="K868" s="175"/>
      <c r="L868" s="175"/>
      <c r="M868" s="175"/>
      <c r="N868" s="175"/>
      <c r="O868" s="176"/>
      <c r="P868" s="177"/>
      <c r="Q868" s="177"/>
      <c r="R868" s="178"/>
      <c r="S868" s="175"/>
      <c r="T868" s="175"/>
      <c r="U868" s="175"/>
      <c r="V868" s="175"/>
      <c r="W868" s="176"/>
      <c r="X868" s="175"/>
      <c r="Y868" s="175"/>
      <c r="Z868" s="179"/>
      <c r="AA868" s="179"/>
      <c r="AB868" s="174"/>
      <c r="AC868" s="174"/>
      <c r="AD868" s="174"/>
      <c r="AE868" s="174"/>
    </row>
    <row r="869" spans="1:31">
      <c r="A869" s="174"/>
      <c r="B869" s="174"/>
      <c r="C869" s="175"/>
      <c r="D869" s="175"/>
      <c r="E869" s="175"/>
      <c r="F869" s="175"/>
      <c r="G869" s="176"/>
      <c r="H869" s="177"/>
      <c r="I869" s="177"/>
      <c r="J869" s="178"/>
      <c r="K869" s="175"/>
      <c r="L869" s="175"/>
      <c r="M869" s="175"/>
      <c r="N869" s="175"/>
      <c r="O869" s="176"/>
      <c r="P869" s="177"/>
      <c r="Q869" s="177"/>
      <c r="R869" s="178"/>
      <c r="S869" s="175"/>
      <c r="T869" s="175"/>
      <c r="U869" s="175"/>
      <c r="V869" s="175"/>
      <c r="W869" s="176"/>
      <c r="X869" s="175"/>
      <c r="Y869" s="175"/>
      <c r="Z869" s="179"/>
      <c r="AA869" s="179"/>
      <c r="AB869" s="174"/>
      <c r="AC869" s="174"/>
      <c r="AD869" s="174"/>
      <c r="AE869" s="174"/>
    </row>
    <row r="870" spans="1:31">
      <c r="A870" s="174"/>
      <c r="B870" s="174"/>
      <c r="C870" s="175"/>
      <c r="D870" s="175"/>
      <c r="E870" s="175"/>
      <c r="F870" s="175"/>
      <c r="G870" s="176"/>
      <c r="H870" s="177"/>
      <c r="I870" s="177"/>
      <c r="J870" s="178"/>
      <c r="K870" s="175"/>
      <c r="L870" s="175"/>
      <c r="M870" s="175"/>
      <c r="N870" s="175"/>
      <c r="O870" s="176"/>
      <c r="P870" s="177"/>
      <c r="Q870" s="177"/>
      <c r="R870" s="178"/>
      <c r="S870" s="175"/>
      <c r="T870" s="175"/>
      <c r="U870" s="175"/>
      <c r="V870" s="175"/>
      <c r="W870" s="176"/>
      <c r="X870" s="175"/>
      <c r="Y870" s="175"/>
      <c r="Z870" s="179"/>
      <c r="AA870" s="179"/>
      <c r="AB870" s="174"/>
      <c r="AC870" s="174"/>
      <c r="AD870" s="174"/>
      <c r="AE870" s="174"/>
    </row>
    <row r="871" spans="1:31">
      <c r="A871" s="174"/>
      <c r="B871" s="174"/>
      <c r="C871" s="175"/>
      <c r="D871" s="175"/>
      <c r="E871" s="175"/>
      <c r="F871" s="175"/>
      <c r="G871" s="176"/>
      <c r="H871" s="177"/>
      <c r="I871" s="177"/>
      <c r="J871" s="178"/>
      <c r="K871" s="175"/>
      <c r="L871" s="175"/>
      <c r="M871" s="175"/>
      <c r="N871" s="175"/>
      <c r="O871" s="176"/>
      <c r="P871" s="177"/>
      <c r="Q871" s="177"/>
      <c r="R871" s="178"/>
      <c r="S871" s="175"/>
      <c r="T871" s="175"/>
      <c r="U871" s="175"/>
      <c r="V871" s="175"/>
      <c r="W871" s="176"/>
      <c r="X871" s="175"/>
      <c r="Y871" s="175"/>
      <c r="Z871" s="179"/>
      <c r="AA871" s="179"/>
      <c r="AB871" s="174"/>
      <c r="AC871" s="174"/>
      <c r="AD871" s="174"/>
      <c r="AE871" s="174"/>
    </row>
    <row r="872" spans="1:31">
      <c r="A872" s="174"/>
      <c r="B872" s="174"/>
      <c r="C872" s="175"/>
      <c r="D872" s="175"/>
      <c r="E872" s="175"/>
      <c r="F872" s="175"/>
      <c r="G872" s="176"/>
      <c r="H872" s="177"/>
      <c r="I872" s="177"/>
      <c r="J872" s="178"/>
      <c r="K872" s="175"/>
      <c r="L872" s="175"/>
      <c r="M872" s="175"/>
      <c r="N872" s="175"/>
      <c r="O872" s="176"/>
      <c r="P872" s="177"/>
      <c r="Q872" s="177"/>
      <c r="R872" s="178"/>
      <c r="S872" s="175"/>
      <c r="T872" s="175"/>
      <c r="U872" s="175"/>
      <c r="V872" s="175"/>
      <c r="W872" s="176"/>
      <c r="X872" s="175"/>
      <c r="Y872" s="175"/>
      <c r="Z872" s="179"/>
      <c r="AA872" s="179"/>
      <c r="AB872" s="174"/>
      <c r="AC872" s="174"/>
      <c r="AD872" s="174"/>
      <c r="AE872" s="174"/>
    </row>
    <row r="873" spans="1:31">
      <c r="A873" s="174"/>
      <c r="B873" s="174"/>
      <c r="C873" s="175"/>
      <c r="D873" s="175"/>
      <c r="E873" s="175"/>
      <c r="F873" s="175"/>
      <c r="G873" s="176"/>
      <c r="H873" s="177"/>
      <c r="I873" s="177"/>
      <c r="J873" s="178"/>
      <c r="K873" s="175"/>
      <c r="L873" s="175"/>
      <c r="M873" s="175"/>
      <c r="N873" s="175"/>
      <c r="O873" s="176"/>
      <c r="P873" s="177"/>
      <c r="Q873" s="177"/>
      <c r="R873" s="178"/>
      <c r="S873" s="175"/>
      <c r="T873" s="175"/>
      <c r="U873" s="175"/>
      <c r="V873" s="175"/>
      <c r="W873" s="176"/>
      <c r="X873" s="175"/>
      <c r="Y873" s="175"/>
      <c r="Z873" s="179"/>
      <c r="AA873" s="179"/>
      <c r="AB873" s="174"/>
      <c r="AC873" s="174"/>
      <c r="AD873" s="174"/>
      <c r="AE873" s="174"/>
    </row>
    <row r="874" spans="1:31">
      <c r="A874" s="174"/>
      <c r="B874" s="174"/>
      <c r="C874" s="175"/>
      <c r="D874" s="175"/>
      <c r="E874" s="175"/>
      <c r="F874" s="175"/>
      <c r="G874" s="176"/>
      <c r="H874" s="177"/>
      <c r="I874" s="177"/>
      <c r="J874" s="178"/>
      <c r="K874" s="175"/>
      <c r="L874" s="175"/>
      <c r="M874" s="175"/>
      <c r="N874" s="175"/>
      <c r="O874" s="176"/>
      <c r="P874" s="177"/>
      <c r="Q874" s="177"/>
      <c r="R874" s="178"/>
      <c r="S874" s="175"/>
      <c r="T874" s="175"/>
      <c r="U874" s="175"/>
      <c r="V874" s="175"/>
      <c r="W874" s="176"/>
      <c r="X874" s="175"/>
      <c r="Y874" s="175"/>
      <c r="Z874" s="179"/>
      <c r="AA874" s="179"/>
      <c r="AB874" s="174"/>
      <c r="AC874" s="174"/>
      <c r="AD874" s="174"/>
      <c r="AE874" s="174"/>
    </row>
    <row r="875" spans="1:31">
      <c r="A875" s="174"/>
      <c r="B875" s="174"/>
      <c r="C875" s="175"/>
      <c r="D875" s="175"/>
      <c r="E875" s="175"/>
      <c r="F875" s="175"/>
      <c r="G875" s="176"/>
      <c r="H875" s="177"/>
      <c r="I875" s="177"/>
      <c r="J875" s="178"/>
      <c r="K875" s="175"/>
      <c r="L875" s="175"/>
      <c r="M875" s="175"/>
      <c r="N875" s="175"/>
      <c r="O875" s="176"/>
      <c r="P875" s="177"/>
      <c r="Q875" s="177"/>
      <c r="R875" s="178"/>
      <c r="S875" s="175"/>
      <c r="T875" s="175"/>
      <c r="U875" s="175"/>
      <c r="V875" s="175"/>
      <c r="W875" s="176"/>
      <c r="X875" s="175"/>
      <c r="Y875" s="175"/>
      <c r="Z875" s="179"/>
      <c r="AA875" s="179"/>
      <c r="AB875" s="174"/>
      <c r="AC875" s="174"/>
      <c r="AD875" s="174"/>
      <c r="AE875" s="174"/>
    </row>
    <row r="876" spans="1:31">
      <c r="A876" s="174"/>
      <c r="B876" s="174"/>
      <c r="C876" s="175"/>
      <c r="D876" s="175"/>
      <c r="E876" s="175"/>
      <c r="F876" s="175"/>
      <c r="G876" s="176"/>
      <c r="H876" s="177"/>
      <c r="I876" s="177"/>
      <c r="J876" s="178"/>
      <c r="K876" s="175"/>
      <c r="L876" s="175"/>
      <c r="M876" s="175"/>
      <c r="N876" s="175"/>
      <c r="O876" s="176"/>
      <c r="P876" s="177"/>
      <c r="Q876" s="177"/>
      <c r="R876" s="178"/>
      <c r="S876" s="175"/>
      <c r="T876" s="175"/>
      <c r="U876" s="175"/>
      <c r="V876" s="175"/>
      <c r="W876" s="176"/>
      <c r="X876" s="175"/>
      <c r="Y876" s="175"/>
      <c r="Z876" s="179"/>
      <c r="AA876" s="179"/>
      <c r="AB876" s="174"/>
      <c r="AC876" s="174"/>
      <c r="AD876" s="174"/>
      <c r="AE876" s="174"/>
    </row>
    <row r="877" spans="1:31">
      <c r="A877" s="174"/>
      <c r="B877" s="174"/>
      <c r="C877" s="175"/>
      <c r="D877" s="175"/>
      <c r="E877" s="175"/>
      <c r="F877" s="175"/>
      <c r="G877" s="176"/>
      <c r="H877" s="177"/>
      <c r="I877" s="177"/>
      <c r="J877" s="178"/>
      <c r="K877" s="175"/>
      <c r="L877" s="175"/>
      <c r="M877" s="175"/>
      <c r="N877" s="175"/>
      <c r="O877" s="176"/>
      <c r="P877" s="177"/>
      <c r="Q877" s="177"/>
      <c r="R877" s="178"/>
      <c r="S877" s="175"/>
      <c r="T877" s="175"/>
      <c r="U877" s="175"/>
      <c r="V877" s="175"/>
      <c r="W877" s="176"/>
      <c r="X877" s="175"/>
      <c r="Y877" s="175"/>
      <c r="Z877" s="179"/>
      <c r="AA877" s="179"/>
      <c r="AB877" s="174"/>
      <c r="AC877" s="174"/>
      <c r="AD877" s="174"/>
      <c r="AE877" s="174"/>
    </row>
    <row r="878" spans="1:31">
      <c r="A878" s="174"/>
      <c r="B878" s="174"/>
      <c r="C878" s="175"/>
      <c r="D878" s="175"/>
      <c r="E878" s="175"/>
      <c r="F878" s="175"/>
      <c r="G878" s="176"/>
      <c r="H878" s="177"/>
      <c r="I878" s="177"/>
      <c r="J878" s="178"/>
      <c r="K878" s="175"/>
      <c r="L878" s="175"/>
      <c r="M878" s="175"/>
      <c r="N878" s="175"/>
      <c r="O878" s="176"/>
      <c r="P878" s="177"/>
      <c r="Q878" s="177"/>
      <c r="R878" s="178"/>
      <c r="S878" s="175"/>
      <c r="T878" s="175"/>
      <c r="U878" s="175"/>
      <c r="V878" s="175"/>
      <c r="W878" s="176"/>
      <c r="X878" s="175"/>
      <c r="Y878" s="175"/>
      <c r="Z878" s="179"/>
      <c r="AA878" s="179"/>
      <c r="AB878" s="174"/>
      <c r="AC878" s="174"/>
      <c r="AD878" s="174"/>
      <c r="AE878" s="174"/>
    </row>
    <row r="879" spans="1:31">
      <c r="A879" s="174"/>
      <c r="B879" s="174"/>
      <c r="C879" s="175"/>
      <c r="D879" s="175"/>
      <c r="E879" s="175"/>
      <c r="F879" s="175"/>
      <c r="G879" s="176"/>
      <c r="H879" s="177"/>
      <c r="I879" s="177"/>
      <c r="J879" s="178"/>
      <c r="K879" s="175"/>
      <c r="L879" s="175"/>
      <c r="M879" s="175"/>
      <c r="N879" s="175"/>
      <c r="O879" s="176"/>
      <c r="P879" s="177"/>
      <c r="Q879" s="177"/>
      <c r="R879" s="178"/>
      <c r="S879" s="175"/>
      <c r="T879" s="175"/>
      <c r="U879" s="175"/>
      <c r="V879" s="175"/>
      <c r="W879" s="176"/>
      <c r="X879" s="175"/>
      <c r="Y879" s="175"/>
      <c r="Z879" s="179"/>
      <c r="AA879" s="179"/>
      <c r="AB879" s="174"/>
      <c r="AC879" s="174"/>
      <c r="AD879" s="174"/>
      <c r="AE879" s="174"/>
    </row>
    <row r="880" spans="1:31">
      <c r="A880" s="174"/>
      <c r="B880" s="174"/>
      <c r="C880" s="175"/>
      <c r="D880" s="175"/>
      <c r="E880" s="175"/>
      <c r="F880" s="175"/>
      <c r="G880" s="176"/>
      <c r="H880" s="177"/>
      <c r="I880" s="177"/>
      <c r="J880" s="178"/>
      <c r="K880" s="175"/>
      <c r="L880" s="175"/>
      <c r="M880" s="175"/>
      <c r="N880" s="175"/>
      <c r="O880" s="176"/>
      <c r="P880" s="177"/>
      <c r="Q880" s="177"/>
      <c r="R880" s="178"/>
      <c r="S880" s="175"/>
      <c r="T880" s="175"/>
      <c r="U880" s="175"/>
      <c r="V880" s="175"/>
      <c r="W880" s="176"/>
      <c r="X880" s="175"/>
      <c r="Y880" s="175"/>
      <c r="Z880" s="179"/>
      <c r="AA880" s="179"/>
      <c r="AB880" s="174"/>
      <c r="AC880" s="174"/>
      <c r="AD880" s="174"/>
      <c r="AE880" s="174"/>
    </row>
    <row r="881" spans="1:31">
      <c r="A881" s="174"/>
      <c r="B881" s="174"/>
      <c r="C881" s="175"/>
      <c r="D881" s="175"/>
      <c r="E881" s="175"/>
      <c r="F881" s="175"/>
      <c r="G881" s="176"/>
      <c r="H881" s="177"/>
      <c r="I881" s="177"/>
      <c r="J881" s="178"/>
      <c r="K881" s="175"/>
      <c r="L881" s="175"/>
      <c r="M881" s="175"/>
      <c r="N881" s="175"/>
      <c r="O881" s="176"/>
      <c r="P881" s="177"/>
      <c r="Q881" s="177"/>
      <c r="R881" s="178"/>
      <c r="S881" s="175"/>
      <c r="T881" s="175"/>
      <c r="U881" s="175"/>
      <c r="V881" s="175"/>
      <c r="W881" s="176"/>
      <c r="X881" s="175"/>
      <c r="Y881" s="175"/>
      <c r="Z881" s="179"/>
      <c r="AA881" s="179"/>
      <c r="AB881" s="174"/>
      <c r="AC881" s="174"/>
      <c r="AD881" s="174"/>
      <c r="AE881" s="174"/>
    </row>
    <row r="882" spans="1:31">
      <c r="A882" s="174"/>
      <c r="B882" s="174"/>
      <c r="C882" s="175"/>
      <c r="D882" s="175"/>
      <c r="E882" s="175"/>
      <c r="F882" s="175"/>
      <c r="G882" s="176"/>
      <c r="H882" s="177"/>
      <c r="I882" s="177"/>
      <c r="J882" s="178"/>
      <c r="K882" s="175"/>
      <c r="L882" s="175"/>
      <c r="M882" s="175"/>
      <c r="N882" s="175"/>
      <c r="O882" s="176"/>
      <c r="P882" s="177"/>
      <c r="Q882" s="177"/>
      <c r="R882" s="178"/>
      <c r="S882" s="175"/>
      <c r="T882" s="175"/>
      <c r="U882" s="175"/>
      <c r="V882" s="175"/>
      <c r="W882" s="176"/>
      <c r="X882" s="175"/>
      <c r="Y882" s="175"/>
      <c r="Z882" s="179"/>
      <c r="AA882" s="179"/>
      <c r="AB882" s="174"/>
      <c r="AC882" s="174"/>
      <c r="AD882" s="174"/>
      <c r="AE882" s="174"/>
    </row>
    <row r="883" spans="1:31">
      <c r="A883" s="174"/>
      <c r="B883" s="174"/>
      <c r="C883" s="175"/>
      <c r="D883" s="175"/>
      <c r="E883" s="175"/>
      <c r="F883" s="175"/>
      <c r="G883" s="176"/>
      <c r="H883" s="177"/>
      <c r="I883" s="177"/>
      <c r="J883" s="178"/>
      <c r="K883" s="175"/>
      <c r="L883" s="175"/>
      <c r="M883" s="175"/>
      <c r="N883" s="175"/>
      <c r="O883" s="176"/>
      <c r="P883" s="177"/>
      <c r="Q883" s="177"/>
      <c r="R883" s="178"/>
      <c r="S883" s="175"/>
      <c r="T883" s="175"/>
      <c r="U883" s="175"/>
      <c r="V883" s="175"/>
      <c r="W883" s="176"/>
      <c r="X883" s="175"/>
      <c r="Y883" s="175"/>
      <c r="Z883" s="179"/>
      <c r="AA883" s="179"/>
      <c r="AB883" s="174"/>
      <c r="AC883" s="174"/>
      <c r="AD883" s="174"/>
      <c r="AE883" s="174"/>
    </row>
    <row r="884" spans="1:31">
      <c r="A884" s="174"/>
      <c r="B884" s="174"/>
      <c r="C884" s="175"/>
      <c r="D884" s="175"/>
      <c r="E884" s="175"/>
      <c r="F884" s="175"/>
      <c r="G884" s="176"/>
      <c r="H884" s="177"/>
      <c r="I884" s="177"/>
      <c r="J884" s="178"/>
      <c r="K884" s="175"/>
      <c r="L884" s="175"/>
      <c r="M884" s="175"/>
      <c r="N884" s="175"/>
      <c r="O884" s="176"/>
      <c r="P884" s="177"/>
      <c r="Q884" s="177"/>
      <c r="R884" s="178"/>
      <c r="S884" s="175"/>
      <c r="T884" s="175"/>
      <c r="U884" s="175"/>
      <c r="V884" s="175"/>
      <c r="W884" s="176"/>
      <c r="X884" s="175"/>
      <c r="Y884" s="175"/>
      <c r="Z884" s="179"/>
      <c r="AA884" s="179"/>
      <c r="AB884" s="174"/>
      <c r="AC884" s="174"/>
      <c r="AD884" s="174"/>
      <c r="AE884" s="174"/>
    </row>
    <row r="885" spans="1:31">
      <c r="A885" s="174"/>
      <c r="B885" s="174"/>
      <c r="C885" s="175"/>
      <c r="D885" s="175"/>
      <c r="E885" s="175"/>
      <c r="F885" s="175"/>
      <c r="G885" s="176"/>
      <c r="H885" s="177"/>
      <c r="I885" s="177"/>
      <c r="J885" s="178"/>
      <c r="K885" s="175"/>
      <c r="L885" s="175"/>
      <c r="M885" s="175"/>
      <c r="N885" s="175"/>
      <c r="O885" s="176"/>
      <c r="P885" s="177"/>
      <c r="Q885" s="177"/>
      <c r="R885" s="178"/>
      <c r="S885" s="175"/>
      <c r="T885" s="175"/>
      <c r="U885" s="175"/>
      <c r="V885" s="175"/>
      <c r="W885" s="176"/>
      <c r="X885" s="175"/>
      <c r="Y885" s="175"/>
      <c r="Z885" s="179"/>
      <c r="AA885" s="179"/>
      <c r="AB885" s="174"/>
      <c r="AC885" s="174"/>
      <c r="AD885" s="174"/>
      <c r="AE885" s="174"/>
    </row>
    <row r="886" spans="1:31">
      <c r="A886" s="174"/>
      <c r="B886" s="174"/>
      <c r="C886" s="175"/>
      <c r="D886" s="175"/>
      <c r="E886" s="175"/>
      <c r="F886" s="175"/>
      <c r="G886" s="176"/>
      <c r="H886" s="177"/>
      <c r="I886" s="177"/>
      <c r="J886" s="178"/>
      <c r="K886" s="175"/>
      <c r="L886" s="175"/>
      <c r="M886" s="175"/>
      <c r="N886" s="175"/>
      <c r="O886" s="176"/>
      <c r="P886" s="177"/>
      <c r="Q886" s="177"/>
      <c r="R886" s="178"/>
      <c r="S886" s="175"/>
      <c r="T886" s="175"/>
      <c r="U886" s="175"/>
      <c r="V886" s="175"/>
      <c r="W886" s="176"/>
      <c r="X886" s="175"/>
      <c r="Y886" s="175"/>
      <c r="Z886" s="179"/>
      <c r="AA886" s="179"/>
      <c r="AB886" s="174"/>
      <c r="AC886" s="174"/>
      <c r="AD886" s="174"/>
      <c r="AE886" s="174"/>
    </row>
    <row r="887" spans="1:31">
      <c r="A887" s="174"/>
      <c r="B887" s="174"/>
      <c r="C887" s="175"/>
      <c r="D887" s="175"/>
      <c r="E887" s="175"/>
      <c r="F887" s="175"/>
      <c r="G887" s="176"/>
      <c r="H887" s="177"/>
      <c r="I887" s="177"/>
      <c r="J887" s="178"/>
      <c r="K887" s="175"/>
      <c r="L887" s="175"/>
      <c r="M887" s="175"/>
      <c r="N887" s="175"/>
      <c r="O887" s="176"/>
      <c r="P887" s="177"/>
      <c r="Q887" s="177"/>
      <c r="R887" s="178"/>
      <c r="S887" s="175"/>
      <c r="T887" s="175"/>
      <c r="U887" s="175"/>
      <c r="V887" s="175"/>
      <c r="W887" s="176"/>
      <c r="X887" s="175"/>
      <c r="Y887" s="175"/>
      <c r="Z887" s="179"/>
      <c r="AA887" s="179"/>
      <c r="AB887" s="174"/>
      <c r="AC887" s="174"/>
      <c r="AD887" s="174"/>
      <c r="AE887" s="174"/>
    </row>
    <row r="888" spans="1:31">
      <c r="A888" s="174"/>
      <c r="B888" s="174"/>
      <c r="C888" s="175"/>
      <c r="D888" s="175"/>
      <c r="E888" s="175"/>
      <c r="F888" s="175"/>
      <c r="G888" s="176"/>
      <c r="H888" s="177"/>
      <c r="I888" s="177"/>
      <c r="J888" s="178"/>
      <c r="K888" s="175"/>
      <c r="L888" s="175"/>
      <c r="M888" s="175"/>
      <c r="N888" s="175"/>
      <c r="O888" s="176"/>
      <c r="P888" s="177"/>
      <c r="Q888" s="177"/>
      <c r="R888" s="178"/>
      <c r="S888" s="175"/>
      <c r="T888" s="175"/>
      <c r="U888" s="175"/>
      <c r="V888" s="175"/>
      <c r="W888" s="176"/>
      <c r="X888" s="175"/>
      <c r="Y888" s="175"/>
      <c r="Z888" s="179"/>
      <c r="AA888" s="179"/>
      <c r="AB888" s="174"/>
      <c r="AC888" s="174"/>
      <c r="AD888" s="174"/>
      <c r="AE888" s="174"/>
    </row>
    <row r="889" spans="1:31">
      <c r="A889" s="174"/>
      <c r="B889" s="174"/>
      <c r="C889" s="175"/>
      <c r="D889" s="175"/>
      <c r="E889" s="175"/>
      <c r="F889" s="175"/>
      <c r="G889" s="176"/>
      <c r="H889" s="177"/>
      <c r="I889" s="177"/>
      <c r="J889" s="178"/>
      <c r="K889" s="175"/>
      <c r="L889" s="175"/>
      <c r="M889" s="175"/>
      <c r="N889" s="175"/>
      <c r="O889" s="176"/>
      <c r="P889" s="177"/>
      <c r="Q889" s="177"/>
      <c r="R889" s="178"/>
      <c r="S889" s="175"/>
      <c r="T889" s="175"/>
      <c r="U889" s="175"/>
      <c r="V889" s="175"/>
      <c r="W889" s="176"/>
      <c r="X889" s="175"/>
      <c r="Y889" s="175"/>
      <c r="Z889" s="179"/>
      <c r="AA889" s="179"/>
      <c r="AB889" s="174"/>
      <c r="AC889" s="174"/>
      <c r="AD889" s="174"/>
      <c r="AE889" s="174"/>
    </row>
    <row r="890" spans="1:31">
      <c r="A890" s="174"/>
      <c r="B890" s="174"/>
      <c r="C890" s="175"/>
      <c r="D890" s="175"/>
      <c r="E890" s="175"/>
      <c r="F890" s="175"/>
      <c r="G890" s="176"/>
      <c r="H890" s="177"/>
      <c r="I890" s="177"/>
      <c r="J890" s="178"/>
      <c r="K890" s="175"/>
      <c r="L890" s="175"/>
      <c r="M890" s="175"/>
      <c r="N890" s="175"/>
      <c r="O890" s="176"/>
      <c r="P890" s="177"/>
      <c r="Q890" s="177"/>
      <c r="R890" s="178"/>
      <c r="S890" s="175"/>
      <c r="T890" s="175"/>
      <c r="U890" s="175"/>
      <c r="V890" s="175"/>
      <c r="W890" s="176"/>
      <c r="X890" s="175"/>
      <c r="Y890" s="175"/>
      <c r="Z890" s="179"/>
      <c r="AA890" s="179"/>
      <c r="AB890" s="174"/>
      <c r="AC890" s="174"/>
      <c r="AD890" s="174"/>
      <c r="AE890" s="174"/>
    </row>
    <row r="891" spans="1:31">
      <c r="A891" s="174"/>
      <c r="B891" s="174"/>
      <c r="C891" s="175"/>
      <c r="D891" s="175"/>
      <c r="E891" s="175"/>
      <c r="F891" s="175"/>
      <c r="G891" s="176"/>
      <c r="H891" s="177"/>
      <c r="I891" s="177"/>
      <c r="J891" s="178"/>
      <c r="K891" s="175"/>
      <c r="L891" s="175"/>
      <c r="M891" s="175"/>
      <c r="N891" s="175"/>
      <c r="O891" s="176"/>
      <c r="P891" s="177"/>
      <c r="Q891" s="177"/>
      <c r="R891" s="178"/>
      <c r="S891" s="175"/>
      <c r="T891" s="175"/>
      <c r="U891" s="175"/>
      <c r="V891" s="175"/>
      <c r="W891" s="176"/>
      <c r="X891" s="175"/>
      <c r="Y891" s="175"/>
      <c r="Z891" s="179"/>
      <c r="AA891" s="179"/>
      <c r="AB891" s="174"/>
      <c r="AC891" s="174"/>
      <c r="AD891" s="174"/>
      <c r="AE891" s="174"/>
    </row>
    <row r="892" spans="1:31">
      <c r="A892" s="174"/>
      <c r="B892" s="174"/>
      <c r="C892" s="175"/>
      <c r="D892" s="175"/>
      <c r="E892" s="175"/>
      <c r="F892" s="175"/>
      <c r="G892" s="176"/>
      <c r="H892" s="177"/>
      <c r="I892" s="177"/>
      <c r="J892" s="178"/>
      <c r="K892" s="175"/>
      <c r="L892" s="175"/>
      <c r="M892" s="175"/>
      <c r="N892" s="175"/>
      <c r="O892" s="176"/>
      <c r="P892" s="177"/>
      <c r="Q892" s="177"/>
      <c r="R892" s="178"/>
      <c r="S892" s="175"/>
      <c r="T892" s="175"/>
      <c r="U892" s="175"/>
      <c r="V892" s="175"/>
      <c r="W892" s="176"/>
      <c r="X892" s="175"/>
      <c r="Y892" s="175"/>
      <c r="Z892" s="179"/>
      <c r="AA892" s="179"/>
      <c r="AB892" s="174"/>
      <c r="AC892" s="174"/>
      <c r="AD892" s="174"/>
      <c r="AE892" s="174"/>
    </row>
    <row r="893" spans="1:31">
      <c r="A893" s="174"/>
      <c r="B893" s="174"/>
      <c r="C893" s="175"/>
      <c r="D893" s="175"/>
      <c r="E893" s="175"/>
      <c r="F893" s="175"/>
      <c r="G893" s="176"/>
      <c r="H893" s="177"/>
      <c r="I893" s="177"/>
      <c r="J893" s="178"/>
      <c r="K893" s="175"/>
      <c r="L893" s="175"/>
      <c r="M893" s="175"/>
      <c r="N893" s="175"/>
      <c r="O893" s="176"/>
      <c r="P893" s="177"/>
      <c r="Q893" s="177"/>
      <c r="R893" s="178"/>
      <c r="S893" s="175"/>
      <c r="T893" s="175"/>
      <c r="U893" s="175"/>
      <c r="V893" s="175"/>
      <c r="W893" s="176"/>
      <c r="X893" s="175"/>
      <c r="Y893" s="175"/>
      <c r="Z893" s="179"/>
      <c r="AA893" s="179"/>
      <c r="AB893" s="174"/>
      <c r="AC893" s="174"/>
      <c r="AD893" s="174"/>
      <c r="AE893" s="174"/>
    </row>
    <row r="894" spans="1:31">
      <c r="A894" s="174"/>
      <c r="B894" s="174"/>
      <c r="C894" s="175"/>
      <c r="D894" s="175"/>
      <c r="E894" s="175"/>
      <c r="F894" s="175"/>
      <c r="G894" s="176"/>
      <c r="H894" s="177"/>
      <c r="I894" s="177"/>
      <c r="J894" s="178"/>
      <c r="K894" s="175"/>
      <c r="L894" s="175"/>
      <c r="M894" s="175"/>
      <c r="N894" s="175"/>
      <c r="O894" s="176"/>
      <c r="P894" s="177"/>
      <c r="Q894" s="177"/>
      <c r="R894" s="178"/>
      <c r="S894" s="175"/>
      <c r="T894" s="175"/>
      <c r="U894" s="175"/>
      <c r="V894" s="175"/>
      <c r="W894" s="176"/>
      <c r="X894" s="175"/>
      <c r="Y894" s="175"/>
      <c r="Z894" s="179"/>
      <c r="AA894" s="179"/>
      <c r="AB894" s="174"/>
      <c r="AC894" s="174"/>
      <c r="AD894" s="174"/>
      <c r="AE894" s="174"/>
    </row>
    <row r="895" spans="1:31">
      <c r="A895" s="174"/>
      <c r="B895" s="174"/>
      <c r="C895" s="175"/>
      <c r="D895" s="175"/>
      <c r="E895" s="175"/>
      <c r="F895" s="175"/>
      <c r="G895" s="176"/>
      <c r="H895" s="177"/>
      <c r="I895" s="177"/>
      <c r="J895" s="178"/>
      <c r="K895" s="175"/>
      <c r="L895" s="175"/>
      <c r="M895" s="175"/>
      <c r="N895" s="175"/>
      <c r="O895" s="176"/>
      <c r="P895" s="177"/>
      <c r="Q895" s="177"/>
      <c r="R895" s="178"/>
      <c r="S895" s="175"/>
      <c r="T895" s="175"/>
      <c r="U895" s="175"/>
      <c r="V895" s="175"/>
      <c r="W895" s="176"/>
      <c r="X895" s="175"/>
      <c r="Y895" s="175"/>
      <c r="Z895" s="179"/>
      <c r="AA895" s="179"/>
      <c r="AB895" s="174"/>
      <c r="AC895" s="174"/>
      <c r="AD895" s="174"/>
      <c r="AE895" s="174"/>
    </row>
    <row r="896" spans="1:31">
      <c r="A896" s="174"/>
      <c r="B896" s="174"/>
      <c r="C896" s="175"/>
      <c r="D896" s="175"/>
      <c r="E896" s="175"/>
      <c r="F896" s="175"/>
      <c r="G896" s="176"/>
      <c r="H896" s="177"/>
      <c r="I896" s="177"/>
      <c r="J896" s="178"/>
      <c r="K896" s="175"/>
      <c r="L896" s="175"/>
      <c r="M896" s="175"/>
      <c r="N896" s="175"/>
      <c r="O896" s="176"/>
      <c r="P896" s="177"/>
      <c r="Q896" s="177"/>
      <c r="R896" s="178"/>
      <c r="S896" s="175"/>
      <c r="T896" s="175"/>
      <c r="U896" s="175"/>
      <c r="V896" s="175"/>
      <c r="W896" s="176"/>
      <c r="X896" s="175"/>
      <c r="Y896" s="175"/>
      <c r="Z896" s="179"/>
      <c r="AA896" s="179"/>
      <c r="AB896" s="174"/>
      <c r="AC896" s="174"/>
      <c r="AD896" s="174"/>
      <c r="AE896" s="174"/>
    </row>
    <row r="897" spans="1:31">
      <c r="A897" s="174"/>
      <c r="B897" s="174"/>
      <c r="C897" s="175"/>
      <c r="D897" s="175"/>
      <c r="E897" s="175"/>
      <c r="F897" s="175"/>
      <c r="G897" s="176"/>
      <c r="H897" s="177"/>
      <c r="I897" s="177"/>
      <c r="J897" s="178"/>
      <c r="K897" s="175"/>
      <c r="L897" s="175"/>
      <c r="M897" s="175"/>
      <c r="N897" s="175"/>
      <c r="O897" s="176"/>
      <c r="P897" s="177"/>
      <c r="Q897" s="177"/>
      <c r="R897" s="178"/>
      <c r="S897" s="175"/>
      <c r="T897" s="175"/>
      <c r="U897" s="175"/>
      <c r="V897" s="175"/>
      <c r="W897" s="176"/>
      <c r="X897" s="175"/>
      <c r="Y897" s="175"/>
      <c r="Z897" s="179"/>
      <c r="AA897" s="179"/>
      <c r="AB897" s="174"/>
      <c r="AC897" s="174"/>
      <c r="AD897" s="174"/>
      <c r="AE897" s="174"/>
    </row>
    <row r="898" spans="1:31">
      <c r="A898" s="174"/>
      <c r="B898" s="174"/>
      <c r="C898" s="175"/>
      <c r="D898" s="175"/>
      <c r="E898" s="175"/>
      <c r="F898" s="175"/>
      <c r="G898" s="176"/>
      <c r="H898" s="177"/>
      <c r="I898" s="177"/>
      <c r="J898" s="178"/>
      <c r="K898" s="175"/>
      <c r="L898" s="175"/>
      <c r="M898" s="175"/>
      <c r="N898" s="175"/>
      <c r="O898" s="176"/>
      <c r="P898" s="177"/>
      <c r="Q898" s="177"/>
      <c r="R898" s="178"/>
      <c r="S898" s="175"/>
      <c r="T898" s="175"/>
      <c r="U898" s="175"/>
      <c r="V898" s="175"/>
      <c r="W898" s="176"/>
      <c r="X898" s="175"/>
      <c r="Y898" s="175"/>
      <c r="Z898" s="179"/>
      <c r="AA898" s="179"/>
      <c r="AB898" s="174"/>
      <c r="AC898" s="174"/>
      <c r="AD898" s="174"/>
      <c r="AE898" s="174"/>
    </row>
    <row r="899" spans="1:31">
      <c r="A899" s="174"/>
      <c r="B899" s="174"/>
      <c r="C899" s="175"/>
      <c r="D899" s="175"/>
      <c r="E899" s="175"/>
      <c r="F899" s="175"/>
      <c r="G899" s="176"/>
      <c r="H899" s="177"/>
      <c r="I899" s="177"/>
      <c r="J899" s="178"/>
      <c r="K899" s="175"/>
      <c r="L899" s="175"/>
      <c r="M899" s="175"/>
      <c r="N899" s="175"/>
      <c r="O899" s="176"/>
      <c r="P899" s="177"/>
      <c r="Q899" s="177"/>
      <c r="R899" s="178"/>
      <c r="S899" s="175"/>
      <c r="T899" s="175"/>
      <c r="U899" s="175"/>
      <c r="V899" s="175"/>
      <c r="W899" s="176"/>
      <c r="X899" s="175"/>
      <c r="Y899" s="175"/>
      <c r="Z899" s="179"/>
      <c r="AA899" s="179"/>
      <c r="AB899" s="174"/>
      <c r="AC899" s="174"/>
      <c r="AD899" s="174"/>
      <c r="AE899" s="174"/>
    </row>
    <row r="900" spans="1:31">
      <c r="A900" s="174"/>
      <c r="B900" s="174"/>
      <c r="C900" s="175"/>
      <c r="D900" s="175"/>
      <c r="E900" s="175"/>
      <c r="F900" s="175"/>
      <c r="G900" s="176"/>
      <c r="H900" s="177"/>
      <c r="I900" s="177"/>
      <c r="J900" s="178"/>
      <c r="K900" s="175"/>
      <c r="L900" s="175"/>
      <c r="M900" s="175"/>
      <c r="N900" s="175"/>
      <c r="O900" s="176"/>
      <c r="P900" s="177"/>
      <c r="Q900" s="177"/>
      <c r="R900" s="178"/>
      <c r="S900" s="175"/>
      <c r="T900" s="175"/>
      <c r="U900" s="175"/>
      <c r="V900" s="175"/>
      <c r="W900" s="176"/>
      <c r="X900" s="175"/>
      <c r="Y900" s="175"/>
      <c r="Z900" s="179"/>
      <c r="AA900" s="179"/>
      <c r="AB900" s="174"/>
      <c r="AC900" s="174"/>
      <c r="AD900" s="174"/>
      <c r="AE900" s="174"/>
    </row>
    <row r="901" spans="1:31">
      <c r="A901" s="174"/>
      <c r="B901" s="174"/>
      <c r="C901" s="175"/>
      <c r="D901" s="175"/>
      <c r="E901" s="175"/>
      <c r="F901" s="175"/>
      <c r="G901" s="176"/>
      <c r="H901" s="177"/>
      <c r="I901" s="177"/>
      <c r="J901" s="178"/>
      <c r="K901" s="175"/>
      <c r="L901" s="175"/>
      <c r="M901" s="175"/>
      <c r="N901" s="175"/>
      <c r="O901" s="176"/>
      <c r="P901" s="177"/>
      <c r="Q901" s="177"/>
      <c r="R901" s="178"/>
      <c r="S901" s="175"/>
      <c r="T901" s="175"/>
      <c r="U901" s="175"/>
      <c r="V901" s="175"/>
      <c r="W901" s="176"/>
      <c r="X901" s="175"/>
      <c r="Y901" s="175"/>
      <c r="Z901" s="179"/>
      <c r="AA901" s="179"/>
      <c r="AB901" s="174"/>
      <c r="AC901" s="174"/>
      <c r="AD901" s="174"/>
      <c r="AE901" s="174"/>
    </row>
    <row r="902" spans="1:31">
      <c r="A902" s="174"/>
      <c r="B902" s="174"/>
      <c r="C902" s="175"/>
      <c r="D902" s="175"/>
      <c r="E902" s="175"/>
      <c r="F902" s="175"/>
      <c r="G902" s="176"/>
      <c r="H902" s="177"/>
      <c r="I902" s="177"/>
      <c r="J902" s="178"/>
      <c r="K902" s="175"/>
      <c r="L902" s="175"/>
      <c r="M902" s="175"/>
      <c r="N902" s="175"/>
      <c r="O902" s="176"/>
      <c r="P902" s="177"/>
      <c r="Q902" s="177"/>
      <c r="R902" s="178"/>
      <c r="S902" s="175"/>
      <c r="T902" s="175"/>
      <c r="U902" s="175"/>
      <c r="V902" s="175"/>
      <c r="W902" s="176"/>
      <c r="X902" s="175"/>
      <c r="Y902" s="175"/>
      <c r="Z902" s="179"/>
      <c r="AA902" s="179"/>
      <c r="AB902" s="174"/>
      <c r="AC902" s="174"/>
      <c r="AD902" s="174"/>
      <c r="AE902" s="174"/>
    </row>
    <row r="903" spans="1:31">
      <c r="A903" s="174"/>
      <c r="B903" s="174"/>
      <c r="C903" s="175"/>
      <c r="D903" s="175"/>
      <c r="E903" s="175"/>
      <c r="F903" s="175"/>
      <c r="G903" s="176"/>
      <c r="H903" s="177"/>
      <c r="I903" s="177"/>
      <c r="J903" s="178"/>
      <c r="K903" s="175"/>
      <c r="L903" s="175"/>
      <c r="M903" s="175"/>
      <c r="N903" s="175"/>
      <c r="O903" s="176"/>
      <c r="P903" s="177"/>
      <c r="Q903" s="177"/>
      <c r="R903" s="178"/>
      <c r="S903" s="175"/>
      <c r="T903" s="175"/>
      <c r="U903" s="175"/>
      <c r="V903" s="175"/>
      <c r="W903" s="176"/>
      <c r="X903" s="175"/>
      <c r="Y903" s="175"/>
      <c r="Z903" s="179"/>
      <c r="AA903" s="179"/>
      <c r="AB903" s="174"/>
      <c r="AC903" s="174"/>
      <c r="AD903" s="174"/>
      <c r="AE903" s="174"/>
    </row>
    <row r="904" spans="1:31">
      <c r="A904" s="174"/>
      <c r="B904" s="174"/>
      <c r="C904" s="175"/>
      <c r="D904" s="175"/>
      <c r="E904" s="175"/>
      <c r="F904" s="175"/>
      <c r="G904" s="176"/>
      <c r="H904" s="177"/>
      <c r="I904" s="177"/>
      <c r="J904" s="178"/>
      <c r="K904" s="175"/>
      <c r="L904" s="175"/>
      <c r="M904" s="175"/>
      <c r="N904" s="175"/>
      <c r="O904" s="176"/>
      <c r="P904" s="177"/>
      <c r="Q904" s="177"/>
      <c r="R904" s="178"/>
      <c r="S904" s="175"/>
      <c r="T904" s="175"/>
      <c r="U904" s="175"/>
      <c r="V904" s="175"/>
      <c r="W904" s="176"/>
      <c r="X904" s="175"/>
      <c r="Y904" s="175"/>
      <c r="Z904" s="179"/>
      <c r="AA904" s="179"/>
      <c r="AB904" s="174"/>
      <c r="AC904" s="174"/>
      <c r="AD904" s="174"/>
      <c r="AE904" s="174"/>
    </row>
    <row r="905" spans="1:31">
      <c r="A905" s="174"/>
      <c r="B905" s="174"/>
      <c r="C905" s="175"/>
      <c r="D905" s="175"/>
      <c r="E905" s="175"/>
      <c r="F905" s="175"/>
      <c r="G905" s="176"/>
      <c r="H905" s="177"/>
      <c r="I905" s="177"/>
      <c r="J905" s="178"/>
      <c r="K905" s="175"/>
      <c r="L905" s="175"/>
      <c r="M905" s="175"/>
      <c r="N905" s="175"/>
      <c r="O905" s="176"/>
      <c r="P905" s="177"/>
      <c r="Q905" s="177"/>
      <c r="R905" s="178"/>
      <c r="S905" s="175"/>
      <c r="T905" s="175"/>
      <c r="U905" s="175"/>
      <c r="V905" s="175"/>
      <c r="W905" s="176"/>
      <c r="X905" s="175"/>
      <c r="Y905" s="175"/>
      <c r="Z905" s="179"/>
      <c r="AA905" s="179"/>
      <c r="AB905" s="174"/>
      <c r="AC905" s="174"/>
      <c r="AD905" s="174"/>
      <c r="AE905" s="174"/>
    </row>
    <row r="906" spans="1:31">
      <c r="A906" s="174"/>
      <c r="B906" s="174"/>
      <c r="C906" s="175"/>
      <c r="D906" s="175"/>
      <c r="E906" s="175"/>
      <c r="F906" s="175"/>
      <c r="G906" s="176"/>
      <c r="H906" s="177"/>
      <c r="I906" s="177"/>
      <c r="J906" s="178"/>
      <c r="K906" s="175"/>
      <c r="L906" s="175"/>
      <c r="M906" s="175"/>
      <c r="N906" s="175"/>
      <c r="O906" s="176"/>
      <c r="P906" s="177"/>
      <c r="Q906" s="177"/>
      <c r="R906" s="178"/>
      <c r="S906" s="175"/>
      <c r="T906" s="175"/>
      <c r="U906" s="175"/>
      <c r="V906" s="175"/>
      <c r="W906" s="176"/>
      <c r="X906" s="175"/>
      <c r="Y906" s="175"/>
      <c r="Z906" s="179"/>
      <c r="AA906" s="179"/>
      <c r="AB906" s="174"/>
      <c r="AC906" s="174"/>
      <c r="AD906" s="174"/>
      <c r="AE906" s="174"/>
    </row>
    <row r="907" spans="1:31">
      <c r="A907" s="174"/>
      <c r="B907" s="174"/>
      <c r="C907" s="175"/>
      <c r="D907" s="175"/>
      <c r="E907" s="175"/>
      <c r="F907" s="175"/>
      <c r="G907" s="176"/>
      <c r="H907" s="177"/>
      <c r="I907" s="177"/>
      <c r="J907" s="178"/>
      <c r="K907" s="175"/>
      <c r="L907" s="175"/>
      <c r="M907" s="175"/>
      <c r="N907" s="175"/>
      <c r="O907" s="176"/>
      <c r="P907" s="177"/>
      <c r="Q907" s="177"/>
      <c r="R907" s="178"/>
      <c r="S907" s="175"/>
      <c r="T907" s="175"/>
      <c r="U907" s="175"/>
      <c r="V907" s="175"/>
      <c r="W907" s="176"/>
      <c r="X907" s="175"/>
      <c r="Y907" s="175"/>
      <c r="Z907" s="179"/>
      <c r="AA907" s="179"/>
      <c r="AB907" s="174"/>
      <c r="AC907" s="174"/>
      <c r="AD907" s="174"/>
      <c r="AE907" s="174"/>
    </row>
    <row r="908" spans="1:31">
      <c r="A908" s="174"/>
      <c r="B908" s="174"/>
      <c r="C908" s="175"/>
      <c r="D908" s="175"/>
      <c r="E908" s="175"/>
      <c r="F908" s="175"/>
      <c r="G908" s="176"/>
      <c r="H908" s="177"/>
      <c r="I908" s="177"/>
      <c r="J908" s="178"/>
      <c r="K908" s="175"/>
      <c r="L908" s="175"/>
      <c r="M908" s="175"/>
      <c r="N908" s="175"/>
      <c r="O908" s="176"/>
      <c r="P908" s="177"/>
      <c r="Q908" s="177"/>
      <c r="R908" s="178"/>
      <c r="S908" s="175"/>
      <c r="T908" s="175"/>
      <c r="U908" s="175"/>
      <c r="V908" s="175"/>
      <c r="W908" s="176"/>
      <c r="X908" s="175"/>
      <c r="Y908" s="175"/>
      <c r="Z908" s="179"/>
      <c r="AA908" s="179"/>
      <c r="AB908" s="174"/>
      <c r="AC908" s="174"/>
      <c r="AD908" s="174"/>
      <c r="AE908" s="174"/>
    </row>
    <row r="909" spans="1:31">
      <c r="A909" s="174"/>
      <c r="B909" s="174"/>
      <c r="C909" s="175"/>
      <c r="D909" s="175"/>
      <c r="E909" s="175"/>
      <c r="F909" s="175"/>
      <c r="G909" s="176"/>
      <c r="H909" s="177"/>
      <c r="I909" s="177"/>
      <c r="J909" s="178"/>
      <c r="K909" s="175"/>
      <c r="L909" s="175"/>
      <c r="M909" s="175"/>
      <c r="N909" s="175"/>
      <c r="O909" s="176"/>
      <c r="P909" s="177"/>
      <c r="Q909" s="177"/>
      <c r="R909" s="178"/>
      <c r="S909" s="175"/>
      <c r="T909" s="175"/>
      <c r="U909" s="175"/>
      <c r="V909" s="175"/>
      <c r="W909" s="176"/>
      <c r="X909" s="175"/>
      <c r="Y909" s="175"/>
      <c r="Z909" s="179"/>
      <c r="AA909" s="179"/>
      <c r="AB909" s="174"/>
      <c r="AC909" s="174"/>
      <c r="AD909" s="174"/>
      <c r="AE909" s="174"/>
    </row>
    <row r="910" spans="1:31">
      <c r="A910" s="174"/>
      <c r="B910" s="174"/>
      <c r="C910" s="175"/>
      <c r="D910" s="175"/>
      <c r="E910" s="175"/>
      <c r="F910" s="175"/>
      <c r="G910" s="176"/>
      <c r="H910" s="177"/>
      <c r="I910" s="177"/>
      <c r="J910" s="178"/>
      <c r="K910" s="175"/>
      <c r="L910" s="175"/>
      <c r="M910" s="175"/>
      <c r="N910" s="175"/>
      <c r="O910" s="176"/>
      <c r="P910" s="177"/>
      <c r="Q910" s="177"/>
      <c r="R910" s="178"/>
      <c r="S910" s="175"/>
      <c r="T910" s="175"/>
      <c r="U910" s="175"/>
      <c r="V910" s="175"/>
      <c r="W910" s="176"/>
      <c r="X910" s="175"/>
      <c r="Y910" s="175"/>
      <c r="Z910" s="179"/>
      <c r="AA910" s="179"/>
      <c r="AB910" s="174"/>
      <c r="AC910" s="174"/>
      <c r="AD910" s="174"/>
      <c r="AE910" s="174"/>
    </row>
    <row r="911" spans="1:31">
      <c r="A911" s="174"/>
      <c r="B911" s="174"/>
      <c r="C911" s="175"/>
      <c r="D911" s="175"/>
      <c r="E911" s="175"/>
      <c r="F911" s="175"/>
      <c r="G911" s="176"/>
      <c r="H911" s="177"/>
      <c r="I911" s="177"/>
      <c r="J911" s="178"/>
      <c r="K911" s="175"/>
      <c r="L911" s="175"/>
      <c r="M911" s="175"/>
      <c r="N911" s="175"/>
      <c r="O911" s="176"/>
      <c r="P911" s="177"/>
      <c r="Q911" s="177"/>
      <c r="R911" s="178"/>
      <c r="S911" s="175"/>
      <c r="T911" s="175"/>
      <c r="U911" s="175"/>
      <c r="V911" s="175"/>
      <c r="W911" s="176"/>
      <c r="X911" s="175"/>
      <c r="Y911" s="175"/>
      <c r="Z911" s="179"/>
      <c r="AA911" s="179"/>
      <c r="AB911" s="174"/>
      <c r="AC911" s="174"/>
      <c r="AD911" s="174"/>
      <c r="AE911" s="174"/>
    </row>
    <row r="912" spans="1:31">
      <c r="A912" s="174"/>
      <c r="B912" s="174"/>
      <c r="C912" s="175"/>
      <c r="D912" s="175"/>
      <c r="E912" s="175"/>
      <c r="F912" s="175"/>
      <c r="G912" s="176"/>
      <c r="H912" s="177"/>
      <c r="I912" s="177"/>
      <c r="J912" s="178"/>
      <c r="K912" s="175"/>
      <c r="L912" s="175"/>
      <c r="M912" s="175"/>
      <c r="N912" s="175"/>
      <c r="O912" s="176"/>
      <c r="P912" s="177"/>
      <c r="Q912" s="177"/>
      <c r="R912" s="178"/>
      <c r="S912" s="175"/>
      <c r="T912" s="175"/>
      <c r="U912" s="175"/>
      <c r="V912" s="175"/>
      <c r="W912" s="176"/>
      <c r="X912" s="175"/>
      <c r="Y912" s="175"/>
      <c r="Z912" s="179"/>
      <c r="AA912" s="179"/>
      <c r="AB912" s="174"/>
      <c r="AC912" s="174"/>
      <c r="AD912" s="174"/>
      <c r="AE912" s="174"/>
    </row>
    <row r="913" spans="1:31">
      <c r="A913" s="174"/>
      <c r="B913" s="174"/>
      <c r="C913" s="175"/>
      <c r="D913" s="175"/>
      <c r="E913" s="175"/>
      <c r="F913" s="175"/>
      <c r="G913" s="176"/>
      <c r="H913" s="177"/>
      <c r="I913" s="177"/>
      <c r="J913" s="178"/>
      <c r="K913" s="175"/>
      <c r="L913" s="175"/>
      <c r="M913" s="175"/>
      <c r="N913" s="175"/>
      <c r="O913" s="176"/>
      <c r="P913" s="177"/>
      <c r="Q913" s="177"/>
      <c r="R913" s="178"/>
      <c r="S913" s="175"/>
      <c r="T913" s="175"/>
      <c r="U913" s="175"/>
      <c r="V913" s="175"/>
      <c r="W913" s="176"/>
      <c r="X913" s="175"/>
      <c r="Y913" s="175"/>
      <c r="Z913" s="179"/>
      <c r="AA913" s="179"/>
      <c r="AB913" s="174"/>
      <c r="AC913" s="174"/>
      <c r="AD913" s="174"/>
      <c r="AE913" s="174"/>
    </row>
    <row r="914" spans="1:31">
      <c r="A914" s="174"/>
      <c r="B914" s="174"/>
      <c r="C914" s="175"/>
      <c r="D914" s="175"/>
      <c r="E914" s="175"/>
      <c r="F914" s="175"/>
      <c r="G914" s="176"/>
      <c r="H914" s="177"/>
      <c r="I914" s="177"/>
      <c r="J914" s="178"/>
      <c r="K914" s="175"/>
      <c r="L914" s="175"/>
      <c r="M914" s="175"/>
      <c r="N914" s="175"/>
      <c r="O914" s="176"/>
      <c r="P914" s="177"/>
      <c r="Q914" s="177"/>
      <c r="R914" s="178"/>
      <c r="S914" s="175"/>
      <c r="T914" s="175"/>
      <c r="U914" s="175"/>
      <c r="V914" s="175"/>
      <c r="W914" s="176"/>
      <c r="X914" s="175"/>
      <c r="Y914" s="175"/>
      <c r="Z914" s="179"/>
      <c r="AA914" s="179"/>
      <c r="AB914" s="174"/>
      <c r="AC914" s="174"/>
      <c r="AD914" s="174"/>
      <c r="AE914" s="174"/>
    </row>
    <row r="915" spans="1:31">
      <c r="A915" s="174"/>
      <c r="B915" s="174"/>
      <c r="C915" s="175"/>
      <c r="D915" s="175"/>
      <c r="E915" s="175"/>
      <c r="F915" s="175"/>
      <c r="G915" s="176"/>
      <c r="H915" s="177"/>
      <c r="I915" s="177"/>
      <c r="J915" s="178"/>
      <c r="K915" s="175"/>
      <c r="L915" s="175"/>
      <c r="M915" s="175"/>
      <c r="N915" s="175"/>
      <c r="O915" s="176"/>
      <c r="P915" s="177"/>
      <c r="Q915" s="177"/>
      <c r="R915" s="178"/>
      <c r="S915" s="175"/>
      <c r="T915" s="175"/>
      <c r="U915" s="175"/>
      <c r="V915" s="175"/>
      <c r="W915" s="176"/>
      <c r="X915" s="175"/>
      <c r="Y915" s="175"/>
      <c r="Z915" s="179"/>
      <c r="AA915" s="179"/>
      <c r="AB915" s="174"/>
      <c r="AC915" s="174"/>
      <c r="AD915" s="174"/>
      <c r="AE915" s="174"/>
    </row>
    <row r="916" spans="1:31">
      <c r="A916" s="174"/>
      <c r="B916" s="174"/>
      <c r="C916" s="175"/>
      <c r="D916" s="175"/>
      <c r="E916" s="175"/>
      <c r="F916" s="175"/>
      <c r="G916" s="176"/>
      <c r="H916" s="177"/>
      <c r="I916" s="177"/>
      <c r="J916" s="178"/>
      <c r="K916" s="175"/>
      <c r="L916" s="175"/>
      <c r="M916" s="175"/>
      <c r="N916" s="175"/>
      <c r="O916" s="176"/>
      <c r="P916" s="177"/>
      <c r="Q916" s="177"/>
      <c r="R916" s="178"/>
      <c r="S916" s="175"/>
      <c r="T916" s="175"/>
      <c r="U916" s="175"/>
      <c r="V916" s="175"/>
      <c r="W916" s="176"/>
      <c r="X916" s="175"/>
      <c r="Y916" s="175"/>
      <c r="Z916" s="179"/>
      <c r="AA916" s="179"/>
      <c r="AB916" s="174"/>
      <c r="AC916" s="174"/>
      <c r="AD916" s="174"/>
      <c r="AE916" s="174"/>
    </row>
    <row r="917" spans="1:31">
      <c r="A917" s="174"/>
      <c r="B917" s="174"/>
      <c r="C917" s="175"/>
      <c r="D917" s="175"/>
      <c r="E917" s="175"/>
      <c r="F917" s="175"/>
      <c r="G917" s="176"/>
      <c r="H917" s="177"/>
      <c r="I917" s="177"/>
      <c r="J917" s="178"/>
      <c r="K917" s="175"/>
      <c r="L917" s="175"/>
      <c r="M917" s="175"/>
      <c r="N917" s="175"/>
      <c r="O917" s="176"/>
      <c r="P917" s="177"/>
      <c r="Q917" s="177"/>
      <c r="R917" s="178"/>
      <c r="S917" s="175"/>
      <c r="T917" s="175"/>
      <c r="U917" s="175"/>
      <c r="V917" s="175"/>
      <c r="W917" s="176"/>
      <c r="X917" s="175"/>
      <c r="Y917" s="175"/>
      <c r="Z917" s="179"/>
      <c r="AA917" s="179"/>
      <c r="AB917" s="174"/>
      <c r="AC917" s="174"/>
      <c r="AD917" s="174"/>
      <c r="AE917" s="174"/>
    </row>
    <row r="918" spans="1:31">
      <c r="A918" s="174"/>
      <c r="B918" s="174"/>
      <c r="C918" s="175"/>
      <c r="D918" s="175"/>
      <c r="E918" s="175"/>
      <c r="F918" s="175"/>
      <c r="G918" s="176"/>
      <c r="H918" s="177"/>
      <c r="I918" s="177"/>
      <c r="J918" s="178"/>
      <c r="K918" s="175"/>
      <c r="L918" s="175"/>
      <c r="M918" s="175"/>
      <c r="N918" s="175"/>
      <c r="O918" s="176"/>
      <c r="P918" s="177"/>
      <c r="Q918" s="177"/>
      <c r="R918" s="178"/>
      <c r="S918" s="175"/>
      <c r="T918" s="175"/>
      <c r="U918" s="175"/>
      <c r="V918" s="175"/>
      <c r="W918" s="176"/>
      <c r="X918" s="175"/>
      <c r="Y918" s="175"/>
      <c r="Z918" s="179"/>
      <c r="AA918" s="179"/>
      <c r="AB918" s="174"/>
      <c r="AC918" s="174"/>
      <c r="AD918" s="174"/>
      <c r="AE918" s="174"/>
    </row>
    <row r="919" spans="1:31">
      <c r="A919" s="174"/>
      <c r="B919" s="174"/>
      <c r="C919" s="175"/>
      <c r="D919" s="175"/>
      <c r="E919" s="175"/>
      <c r="F919" s="175"/>
      <c r="G919" s="176"/>
      <c r="H919" s="177"/>
      <c r="I919" s="177"/>
      <c r="J919" s="178"/>
      <c r="K919" s="175"/>
      <c r="L919" s="175"/>
      <c r="M919" s="175"/>
      <c r="N919" s="175"/>
      <c r="O919" s="176"/>
      <c r="P919" s="177"/>
      <c r="Q919" s="177"/>
      <c r="R919" s="178"/>
      <c r="S919" s="175"/>
      <c r="T919" s="175"/>
      <c r="U919" s="175"/>
      <c r="V919" s="175"/>
      <c r="W919" s="176"/>
      <c r="X919" s="175"/>
      <c r="Y919" s="175"/>
      <c r="Z919" s="179"/>
      <c r="AA919" s="179"/>
      <c r="AB919" s="174"/>
      <c r="AC919" s="174"/>
      <c r="AD919" s="174"/>
      <c r="AE919" s="174"/>
    </row>
    <row r="920" spans="1:31">
      <c r="A920" s="174"/>
      <c r="B920" s="174"/>
      <c r="C920" s="175"/>
      <c r="D920" s="175"/>
      <c r="E920" s="175"/>
      <c r="F920" s="175"/>
      <c r="G920" s="176"/>
      <c r="H920" s="177"/>
      <c r="I920" s="177"/>
      <c r="J920" s="178"/>
      <c r="K920" s="175"/>
      <c r="L920" s="175"/>
      <c r="M920" s="175"/>
      <c r="N920" s="175"/>
      <c r="O920" s="176"/>
      <c r="P920" s="177"/>
      <c r="Q920" s="177"/>
      <c r="R920" s="178"/>
      <c r="S920" s="175"/>
      <c r="T920" s="175"/>
      <c r="U920" s="175"/>
      <c r="V920" s="175"/>
      <c r="W920" s="176"/>
      <c r="X920" s="175"/>
      <c r="Y920" s="175"/>
      <c r="Z920" s="179"/>
      <c r="AA920" s="179"/>
      <c r="AB920" s="174"/>
      <c r="AC920" s="174"/>
      <c r="AD920" s="174"/>
      <c r="AE920" s="174"/>
    </row>
    <row r="921" spans="1:31">
      <c r="A921" s="174"/>
      <c r="B921" s="174"/>
      <c r="C921" s="175"/>
      <c r="D921" s="175"/>
      <c r="E921" s="175"/>
      <c r="F921" s="175"/>
      <c r="G921" s="176"/>
      <c r="H921" s="177"/>
      <c r="I921" s="177"/>
      <c r="J921" s="178"/>
      <c r="K921" s="175"/>
      <c r="L921" s="175"/>
      <c r="M921" s="175"/>
      <c r="N921" s="175"/>
      <c r="O921" s="176"/>
      <c r="P921" s="177"/>
      <c r="Q921" s="177"/>
      <c r="R921" s="178"/>
      <c r="S921" s="175"/>
      <c r="T921" s="175"/>
      <c r="U921" s="175"/>
      <c r="V921" s="175"/>
      <c r="W921" s="176"/>
      <c r="X921" s="175"/>
      <c r="Y921" s="175"/>
      <c r="Z921" s="179"/>
      <c r="AA921" s="179"/>
      <c r="AB921" s="174"/>
      <c r="AC921" s="174"/>
      <c r="AD921" s="174"/>
      <c r="AE921" s="174"/>
    </row>
    <row r="922" spans="1:31">
      <c r="A922" s="174"/>
      <c r="B922" s="174"/>
      <c r="C922" s="175"/>
      <c r="D922" s="175"/>
      <c r="E922" s="175"/>
      <c r="F922" s="175"/>
      <c r="G922" s="176"/>
      <c r="H922" s="177"/>
      <c r="I922" s="177"/>
      <c r="J922" s="178"/>
      <c r="K922" s="175"/>
      <c r="L922" s="175"/>
      <c r="M922" s="175"/>
      <c r="N922" s="175"/>
      <c r="O922" s="176"/>
      <c r="P922" s="177"/>
      <c r="Q922" s="177"/>
      <c r="R922" s="178"/>
      <c r="S922" s="175"/>
      <c r="T922" s="175"/>
      <c r="U922" s="175"/>
      <c r="V922" s="175"/>
      <c r="W922" s="176"/>
      <c r="X922" s="175"/>
      <c r="Y922" s="175"/>
      <c r="Z922" s="179"/>
      <c r="AA922" s="179"/>
      <c r="AB922" s="174"/>
      <c r="AC922" s="174"/>
      <c r="AD922" s="174"/>
      <c r="AE922" s="174"/>
    </row>
    <row r="923" spans="1:31">
      <c r="A923" s="174"/>
      <c r="B923" s="174"/>
      <c r="C923" s="175"/>
      <c r="D923" s="175"/>
      <c r="E923" s="175"/>
      <c r="F923" s="175"/>
      <c r="G923" s="176"/>
      <c r="H923" s="177"/>
      <c r="I923" s="177"/>
      <c r="J923" s="178"/>
      <c r="K923" s="175"/>
      <c r="L923" s="175"/>
      <c r="M923" s="175"/>
      <c r="N923" s="175"/>
      <c r="O923" s="176"/>
      <c r="P923" s="177"/>
      <c r="Q923" s="177"/>
      <c r="R923" s="178"/>
      <c r="S923" s="175"/>
      <c r="T923" s="175"/>
      <c r="U923" s="175"/>
      <c r="V923" s="175"/>
      <c r="W923" s="176"/>
      <c r="X923" s="175"/>
      <c r="Y923" s="175"/>
      <c r="Z923" s="179"/>
      <c r="AA923" s="179"/>
      <c r="AB923" s="174"/>
      <c r="AC923" s="174"/>
      <c r="AD923" s="174"/>
      <c r="AE923" s="174"/>
    </row>
    <row r="924" spans="1:31">
      <c r="A924" s="174"/>
      <c r="B924" s="174"/>
      <c r="C924" s="175"/>
      <c r="D924" s="175"/>
      <c r="E924" s="175"/>
      <c r="F924" s="175"/>
      <c r="G924" s="176"/>
      <c r="H924" s="177"/>
      <c r="I924" s="177"/>
      <c r="J924" s="178"/>
      <c r="K924" s="175"/>
      <c r="L924" s="175"/>
      <c r="M924" s="175"/>
      <c r="N924" s="175"/>
      <c r="O924" s="176"/>
      <c r="P924" s="177"/>
      <c r="Q924" s="177"/>
      <c r="R924" s="178"/>
      <c r="S924" s="175"/>
      <c r="T924" s="175"/>
      <c r="U924" s="175"/>
      <c r="V924" s="175"/>
      <c r="W924" s="176"/>
      <c r="X924" s="175"/>
      <c r="Y924" s="175"/>
      <c r="Z924" s="179"/>
      <c r="AA924" s="179"/>
      <c r="AB924" s="174"/>
      <c r="AC924" s="174"/>
      <c r="AD924" s="174"/>
      <c r="AE924" s="174"/>
    </row>
    <row r="925" spans="1:31">
      <c r="A925" s="174"/>
      <c r="B925" s="174"/>
      <c r="C925" s="175"/>
      <c r="D925" s="175"/>
      <c r="E925" s="175"/>
      <c r="F925" s="175"/>
      <c r="G925" s="176"/>
      <c r="H925" s="177"/>
      <c r="I925" s="177"/>
      <c r="J925" s="178"/>
      <c r="K925" s="175"/>
      <c r="L925" s="175"/>
      <c r="M925" s="175"/>
      <c r="N925" s="175"/>
      <c r="O925" s="176"/>
      <c r="P925" s="177"/>
      <c r="Q925" s="177"/>
      <c r="R925" s="178"/>
      <c r="S925" s="175"/>
      <c r="T925" s="175"/>
      <c r="U925" s="175"/>
      <c r="V925" s="175"/>
      <c r="W925" s="176"/>
      <c r="X925" s="175"/>
      <c r="Y925" s="175"/>
      <c r="Z925" s="179"/>
      <c r="AA925" s="179"/>
      <c r="AB925" s="174"/>
      <c r="AC925" s="174"/>
      <c r="AD925" s="174"/>
      <c r="AE925" s="174"/>
    </row>
    <row r="926" spans="1:31">
      <c r="A926" s="174"/>
      <c r="B926" s="174"/>
      <c r="C926" s="175"/>
      <c r="D926" s="175"/>
      <c r="E926" s="175"/>
      <c r="F926" s="175"/>
      <c r="G926" s="176"/>
      <c r="H926" s="177"/>
      <c r="I926" s="177"/>
      <c r="J926" s="178"/>
      <c r="K926" s="175"/>
      <c r="L926" s="175"/>
      <c r="M926" s="175"/>
      <c r="N926" s="175"/>
      <c r="O926" s="176"/>
      <c r="P926" s="177"/>
      <c r="Q926" s="177"/>
      <c r="R926" s="178"/>
      <c r="S926" s="175"/>
      <c r="T926" s="175"/>
      <c r="U926" s="175"/>
      <c r="V926" s="175"/>
      <c r="W926" s="176"/>
      <c r="X926" s="175"/>
      <c r="Y926" s="175"/>
      <c r="Z926" s="179"/>
      <c r="AA926" s="179"/>
      <c r="AB926" s="174"/>
      <c r="AC926" s="174"/>
      <c r="AD926" s="174"/>
      <c r="AE926" s="174"/>
    </row>
    <row r="927" spans="1:31">
      <c r="A927" s="174"/>
      <c r="B927" s="174"/>
      <c r="C927" s="175"/>
      <c r="D927" s="175"/>
      <c r="E927" s="175"/>
      <c r="F927" s="175"/>
      <c r="G927" s="176"/>
      <c r="H927" s="177"/>
      <c r="I927" s="177"/>
      <c r="J927" s="178"/>
      <c r="K927" s="175"/>
      <c r="L927" s="175"/>
      <c r="M927" s="175"/>
      <c r="N927" s="175"/>
      <c r="O927" s="176"/>
      <c r="P927" s="177"/>
      <c r="Q927" s="177"/>
      <c r="R927" s="178"/>
      <c r="S927" s="175"/>
      <c r="T927" s="175"/>
      <c r="U927" s="175"/>
      <c r="V927" s="175"/>
      <c r="W927" s="176"/>
      <c r="X927" s="175"/>
      <c r="Y927" s="175"/>
      <c r="Z927" s="179"/>
      <c r="AA927" s="179"/>
      <c r="AB927" s="174"/>
      <c r="AC927" s="174"/>
      <c r="AD927" s="174"/>
      <c r="AE927" s="174"/>
    </row>
    <row r="928" spans="1:31">
      <c r="A928" s="174"/>
      <c r="B928" s="174"/>
      <c r="C928" s="175"/>
      <c r="D928" s="175"/>
      <c r="E928" s="175"/>
      <c r="F928" s="175"/>
      <c r="G928" s="176"/>
      <c r="H928" s="177"/>
      <c r="I928" s="177"/>
      <c r="J928" s="178"/>
      <c r="K928" s="175"/>
      <c r="L928" s="175"/>
      <c r="M928" s="175"/>
      <c r="N928" s="175"/>
      <c r="O928" s="176"/>
      <c r="P928" s="177"/>
      <c r="Q928" s="177"/>
      <c r="R928" s="178"/>
      <c r="S928" s="175"/>
      <c r="T928" s="175"/>
      <c r="U928" s="175"/>
      <c r="V928" s="175"/>
      <c r="W928" s="176"/>
      <c r="X928" s="175"/>
      <c r="Y928" s="175"/>
      <c r="Z928" s="179"/>
      <c r="AA928" s="179"/>
      <c r="AB928" s="174"/>
      <c r="AC928" s="174"/>
      <c r="AD928" s="174"/>
      <c r="AE928" s="174"/>
    </row>
    <row r="929" spans="1:31">
      <c r="A929" s="174"/>
      <c r="B929" s="174"/>
      <c r="C929" s="175"/>
      <c r="D929" s="175"/>
      <c r="E929" s="175"/>
      <c r="F929" s="175"/>
      <c r="G929" s="176"/>
      <c r="H929" s="177"/>
      <c r="I929" s="177"/>
      <c r="J929" s="178"/>
      <c r="K929" s="175"/>
      <c r="L929" s="175"/>
      <c r="M929" s="175"/>
      <c r="N929" s="175"/>
      <c r="O929" s="176"/>
      <c r="P929" s="177"/>
      <c r="Q929" s="177"/>
      <c r="R929" s="178"/>
      <c r="S929" s="175"/>
      <c r="T929" s="175"/>
      <c r="U929" s="175"/>
      <c r="V929" s="175"/>
      <c r="W929" s="176"/>
      <c r="X929" s="175"/>
      <c r="Y929" s="175"/>
      <c r="Z929" s="179"/>
      <c r="AA929" s="179"/>
      <c r="AB929" s="174"/>
      <c r="AC929" s="174"/>
      <c r="AD929" s="174"/>
      <c r="AE929" s="174"/>
    </row>
    <row r="930" spans="1:31">
      <c r="A930" s="174"/>
      <c r="B930" s="174"/>
      <c r="C930" s="175"/>
      <c r="D930" s="175"/>
      <c r="E930" s="175"/>
      <c r="F930" s="175"/>
      <c r="G930" s="176"/>
      <c r="H930" s="177"/>
      <c r="I930" s="177"/>
      <c r="J930" s="178"/>
      <c r="K930" s="175"/>
      <c r="L930" s="175"/>
      <c r="M930" s="175"/>
      <c r="N930" s="175"/>
      <c r="O930" s="176"/>
      <c r="P930" s="177"/>
      <c r="Q930" s="177"/>
      <c r="R930" s="178"/>
      <c r="S930" s="175"/>
      <c r="T930" s="175"/>
      <c r="U930" s="175"/>
      <c r="V930" s="175"/>
      <c r="W930" s="176"/>
      <c r="X930" s="175"/>
      <c r="Y930" s="175"/>
      <c r="Z930" s="179"/>
      <c r="AA930" s="179"/>
      <c r="AB930" s="174"/>
      <c r="AC930" s="174"/>
      <c r="AD930" s="174"/>
      <c r="AE930" s="174"/>
    </row>
    <row r="931" spans="1:31">
      <c r="A931" s="174"/>
      <c r="B931" s="174"/>
      <c r="C931" s="175"/>
      <c r="D931" s="175"/>
      <c r="E931" s="175"/>
      <c r="F931" s="175"/>
      <c r="G931" s="176"/>
      <c r="H931" s="177"/>
      <c r="I931" s="177"/>
      <c r="J931" s="178"/>
      <c r="K931" s="175"/>
      <c r="L931" s="175"/>
      <c r="M931" s="175"/>
      <c r="N931" s="175"/>
      <c r="O931" s="176"/>
      <c r="P931" s="177"/>
      <c r="Q931" s="177"/>
      <c r="R931" s="178"/>
      <c r="S931" s="175"/>
      <c r="T931" s="175"/>
      <c r="U931" s="175"/>
      <c r="V931" s="175"/>
      <c r="W931" s="176"/>
      <c r="X931" s="175"/>
      <c r="Y931" s="175"/>
      <c r="Z931" s="179"/>
      <c r="AA931" s="179"/>
      <c r="AB931" s="174"/>
      <c r="AC931" s="174"/>
      <c r="AD931" s="174"/>
      <c r="AE931" s="174"/>
    </row>
    <row r="932" spans="1:31">
      <c r="A932" s="174"/>
      <c r="B932" s="174"/>
      <c r="C932" s="175"/>
      <c r="D932" s="175"/>
      <c r="E932" s="175"/>
      <c r="F932" s="175"/>
      <c r="G932" s="176"/>
      <c r="H932" s="177"/>
      <c r="I932" s="177"/>
      <c r="J932" s="178"/>
      <c r="K932" s="175"/>
      <c r="L932" s="175"/>
      <c r="M932" s="175"/>
      <c r="N932" s="175"/>
      <c r="O932" s="176"/>
      <c r="P932" s="177"/>
      <c r="Q932" s="177"/>
      <c r="R932" s="178"/>
      <c r="S932" s="175"/>
      <c r="T932" s="175"/>
      <c r="U932" s="175"/>
      <c r="V932" s="175"/>
      <c r="W932" s="176"/>
      <c r="X932" s="175"/>
      <c r="Y932" s="175"/>
      <c r="Z932" s="179"/>
      <c r="AA932" s="179"/>
      <c r="AB932" s="174"/>
      <c r="AC932" s="174"/>
      <c r="AD932" s="174"/>
      <c r="AE932" s="174"/>
    </row>
    <row r="933" spans="1:31">
      <c r="A933" s="174"/>
      <c r="B933" s="174"/>
      <c r="C933" s="175"/>
      <c r="D933" s="175"/>
      <c r="E933" s="175"/>
      <c r="F933" s="175"/>
      <c r="G933" s="176"/>
      <c r="H933" s="177"/>
      <c r="I933" s="177"/>
      <c r="J933" s="178"/>
      <c r="K933" s="175"/>
      <c r="L933" s="175"/>
      <c r="M933" s="175"/>
      <c r="N933" s="175"/>
      <c r="O933" s="176"/>
      <c r="P933" s="177"/>
      <c r="Q933" s="177"/>
      <c r="R933" s="178"/>
      <c r="S933" s="175"/>
      <c r="T933" s="175"/>
      <c r="U933" s="175"/>
      <c r="V933" s="175"/>
      <c r="W933" s="176"/>
      <c r="X933" s="175"/>
      <c r="Y933" s="175"/>
      <c r="Z933" s="179"/>
      <c r="AA933" s="179"/>
      <c r="AB933" s="174"/>
      <c r="AC933" s="174"/>
      <c r="AD933" s="174"/>
      <c r="AE933" s="174"/>
    </row>
    <row r="934" spans="1:31">
      <c r="A934" s="174"/>
      <c r="B934" s="174"/>
      <c r="C934" s="175"/>
      <c r="D934" s="175"/>
      <c r="E934" s="175"/>
      <c r="F934" s="175"/>
      <c r="G934" s="176"/>
      <c r="H934" s="177"/>
      <c r="I934" s="177"/>
      <c r="J934" s="178"/>
      <c r="K934" s="175"/>
      <c r="L934" s="175"/>
      <c r="M934" s="175"/>
      <c r="N934" s="175"/>
      <c r="O934" s="176"/>
      <c r="P934" s="177"/>
      <c r="Q934" s="177"/>
      <c r="R934" s="178"/>
      <c r="S934" s="175"/>
      <c r="T934" s="175"/>
      <c r="U934" s="175"/>
      <c r="V934" s="175"/>
      <c r="W934" s="176"/>
      <c r="X934" s="175"/>
      <c r="Y934" s="175"/>
      <c r="Z934" s="179"/>
      <c r="AA934" s="179"/>
      <c r="AB934" s="174"/>
      <c r="AC934" s="174"/>
      <c r="AD934" s="174"/>
      <c r="AE934" s="174"/>
    </row>
    <row r="935" spans="1:31">
      <c r="A935" s="174"/>
      <c r="B935" s="174"/>
      <c r="C935" s="175"/>
      <c r="D935" s="175"/>
      <c r="E935" s="175"/>
      <c r="F935" s="175"/>
      <c r="G935" s="176"/>
      <c r="H935" s="177"/>
      <c r="I935" s="177"/>
      <c r="J935" s="178"/>
      <c r="K935" s="175"/>
      <c r="L935" s="175"/>
      <c r="M935" s="175"/>
      <c r="N935" s="175"/>
      <c r="O935" s="176"/>
      <c r="P935" s="177"/>
      <c r="Q935" s="177"/>
      <c r="R935" s="178"/>
      <c r="S935" s="175"/>
      <c r="T935" s="175"/>
      <c r="U935" s="175"/>
      <c r="V935" s="175"/>
      <c r="W935" s="176"/>
      <c r="X935" s="175"/>
      <c r="Y935" s="175"/>
      <c r="Z935" s="179"/>
      <c r="AA935" s="179"/>
      <c r="AB935" s="174"/>
      <c r="AC935" s="174"/>
      <c r="AD935" s="174"/>
      <c r="AE935" s="174"/>
    </row>
    <row r="936" spans="1:31">
      <c r="A936" s="174"/>
      <c r="B936" s="174"/>
      <c r="C936" s="175"/>
      <c r="D936" s="175"/>
      <c r="E936" s="175"/>
      <c r="F936" s="175"/>
      <c r="G936" s="176"/>
      <c r="H936" s="177"/>
      <c r="I936" s="177"/>
      <c r="J936" s="178"/>
      <c r="K936" s="175"/>
      <c r="L936" s="175"/>
      <c r="M936" s="175"/>
      <c r="N936" s="175"/>
      <c r="O936" s="176"/>
      <c r="P936" s="177"/>
      <c r="Q936" s="177"/>
      <c r="R936" s="178"/>
      <c r="S936" s="175"/>
      <c r="T936" s="175"/>
      <c r="U936" s="175"/>
      <c r="V936" s="175"/>
      <c r="W936" s="176"/>
      <c r="X936" s="175"/>
      <c r="Y936" s="175"/>
      <c r="Z936" s="179"/>
      <c r="AA936" s="179"/>
      <c r="AB936" s="174"/>
      <c r="AC936" s="174"/>
      <c r="AD936" s="174"/>
      <c r="AE936" s="174"/>
    </row>
    <row r="937" spans="1:31">
      <c r="A937" s="174"/>
      <c r="B937" s="174"/>
      <c r="C937" s="175"/>
      <c r="D937" s="175"/>
      <c r="E937" s="175"/>
      <c r="F937" s="175"/>
      <c r="G937" s="176"/>
      <c r="H937" s="177"/>
      <c r="I937" s="177"/>
      <c r="J937" s="178"/>
      <c r="K937" s="175"/>
      <c r="L937" s="175"/>
      <c r="M937" s="175"/>
      <c r="N937" s="175"/>
      <c r="O937" s="176"/>
      <c r="P937" s="177"/>
      <c r="Q937" s="177"/>
      <c r="R937" s="178"/>
      <c r="S937" s="175"/>
      <c r="T937" s="175"/>
      <c r="U937" s="175"/>
      <c r="V937" s="175"/>
      <c r="W937" s="176"/>
      <c r="X937" s="175"/>
      <c r="Y937" s="175"/>
      <c r="Z937" s="179"/>
      <c r="AA937" s="179"/>
      <c r="AB937" s="174"/>
      <c r="AC937" s="174"/>
      <c r="AD937" s="174"/>
      <c r="AE937" s="174"/>
    </row>
    <row r="938" spans="1:31">
      <c r="A938" s="174"/>
      <c r="B938" s="174"/>
      <c r="C938" s="175"/>
      <c r="D938" s="175"/>
      <c r="E938" s="175"/>
      <c r="F938" s="175"/>
      <c r="G938" s="176"/>
      <c r="H938" s="177"/>
      <c r="I938" s="177"/>
      <c r="J938" s="178"/>
      <c r="K938" s="175"/>
      <c r="L938" s="175"/>
      <c r="M938" s="175"/>
      <c r="N938" s="175"/>
      <c r="O938" s="176"/>
      <c r="P938" s="177"/>
      <c r="Q938" s="177"/>
      <c r="R938" s="178"/>
      <c r="S938" s="175"/>
      <c r="T938" s="175"/>
      <c r="U938" s="175"/>
      <c r="V938" s="175"/>
      <c r="W938" s="176"/>
      <c r="X938" s="175"/>
      <c r="Y938" s="175"/>
      <c r="Z938" s="179"/>
      <c r="AA938" s="179"/>
      <c r="AB938" s="174"/>
      <c r="AC938" s="174"/>
      <c r="AD938" s="174"/>
      <c r="AE938" s="174"/>
    </row>
    <row r="939" spans="1:31">
      <c r="A939" s="174"/>
      <c r="B939" s="174"/>
      <c r="C939" s="175"/>
      <c r="D939" s="175"/>
      <c r="E939" s="175"/>
      <c r="F939" s="175"/>
      <c r="G939" s="176"/>
      <c r="H939" s="177"/>
      <c r="I939" s="177"/>
      <c r="J939" s="178"/>
      <c r="K939" s="175"/>
      <c r="L939" s="175"/>
      <c r="M939" s="175"/>
      <c r="N939" s="175"/>
      <c r="O939" s="176"/>
      <c r="P939" s="177"/>
      <c r="Q939" s="177"/>
      <c r="R939" s="178"/>
      <c r="S939" s="175"/>
      <c r="T939" s="175"/>
      <c r="U939" s="175"/>
      <c r="V939" s="175"/>
      <c r="W939" s="176"/>
      <c r="X939" s="175"/>
      <c r="Y939" s="175"/>
      <c r="Z939" s="179"/>
      <c r="AA939" s="179"/>
      <c r="AB939" s="174"/>
      <c r="AC939" s="174"/>
      <c r="AD939" s="174"/>
      <c r="AE939" s="174"/>
    </row>
    <row r="940" spans="1:31">
      <c r="A940" s="174"/>
      <c r="B940" s="174"/>
      <c r="C940" s="175"/>
      <c r="D940" s="175"/>
      <c r="E940" s="175"/>
      <c r="F940" s="175"/>
      <c r="G940" s="176"/>
      <c r="H940" s="177"/>
      <c r="I940" s="177"/>
      <c r="J940" s="178"/>
      <c r="K940" s="175"/>
      <c r="L940" s="175"/>
      <c r="M940" s="175"/>
      <c r="N940" s="175"/>
      <c r="O940" s="176"/>
      <c r="P940" s="177"/>
      <c r="Q940" s="177"/>
      <c r="R940" s="178"/>
      <c r="S940" s="175"/>
      <c r="T940" s="175"/>
      <c r="U940" s="175"/>
      <c r="V940" s="175"/>
      <c r="W940" s="176"/>
      <c r="X940" s="175"/>
      <c r="Y940" s="175"/>
      <c r="Z940" s="179"/>
      <c r="AA940" s="179"/>
      <c r="AB940" s="174"/>
      <c r="AC940" s="174"/>
      <c r="AD940" s="174"/>
      <c r="AE940" s="174"/>
    </row>
    <row r="941" spans="1:31">
      <c r="A941" s="174"/>
      <c r="B941" s="174"/>
      <c r="C941" s="175"/>
      <c r="D941" s="175"/>
      <c r="E941" s="175"/>
      <c r="F941" s="175"/>
      <c r="G941" s="176"/>
      <c r="H941" s="177"/>
      <c r="I941" s="177"/>
      <c r="J941" s="178"/>
      <c r="K941" s="175"/>
      <c r="L941" s="175"/>
      <c r="M941" s="175"/>
      <c r="N941" s="175"/>
      <c r="O941" s="176"/>
      <c r="P941" s="177"/>
      <c r="Q941" s="177"/>
      <c r="R941" s="178"/>
      <c r="S941" s="175"/>
      <c r="T941" s="175"/>
      <c r="U941" s="175"/>
      <c r="V941" s="175"/>
      <c r="W941" s="176"/>
      <c r="X941" s="175"/>
      <c r="Y941" s="175"/>
      <c r="Z941" s="179"/>
      <c r="AA941" s="179"/>
      <c r="AB941" s="174"/>
      <c r="AC941" s="174"/>
      <c r="AD941" s="174"/>
      <c r="AE941" s="174"/>
    </row>
    <row r="942" spans="1:31">
      <c r="A942" s="174"/>
      <c r="B942" s="174"/>
      <c r="C942" s="175"/>
      <c r="D942" s="175"/>
      <c r="E942" s="175"/>
      <c r="F942" s="175"/>
      <c r="G942" s="176"/>
      <c r="H942" s="177"/>
      <c r="I942" s="177"/>
      <c r="J942" s="178"/>
      <c r="K942" s="175"/>
      <c r="L942" s="175"/>
      <c r="M942" s="175"/>
      <c r="N942" s="175"/>
      <c r="O942" s="176"/>
      <c r="P942" s="177"/>
      <c r="Q942" s="177"/>
      <c r="R942" s="178"/>
      <c r="S942" s="175"/>
      <c r="T942" s="175"/>
      <c r="U942" s="175"/>
      <c r="V942" s="175"/>
      <c r="W942" s="176"/>
      <c r="X942" s="175"/>
      <c r="Y942" s="175"/>
      <c r="Z942" s="179"/>
      <c r="AA942" s="179"/>
      <c r="AB942" s="174"/>
      <c r="AC942" s="174"/>
      <c r="AD942" s="174"/>
      <c r="AE942" s="174"/>
    </row>
    <row r="943" spans="1:31">
      <c r="A943" s="174"/>
      <c r="B943" s="174"/>
      <c r="C943" s="175"/>
      <c r="D943" s="175"/>
      <c r="E943" s="175"/>
      <c r="F943" s="175"/>
      <c r="G943" s="176"/>
      <c r="H943" s="177"/>
      <c r="I943" s="177"/>
      <c r="J943" s="178"/>
      <c r="K943" s="175"/>
      <c r="L943" s="175"/>
      <c r="M943" s="175"/>
      <c r="N943" s="175"/>
      <c r="O943" s="176"/>
      <c r="P943" s="177"/>
      <c r="Q943" s="177"/>
      <c r="R943" s="178"/>
      <c r="S943" s="175"/>
      <c r="T943" s="175"/>
      <c r="U943" s="175"/>
      <c r="V943" s="175"/>
      <c r="W943" s="176"/>
      <c r="X943" s="175"/>
      <c r="Y943" s="175"/>
      <c r="Z943" s="179"/>
      <c r="AA943" s="179"/>
      <c r="AB943" s="174"/>
      <c r="AC943" s="174"/>
      <c r="AD943" s="174"/>
      <c r="AE943" s="174"/>
    </row>
    <row r="944" spans="1:31">
      <c r="A944" s="174"/>
      <c r="B944" s="174"/>
      <c r="C944" s="175"/>
      <c r="D944" s="175"/>
      <c r="E944" s="175"/>
      <c r="F944" s="175"/>
      <c r="G944" s="176"/>
      <c r="H944" s="177"/>
      <c r="I944" s="177"/>
      <c r="J944" s="178"/>
      <c r="K944" s="175"/>
      <c r="L944" s="175"/>
      <c r="M944" s="175"/>
      <c r="N944" s="175"/>
      <c r="O944" s="176"/>
      <c r="P944" s="177"/>
      <c r="Q944" s="177"/>
      <c r="R944" s="178"/>
      <c r="S944" s="175"/>
      <c r="T944" s="175"/>
      <c r="U944" s="175"/>
      <c r="V944" s="175"/>
      <c r="W944" s="176"/>
      <c r="X944" s="175"/>
      <c r="Y944" s="175"/>
      <c r="Z944" s="179"/>
      <c r="AA944" s="179"/>
      <c r="AB944" s="174"/>
      <c r="AC944" s="174"/>
      <c r="AD944" s="174"/>
      <c r="AE944" s="174"/>
    </row>
    <row r="945" spans="1:31">
      <c r="A945" s="174"/>
      <c r="B945" s="174"/>
      <c r="C945" s="175"/>
      <c r="D945" s="175"/>
      <c r="E945" s="175"/>
      <c r="F945" s="175"/>
      <c r="G945" s="176"/>
      <c r="H945" s="177"/>
      <c r="I945" s="177"/>
      <c r="J945" s="178"/>
      <c r="K945" s="175"/>
      <c r="L945" s="175"/>
      <c r="M945" s="175"/>
      <c r="N945" s="175"/>
      <c r="O945" s="176"/>
      <c r="P945" s="177"/>
      <c r="Q945" s="177"/>
      <c r="R945" s="178"/>
      <c r="S945" s="175"/>
      <c r="T945" s="175"/>
      <c r="U945" s="175"/>
      <c r="V945" s="175"/>
      <c r="W945" s="176"/>
      <c r="X945" s="175"/>
      <c r="Y945" s="175"/>
      <c r="Z945" s="179"/>
      <c r="AA945" s="179"/>
      <c r="AB945" s="174"/>
      <c r="AC945" s="174"/>
      <c r="AD945" s="174"/>
      <c r="AE945" s="174"/>
    </row>
    <row r="946" spans="1:31">
      <c r="A946" s="174"/>
      <c r="B946" s="174"/>
      <c r="C946" s="175"/>
      <c r="D946" s="175"/>
      <c r="E946" s="175"/>
      <c r="F946" s="175"/>
      <c r="G946" s="176"/>
      <c r="H946" s="177"/>
      <c r="I946" s="177"/>
      <c r="J946" s="178"/>
      <c r="K946" s="175"/>
      <c r="L946" s="175"/>
      <c r="M946" s="175"/>
      <c r="N946" s="175"/>
      <c r="O946" s="176"/>
      <c r="P946" s="177"/>
      <c r="Q946" s="177"/>
      <c r="R946" s="178"/>
      <c r="S946" s="175"/>
      <c r="T946" s="175"/>
      <c r="U946" s="175"/>
      <c r="V946" s="175"/>
      <c r="W946" s="176"/>
      <c r="X946" s="175"/>
      <c r="Y946" s="175"/>
      <c r="Z946" s="179"/>
      <c r="AA946" s="179"/>
      <c r="AB946" s="174"/>
      <c r="AC946" s="174"/>
      <c r="AD946" s="174"/>
      <c r="AE946" s="174"/>
    </row>
    <row r="947" spans="1:31">
      <c r="A947" s="174"/>
      <c r="B947" s="174"/>
      <c r="C947" s="175"/>
      <c r="D947" s="175"/>
      <c r="E947" s="175"/>
      <c r="F947" s="175"/>
      <c r="G947" s="176"/>
      <c r="H947" s="177"/>
      <c r="I947" s="177"/>
      <c r="J947" s="178"/>
      <c r="K947" s="175"/>
      <c r="L947" s="175"/>
      <c r="M947" s="175"/>
      <c r="N947" s="175"/>
      <c r="O947" s="176"/>
      <c r="P947" s="177"/>
      <c r="Q947" s="177"/>
      <c r="R947" s="178"/>
      <c r="S947" s="175"/>
      <c r="T947" s="175"/>
      <c r="U947" s="175"/>
      <c r="V947" s="175"/>
      <c r="W947" s="176"/>
      <c r="X947" s="175"/>
      <c r="Y947" s="175"/>
      <c r="Z947" s="179"/>
      <c r="AA947" s="179"/>
      <c r="AB947" s="174"/>
      <c r="AC947" s="174"/>
      <c r="AD947" s="174"/>
      <c r="AE947" s="174"/>
    </row>
    <row r="948" spans="1:31">
      <c r="A948" s="174"/>
      <c r="B948" s="174"/>
      <c r="C948" s="175"/>
      <c r="D948" s="175"/>
      <c r="E948" s="175"/>
      <c r="F948" s="175"/>
      <c r="G948" s="176"/>
      <c r="H948" s="177"/>
      <c r="I948" s="177"/>
      <c r="J948" s="178"/>
      <c r="K948" s="175"/>
      <c r="L948" s="175"/>
      <c r="M948" s="175"/>
      <c r="N948" s="175"/>
      <c r="O948" s="176"/>
      <c r="P948" s="177"/>
      <c r="Q948" s="177"/>
      <c r="R948" s="178"/>
      <c r="S948" s="175"/>
      <c r="T948" s="175"/>
      <c r="U948" s="175"/>
      <c r="V948" s="175"/>
      <c r="W948" s="176"/>
      <c r="X948" s="175"/>
      <c r="Y948" s="175"/>
      <c r="Z948" s="179"/>
      <c r="AA948" s="179"/>
      <c r="AB948" s="174"/>
      <c r="AC948" s="174"/>
      <c r="AD948" s="174"/>
      <c r="AE948" s="174"/>
    </row>
    <row r="949" spans="1:31">
      <c r="A949" s="174"/>
      <c r="B949" s="174"/>
      <c r="C949" s="175"/>
      <c r="D949" s="175"/>
      <c r="E949" s="175"/>
      <c r="F949" s="175"/>
      <c r="G949" s="176"/>
      <c r="H949" s="177"/>
      <c r="I949" s="177"/>
      <c r="J949" s="178"/>
      <c r="K949" s="175"/>
      <c r="L949" s="175"/>
      <c r="M949" s="175"/>
      <c r="N949" s="175"/>
      <c r="O949" s="176"/>
      <c r="P949" s="177"/>
      <c r="Q949" s="177"/>
      <c r="R949" s="178"/>
      <c r="S949" s="175"/>
      <c r="T949" s="175"/>
      <c r="U949" s="175"/>
      <c r="V949" s="175"/>
      <c r="W949" s="176"/>
      <c r="X949" s="175"/>
      <c r="Y949" s="175"/>
      <c r="Z949" s="179"/>
      <c r="AA949" s="179"/>
      <c r="AB949" s="174"/>
      <c r="AC949" s="174"/>
      <c r="AD949" s="174"/>
      <c r="AE949" s="174"/>
    </row>
    <row r="950" spans="1:31">
      <c r="A950" s="174"/>
      <c r="B950" s="174"/>
      <c r="C950" s="175"/>
      <c r="D950" s="175"/>
      <c r="E950" s="175"/>
      <c r="F950" s="175"/>
      <c r="G950" s="176"/>
      <c r="H950" s="177"/>
      <c r="I950" s="177"/>
      <c r="J950" s="178"/>
      <c r="K950" s="175"/>
      <c r="L950" s="175"/>
      <c r="M950" s="175"/>
      <c r="N950" s="175"/>
      <c r="O950" s="176"/>
      <c r="P950" s="177"/>
      <c r="Q950" s="177"/>
      <c r="R950" s="178"/>
      <c r="S950" s="175"/>
      <c r="T950" s="175"/>
      <c r="U950" s="175"/>
      <c r="V950" s="175"/>
      <c r="W950" s="176"/>
      <c r="X950" s="175"/>
      <c r="Y950" s="175"/>
      <c r="Z950" s="179"/>
      <c r="AA950" s="179"/>
      <c r="AB950" s="174"/>
      <c r="AC950" s="174"/>
      <c r="AD950" s="174"/>
      <c r="AE950" s="174"/>
    </row>
    <row r="951" spans="1:31">
      <c r="A951" s="174"/>
      <c r="B951" s="174"/>
      <c r="C951" s="175"/>
      <c r="D951" s="175"/>
      <c r="E951" s="175"/>
      <c r="F951" s="175"/>
      <c r="G951" s="176"/>
      <c r="H951" s="177"/>
      <c r="I951" s="177"/>
      <c r="J951" s="178"/>
      <c r="K951" s="175"/>
      <c r="L951" s="175"/>
      <c r="M951" s="175"/>
      <c r="N951" s="175"/>
      <c r="O951" s="176"/>
      <c r="P951" s="177"/>
      <c r="Q951" s="177"/>
      <c r="R951" s="178"/>
      <c r="S951" s="175"/>
      <c r="T951" s="175"/>
      <c r="U951" s="175"/>
      <c r="V951" s="175"/>
      <c r="W951" s="176"/>
      <c r="X951" s="175"/>
      <c r="Y951" s="175"/>
      <c r="Z951" s="179"/>
      <c r="AA951" s="179"/>
      <c r="AB951" s="174"/>
      <c r="AC951" s="174"/>
      <c r="AD951" s="174"/>
      <c r="AE951" s="174"/>
    </row>
    <row r="952" spans="1:31">
      <c r="A952" s="174"/>
      <c r="B952" s="174"/>
      <c r="C952" s="175"/>
      <c r="D952" s="175"/>
      <c r="E952" s="175"/>
      <c r="F952" s="175"/>
      <c r="G952" s="176"/>
      <c r="H952" s="177"/>
      <c r="I952" s="177"/>
      <c r="J952" s="178"/>
      <c r="K952" s="175"/>
      <c r="L952" s="175"/>
      <c r="M952" s="175"/>
      <c r="N952" s="175"/>
      <c r="O952" s="176"/>
      <c r="P952" s="177"/>
      <c r="Q952" s="177"/>
      <c r="R952" s="178"/>
      <c r="S952" s="175"/>
      <c r="T952" s="175"/>
      <c r="U952" s="175"/>
      <c r="V952" s="175"/>
      <c r="W952" s="176"/>
      <c r="X952" s="175"/>
      <c r="Y952" s="175"/>
      <c r="Z952" s="179"/>
      <c r="AA952" s="179"/>
      <c r="AB952" s="174"/>
      <c r="AC952" s="174"/>
      <c r="AD952" s="174"/>
      <c r="AE952" s="174"/>
    </row>
    <row r="953" spans="1:31">
      <c r="A953" s="174"/>
      <c r="B953" s="174"/>
      <c r="C953" s="175"/>
      <c r="D953" s="175"/>
      <c r="E953" s="175"/>
      <c r="F953" s="175"/>
      <c r="G953" s="176"/>
      <c r="H953" s="177"/>
      <c r="I953" s="177"/>
      <c r="J953" s="178"/>
      <c r="K953" s="175"/>
      <c r="L953" s="175"/>
      <c r="M953" s="175"/>
      <c r="N953" s="175"/>
      <c r="O953" s="176"/>
      <c r="P953" s="177"/>
      <c r="Q953" s="177"/>
      <c r="R953" s="178"/>
      <c r="S953" s="175"/>
      <c r="T953" s="175"/>
      <c r="U953" s="175"/>
      <c r="V953" s="175"/>
      <c r="W953" s="176"/>
      <c r="X953" s="175"/>
      <c r="Y953" s="175"/>
      <c r="Z953" s="179"/>
      <c r="AA953" s="179"/>
      <c r="AB953" s="174"/>
      <c r="AC953" s="174"/>
      <c r="AD953" s="174"/>
      <c r="AE953" s="174"/>
    </row>
    <row r="954" spans="1:31">
      <c r="A954" s="174"/>
      <c r="B954" s="174"/>
      <c r="C954" s="175"/>
      <c r="D954" s="175"/>
      <c r="E954" s="175"/>
      <c r="F954" s="175"/>
      <c r="G954" s="176"/>
      <c r="H954" s="177"/>
      <c r="I954" s="177"/>
      <c r="J954" s="178"/>
      <c r="K954" s="175"/>
      <c r="L954" s="175"/>
      <c r="M954" s="175"/>
      <c r="N954" s="175"/>
      <c r="O954" s="176"/>
      <c r="P954" s="177"/>
      <c r="Q954" s="177"/>
      <c r="R954" s="178"/>
      <c r="S954" s="175"/>
      <c r="T954" s="175"/>
      <c r="U954" s="175"/>
      <c r="V954" s="175"/>
      <c r="W954" s="176"/>
      <c r="X954" s="175"/>
      <c r="Y954" s="175"/>
      <c r="Z954" s="179"/>
      <c r="AA954" s="179"/>
      <c r="AB954" s="174"/>
      <c r="AC954" s="174"/>
      <c r="AD954" s="174"/>
      <c r="AE954" s="174"/>
    </row>
    <row r="955" spans="1:31">
      <c r="A955" s="174"/>
      <c r="B955" s="174"/>
      <c r="C955" s="175"/>
      <c r="D955" s="175"/>
      <c r="E955" s="175"/>
      <c r="F955" s="175"/>
      <c r="G955" s="176"/>
      <c r="H955" s="177"/>
      <c r="I955" s="177"/>
      <c r="J955" s="178"/>
      <c r="K955" s="175"/>
      <c r="L955" s="175"/>
      <c r="M955" s="175"/>
      <c r="N955" s="175"/>
      <c r="O955" s="176"/>
      <c r="P955" s="177"/>
      <c r="Q955" s="177"/>
      <c r="R955" s="178"/>
      <c r="S955" s="175"/>
      <c r="T955" s="175"/>
      <c r="U955" s="175"/>
      <c r="V955" s="175"/>
      <c r="W955" s="176"/>
      <c r="X955" s="175"/>
      <c r="Y955" s="175"/>
      <c r="Z955" s="179"/>
      <c r="AA955" s="179"/>
      <c r="AB955" s="174"/>
      <c r="AC955" s="174"/>
      <c r="AD955" s="174"/>
      <c r="AE955" s="174"/>
    </row>
    <row r="956" spans="1:31">
      <c r="A956" s="174"/>
      <c r="B956" s="174"/>
      <c r="C956" s="175"/>
      <c r="D956" s="175"/>
      <c r="E956" s="175"/>
      <c r="F956" s="175"/>
      <c r="G956" s="176"/>
      <c r="H956" s="177"/>
      <c r="I956" s="177"/>
      <c r="J956" s="178"/>
      <c r="K956" s="175"/>
      <c r="L956" s="175"/>
      <c r="M956" s="175"/>
      <c r="N956" s="175"/>
      <c r="O956" s="176"/>
      <c r="P956" s="177"/>
      <c r="Q956" s="177"/>
      <c r="R956" s="178"/>
      <c r="S956" s="175"/>
      <c r="T956" s="175"/>
      <c r="U956" s="175"/>
      <c r="V956" s="175"/>
      <c r="W956" s="176"/>
      <c r="X956" s="175"/>
      <c r="Y956" s="175"/>
      <c r="Z956" s="179"/>
      <c r="AA956" s="179"/>
      <c r="AB956" s="174"/>
      <c r="AC956" s="174"/>
      <c r="AD956" s="174"/>
      <c r="AE956" s="174"/>
    </row>
    <row r="957" spans="1:31">
      <c r="A957" s="174"/>
      <c r="B957" s="174"/>
      <c r="C957" s="175"/>
      <c r="D957" s="175"/>
      <c r="E957" s="175"/>
      <c r="F957" s="175"/>
      <c r="G957" s="176"/>
      <c r="H957" s="177"/>
      <c r="I957" s="177"/>
      <c r="J957" s="178"/>
      <c r="K957" s="175"/>
      <c r="L957" s="175"/>
      <c r="M957" s="175"/>
      <c r="N957" s="175"/>
      <c r="O957" s="176"/>
      <c r="P957" s="177"/>
      <c r="Q957" s="177"/>
      <c r="R957" s="178"/>
      <c r="S957" s="175"/>
      <c r="T957" s="175"/>
      <c r="U957" s="175"/>
      <c r="V957" s="175"/>
      <c r="W957" s="176"/>
      <c r="X957" s="175"/>
      <c r="Y957" s="175"/>
      <c r="Z957" s="179"/>
      <c r="AA957" s="179"/>
      <c r="AB957" s="174"/>
      <c r="AC957" s="174"/>
      <c r="AD957" s="174"/>
      <c r="AE957" s="174"/>
    </row>
    <row r="958" spans="1:31">
      <c r="A958" s="174"/>
      <c r="B958" s="174"/>
      <c r="C958" s="175"/>
      <c r="D958" s="175"/>
      <c r="E958" s="175"/>
      <c r="F958" s="175"/>
      <c r="G958" s="176"/>
      <c r="H958" s="177"/>
      <c r="I958" s="177"/>
      <c r="J958" s="178"/>
      <c r="K958" s="175"/>
      <c r="L958" s="175"/>
      <c r="M958" s="175"/>
      <c r="N958" s="175"/>
      <c r="O958" s="176"/>
      <c r="P958" s="177"/>
      <c r="Q958" s="177"/>
      <c r="R958" s="178"/>
      <c r="S958" s="175"/>
      <c r="T958" s="175"/>
      <c r="U958" s="175"/>
      <c r="V958" s="175"/>
      <c r="W958" s="176"/>
      <c r="X958" s="175"/>
      <c r="Y958" s="175"/>
      <c r="Z958" s="179"/>
      <c r="AA958" s="179"/>
      <c r="AB958" s="174"/>
      <c r="AC958" s="174"/>
      <c r="AD958" s="174"/>
      <c r="AE958" s="174"/>
    </row>
    <row r="959" spans="1:31">
      <c r="A959" s="174"/>
      <c r="B959" s="174"/>
      <c r="C959" s="175"/>
      <c r="D959" s="175"/>
      <c r="E959" s="175"/>
      <c r="F959" s="175"/>
      <c r="G959" s="176"/>
      <c r="H959" s="177"/>
      <c r="I959" s="177"/>
      <c r="J959" s="178"/>
      <c r="K959" s="175"/>
      <c r="L959" s="175"/>
      <c r="M959" s="175"/>
      <c r="N959" s="175"/>
      <c r="O959" s="176"/>
      <c r="P959" s="177"/>
      <c r="Q959" s="177"/>
      <c r="R959" s="178"/>
      <c r="S959" s="175"/>
      <c r="T959" s="175"/>
      <c r="U959" s="175"/>
      <c r="V959" s="175"/>
      <c r="W959" s="176"/>
      <c r="X959" s="175"/>
      <c r="Y959" s="175"/>
      <c r="Z959" s="179"/>
      <c r="AA959" s="179"/>
      <c r="AB959" s="174"/>
      <c r="AC959" s="174"/>
      <c r="AD959" s="174"/>
      <c r="AE959" s="174"/>
    </row>
    <row r="960" spans="1:31">
      <c r="A960" s="174"/>
      <c r="B960" s="174"/>
      <c r="C960" s="175"/>
      <c r="D960" s="175"/>
      <c r="E960" s="175"/>
      <c r="F960" s="175"/>
      <c r="G960" s="176"/>
      <c r="H960" s="177"/>
      <c r="I960" s="177"/>
      <c r="J960" s="178"/>
      <c r="K960" s="175"/>
      <c r="L960" s="175"/>
      <c r="M960" s="175"/>
      <c r="N960" s="175"/>
      <c r="O960" s="176"/>
      <c r="P960" s="177"/>
      <c r="Q960" s="177"/>
      <c r="R960" s="178"/>
      <c r="S960" s="175"/>
      <c r="T960" s="175"/>
      <c r="U960" s="175"/>
      <c r="V960" s="175"/>
      <c r="W960" s="176"/>
      <c r="X960" s="175"/>
      <c r="Y960" s="175"/>
      <c r="Z960" s="179"/>
      <c r="AA960" s="179"/>
      <c r="AB960" s="174"/>
      <c r="AC960" s="174"/>
      <c r="AD960" s="174"/>
      <c r="AE960" s="174"/>
    </row>
    <row r="961" spans="1:31">
      <c r="A961" s="174"/>
      <c r="B961" s="174"/>
      <c r="C961" s="175"/>
      <c r="D961" s="175"/>
      <c r="E961" s="175"/>
      <c r="F961" s="175"/>
      <c r="G961" s="176"/>
      <c r="H961" s="177"/>
      <c r="I961" s="177"/>
      <c r="J961" s="178"/>
      <c r="K961" s="175"/>
      <c r="L961" s="175"/>
      <c r="M961" s="175"/>
      <c r="N961" s="175"/>
      <c r="O961" s="176"/>
      <c r="P961" s="177"/>
      <c r="Q961" s="177"/>
      <c r="R961" s="178"/>
      <c r="S961" s="175"/>
      <c r="T961" s="175"/>
      <c r="U961" s="175"/>
      <c r="V961" s="175"/>
      <c r="W961" s="176"/>
      <c r="X961" s="175"/>
      <c r="Y961" s="175"/>
      <c r="Z961" s="179"/>
      <c r="AA961" s="179"/>
      <c r="AB961" s="174"/>
      <c r="AC961" s="174"/>
      <c r="AD961" s="174"/>
      <c r="AE961" s="174"/>
    </row>
    <row r="962" spans="1:31">
      <c r="A962" s="174"/>
      <c r="B962" s="174"/>
      <c r="C962" s="175"/>
      <c r="D962" s="175"/>
      <c r="E962" s="175"/>
      <c r="F962" s="175"/>
      <c r="G962" s="176"/>
      <c r="H962" s="177"/>
      <c r="I962" s="177"/>
      <c r="J962" s="178"/>
      <c r="K962" s="175"/>
      <c r="L962" s="175"/>
      <c r="M962" s="175"/>
      <c r="N962" s="175"/>
      <c r="O962" s="176"/>
      <c r="P962" s="177"/>
      <c r="Q962" s="177"/>
      <c r="R962" s="178"/>
      <c r="S962" s="175"/>
      <c r="T962" s="175"/>
      <c r="U962" s="175"/>
      <c r="V962" s="175"/>
      <c r="W962" s="176"/>
      <c r="X962" s="175"/>
      <c r="Y962" s="175"/>
      <c r="Z962" s="179"/>
      <c r="AA962" s="179"/>
      <c r="AB962" s="174"/>
      <c r="AC962" s="174"/>
      <c r="AD962" s="174"/>
      <c r="AE962" s="174"/>
    </row>
    <row r="963" spans="1:31">
      <c r="A963" s="174"/>
      <c r="B963" s="174"/>
      <c r="C963" s="175"/>
      <c r="D963" s="175"/>
      <c r="E963" s="175"/>
      <c r="F963" s="175"/>
      <c r="G963" s="176"/>
      <c r="H963" s="177"/>
      <c r="I963" s="177"/>
      <c r="J963" s="178"/>
      <c r="K963" s="175"/>
      <c r="L963" s="175"/>
      <c r="M963" s="175"/>
      <c r="N963" s="175"/>
      <c r="O963" s="176"/>
      <c r="P963" s="177"/>
      <c r="Q963" s="177"/>
      <c r="R963" s="178"/>
      <c r="S963" s="175"/>
      <c r="T963" s="175"/>
      <c r="U963" s="175"/>
      <c r="V963" s="175"/>
      <c r="W963" s="176"/>
      <c r="X963" s="175"/>
      <c r="Y963" s="175"/>
      <c r="Z963" s="179"/>
      <c r="AA963" s="179"/>
      <c r="AB963" s="174"/>
      <c r="AC963" s="174"/>
      <c r="AD963" s="174"/>
      <c r="AE963" s="174"/>
    </row>
    <row r="964" spans="1:31">
      <c r="A964" s="174"/>
      <c r="B964" s="174"/>
      <c r="C964" s="175"/>
      <c r="D964" s="175"/>
      <c r="E964" s="175"/>
      <c r="F964" s="175"/>
      <c r="G964" s="176"/>
      <c r="H964" s="177"/>
      <c r="I964" s="177"/>
      <c r="J964" s="178"/>
      <c r="K964" s="175"/>
      <c r="L964" s="175"/>
      <c r="M964" s="175"/>
      <c r="N964" s="175"/>
      <c r="O964" s="176"/>
      <c r="P964" s="177"/>
      <c r="Q964" s="177"/>
      <c r="R964" s="178"/>
      <c r="S964" s="175"/>
      <c r="T964" s="175"/>
      <c r="U964" s="175"/>
      <c r="V964" s="175"/>
      <c r="W964" s="176"/>
      <c r="X964" s="175"/>
      <c r="Y964" s="175"/>
      <c r="Z964" s="179"/>
      <c r="AA964" s="179"/>
      <c r="AB964" s="174"/>
      <c r="AC964" s="174"/>
      <c r="AD964" s="174"/>
      <c r="AE964" s="174"/>
    </row>
    <row r="965" spans="1:31">
      <c r="A965" s="174"/>
      <c r="B965" s="174"/>
      <c r="C965" s="175"/>
      <c r="D965" s="175"/>
      <c r="E965" s="175"/>
      <c r="F965" s="175"/>
      <c r="G965" s="176"/>
      <c r="H965" s="177"/>
      <c r="I965" s="177"/>
      <c r="J965" s="178"/>
      <c r="K965" s="175"/>
      <c r="L965" s="175"/>
      <c r="M965" s="175"/>
      <c r="N965" s="175"/>
      <c r="O965" s="176"/>
      <c r="P965" s="177"/>
      <c r="Q965" s="177"/>
      <c r="R965" s="178"/>
      <c r="S965" s="175"/>
      <c r="T965" s="175"/>
      <c r="U965" s="175"/>
      <c r="V965" s="175"/>
      <c r="W965" s="176"/>
      <c r="X965" s="175"/>
      <c r="Y965" s="175"/>
      <c r="Z965" s="179"/>
      <c r="AA965" s="179"/>
      <c r="AB965" s="174"/>
      <c r="AC965" s="174"/>
      <c r="AD965" s="174"/>
      <c r="AE965" s="174"/>
    </row>
    <row r="966" spans="1:31">
      <c r="A966" s="174"/>
      <c r="B966" s="174"/>
      <c r="C966" s="175"/>
      <c r="D966" s="175"/>
      <c r="E966" s="175"/>
      <c r="F966" s="175"/>
      <c r="G966" s="176"/>
      <c r="H966" s="177"/>
      <c r="I966" s="177"/>
      <c r="J966" s="178"/>
      <c r="K966" s="175"/>
      <c r="L966" s="175"/>
      <c r="M966" s="175"/>
      <c r="N966" s="175"/>
      <c r="O966" s="176"/>
      <c r="P966" s="177"/>
      <c r="Q966" s="177"/>
      <c r="R966" s="178"/>
      <c r="S966" s="175"/>
      <c r="T966" s="175"/>
      <c r="U966" s="175"/>
      <c r="V966" s="175"/>
      <c r="W966" s="176"/>
      <c r="X966" s="175"/>
      <c r="Y966" s="175"/>
      <c r="Z966" s="179"/>
      <c r="AA966" s="179"/>
      <c r="AB966" s="174"/>
      <c r="AC966" s="174"/>
      <c r="AD966" s="174"/>
      <c r="AE966" s="174"/>
    </row>
    <row r="967" spans="1:31">
      <c r="A967" s="174"/>
      <c r="B967" s="174"/>
      <c r="C967" s="175"/>
      <c r="D967" s="175"/>
      <c r="E967" s="175"/>
      <c r="F967" s="175"/>
      <c r="G967" s="176"/>
      <c r="H967" s="177"/>
      <c r="I967" s="177"/>
      <c r="J967" s="178"/>
      <c r="K967" s="175"/>
      <c r="L967" s="175"/>
      <c r="M967" s="175"/>
      <c r="N967" s="175"/>
      <c r="O967" s="176"/>
      <c r="P967" s="177"/>
      <c r="Q967" s="177"/>
      <c r="R967" s="178"/>
      <c r="S967" s="175"/>
      <c r="T967" s="175"/>
      <c r="U967" s="175"/>
      <c r="V967" s="175"/>
      <c r="W967" s="176"/>
      <c r="X967" s="175"/>
      <c r="Y967" s="175"/>
      <c r="Z967" s="179"/>
      <c r="AA967" s="179"/>
      <c r="AB967" s="174"/>
      <c r="AC967" s="174"/>
      <c r="AD967" s="174"/>
      <c r="AE967" s="174"/>
    </row>
    <row r="968" spans="1:31">
      <c r="A968" s="174"/>
      <c r="B968" s="174"/>
      <c r="C968" s="175"/>
      <c r="D968" s="175"/>
      <c r="E968" s="175"/>
      <c r="F968" s="175"/>
      <c r="G968" s="176"/>
      <c r="H968" s="177"/>
      <c r="I968" s="177"/>
      <c r="J968" s="178"/>
      <c r="K968" s="175"/>
      <c r="L968" s="175"/>
      <c r="M968" s="175"/>
      <c r="N968" s="175"/>
      <c r="O968" s="176"/>
      <c r="P968" s="177"/>
      <c r="Q968" s="177"/>
      <c r="R968" s="178"/>
      <c r="S968" s="175"/>
      <c r="T968" s="175"/>
      <c r="U968" s="175"/>
      <c r="V968" s="175"/>
      <c r="W968" s="176"/>
      <c r="X968" s="175"/>
      <c r="Y968" s="175"/>
      <c r="Z968" s="179"/>
      <c r="AA968" s="179"/>
      <c r="AB968" s="174"/>
      <c r="AC968" s="174"/>
      <c r="AD968" s="174"/>
      <c r="AE968" s="174"/>
    </row>
    <row r="969" spans="1:31">
      <c r="A969" s="174"/>
      <c r="B969" s="174"/>
      <c r="C969" s="175"/>
      <c r="D969" s="175"/>
      <c r="E969" s="175"/>
      <c r="F969" s="175"/>
      <c r="G969" s="176"/>
      <c r="H969" s="177"/>
      <c r="I969" s="177"/>
      <c r="J969" s="178"/>
      <c r="K969" s="175"/>
      <c r="L969" s="175"/>
      <c r="M969" s="175"/>
      <c r="N969" s="175"/>
      <c r="O969" s="176"/>
      <c r="P969" s="177"/>
      <c r="Q969" s="177"/>
      <c r="R969" s="178"/>
      <c r="S969" s="175"/>
      <c r="T969" s="175"/>
      <c r="U969" s="175"/>
      <c r="V969" s="175"/>
      <c r="W969" s="176"/>
      <c r="X969" s="175"/>
      <c r="Y969" s="175"/>
      <c r="Z969" s="179"/>
      <c r="AA969" s="179"/>
      <c r="AB969" s="174"/>
      <c r="AC969" s="174"/>
      <c r="AD969" s="174"/>
      <c r="AE969" s="174"/>
    </row>
    <row r="970" spans="1:31">
      <c r="A970" s="174"/>
      <c r="B970" s="174"/>
      <c r="C970" s="175"/>
      <c r="D970" s="175"/>
      <c r="E970" s="175"/>
      <c r="F970" s="175"/>
      <c r="G970" s="176"/>
      <c r="H970" s="177"/>
      <c r="I970" s="177"/>
      <c r="J970" s="178"/>
      <c r="K970" s="175"/>
      <c r="L970" s="175"/>
      <c r="M970" s="175"/>
      <c r="N970" s="175"/>
      <c r="O970" s="176"/>
      <c r="P970" s="177"/>
      <c r="Q970" s="177"/>
      <c r="R970" s="178"/>
      <c r="S970" s="175"/>
      <c r="T970" s="175"/>
      <c r="U970" s="175"/>
      <c r="V970" s="175"/>
      <c r="W970" s="176"/>
      <c r="X970" s="175"/>
      <c r="Y970" s="175"/>
      <c r="Z970" s="179"/>
      <c r="AA970" s="179"/>
      <c r="AB970" s="174"/>
      <c r="AC970" s="174"/>
      <c r="AD970" s="174"/>
      <c r="AE970" s="174"/>
    </row>
    <row r="971" spans="1:31">
      <c r="A971" s="174"/>
      <c r="B971" s="174"/>
      <c r="C971" s="175"/>
      <c r="D971" s="175"/>
      <c r="E971" s="175"/>
      <c r="F971" s="175"/>
      <c r="G971" s="176"/>
      <c r="H971" s="177"/>
      <c r="I971" s="177"/>
      <c r="J971" s="178"/>
      <c r="K971" s="175"/>
      <c r="L971" s="175"/>
      <c r="M971" s="175"/>
      <c r="N971" s="175"/>
      <c r="O971" s="176"/>
      <c r="P971" s="177"/>
      <c r="Q971" s="177"/>
      <c r="R971" s="178"/>
      <c r="S971" s="175"/>
      <c r="T971" s="175"/>
      <c r="U971" s="175"/>
      <c r="V971" s="175"/>
      <c r="W971" s="176"/>
      <c r="X971" s="175"/>
      <c r="Y971" s="175"/>
      <c r="Z971" s="179"/>
      <c r="AA971" s="179"/>
      <c r="AB971" s="174"/>
      <c r="AC971" s="174"/>
      <c r="AD971" s="174"/>
      <c r="AE971" s="174"/>
    </row>
    <row r="972" spans="1:31">
      <c r="A972" s="174"/>
      <c r="B972" s="174"/>
      <c r="C972" s="175"/>
      <c r="D972" s="175"/>
      <c r="E972" s="175"/>
      <c r="F972" s="175"/>
      <c r="G972" s="176"/>
      <c r="H972" s="177"/>
      <c r="I972" s="177"/>
      <c r="J972" s="178"/>
      <c r="K972" s="175"/>
      <c r="L972" s="175"/>
      <c r="M972" s="175"/>
      <c r="N972" s="175"/>
      <c r="O972" s="176"/>
      <c r="P972" s="177"/>
      <c r="Q972" s="177"/>
      <c r="R972" s="178"/>
      <c r="S972" s="175"/>
      <c r="T972" s="175"/>
      <c r="U972" s="175"/>
      <c r="V972" s="175"/>
      <c r="W972" s="176"/>
      <c r="X972" s="175"/>
      <c r="Y972" s="175"/>
      <c r="Z972" s="179"/>
      <c r="AA972" s="179"/>
      <c r="AB972" s="174"/>
      <c r="AC972" s="174"/>
      <c r="AD972" s="174"/>
      <c r="AE972" s="174"/>
    </row>
    <row r="973" spans="1:31">
      <c r="A973" s="174"/>
      <c r="B973" s="174"/>
      <c r="C973" s="175"/>
      <c r="D973" s="175"/>
      <c r="E973" s="175"/>
      <c r="F973" s="175"/>
      <c r="G973" s="176"/>
      <c r="H973" s="177"/>
      <c r="I973" s="177"/>
      <c r="J973" s="178"/>
      <c r="K973" s="175"/>
      <c r="L973" s="175"/>
      <c r="M973" s="175"/>
      <c r="N973" s="175"/>
      <c r="O973" s="176"/>
      <c r="P973" s="177"/>
      <c r="Q973" s="177"/>
      <c r="R973" s="178"/>
      <c r="S973" s="175"/>
      <c r="T973" s="175"/>
      <c r="U973" s="175"/>
      <c r="V973" s="175"/>
      <c r="W973" s="176"/>
      <c r="X973" s="175"/>
      <c r="Y973" s="175"/>
      <c r="Z973" s="179"/>
      <c r="AA973" s="179"/>
      <c r="AB973" s="174"/>
      <c r="AC973" s="174"/>
      <c r="AD973" s="174"/>
      <c r="AE973" s="174"/>
    </row>
    <row r="974" spans="1:31">
      <c r="A974" s="174"/>
      <c r="B974" s="174"/>
      <c r="C974" s="175"/>
      <c r="D974" s="175"/>
      <c r="E974" s="175"/>
      <c r="F974" s="175"/>
      <c r="G974" s="176"/>
      <c r="H974" s="177"/>
      <c r="I974" s="177"/>
      <c r="J974" s="178"/>
      <c r="K974" s="175"/>
      <c r="L974" s="175"/>
      <c r="M974" s="175"/>
      <c r="N974" s="175"/>
      <c r="O974" s="176"/>
      <c r="P974" s="177"/>
      <c r="Q974" s="177"/>
      <c r="R974" s="178"/>
      <c r="S974" s="175"/>
      <c r="T974" s="175"/>
      <c r="U974" s="175"/>
      <c r="V974" s="175"/>
      <c r="W974" s="176"/>
      <c r="X974" s="175"/>
      <c r="Y974" s="175"/>
      <c r="Z974" s="179"/>
      <c r="AA974" s="179"/>
      <c r="AB974" s="174"/>
      <c r="AC974" s="174"/>
      <c r="AD974" s="174"/>
      <c r="AE974" s="174"/>
    </row>
    <row r="975" spans="1:31">
      <c r="A975" s="174"/>
      <c r="B975" s="174"/>
      <c r="C975" s="175"/>
      <c r="D975" s="175"/>
      <c r="E975" s="175"/>
      <c r="F975" s="175"/>
      <c r="G975" s="176"/>
      <c r="H975" s="177"/>
      <c r="I975" s="177"/>
      <c r="J975" s="178"/>
      <c r="K975" s="175"/>
      <c r="L975" s="175"/>
      <c r="M975" s="175"/>
      <c r="N975" s="175"/>
      <c r="O975" s="176"/>
      <c r="P975" s="177"/>
      <c r="Q975" s="177"/>
      <c r="R975" s="178"/>
      <c r="S975" s="175"/>
      <c r="T975" s="175"/>
      <c r="U975" s="175"/>
      <c r="V975" s="175"/>
      <c r="W975" s="176"/>
      <c r="X975" s="175"/>
      <c r="Y975" s="175"/>
      <c r="Z975" s="179"/>
      <c r="AA975" s="179"/>
      <c r="AB975" s="174"/>
      <c r="AC975" s="174"/>
      <c r="AD975" s="174"/>
      <c r="AE975" s="174"/>
    </row>
    <row r="976" spans="1:31">
      <c r="A976" s="174"/>
      <c r="B976" s="174"/>
      <c r="C976" s="175"/>
      <c r="D976" s="175"/>
      <c r="E976" s="175"/>
      <c r="F976" s="175"/>
      <c r="G976" s="176"/>
      <c r="H976" s="177"/>
      <c r="I976" s="177"/>
      <c r="J976" s="178"/>
      <c r="K976" s="175"/>
      <c r="L976" s="175"/>
      <c r="M976" s="175"/>
      <c r="N976" s="175"/>
      <c r="O976" s="176"/>
      <c r="P976" s="177"/>
      <c r="Q976" s="177"/>
      <c r="R976" s="178"/>
      <c r="S976" s="175"/>
      <c r="T976" s="175"/>
      <c r="U976" s="175"/>
      <c r="V976" s="175"/>
      <c r="W976" s="176"/>
      <c r="X976" s="175"/>
      <c r="Y976" s="175"/>
      <c r="Z976" s="179"/>
      <c r="AA976" s="179"/>
      <c r="AB976" s="174"/>
      <c r="AC976" s="174"/>
      <c r="AD976" s="174"/>
      <c r="AE976" s="174"/>
    </row>
    <row r="977" spans="1:31">
      <c r="A977" s="174"/>
      <c r="B977" s="174"/>
      <c r="C977" s="175"/>
      <c r="D977" s="175"/>
      <c r="E977" s="175"/>
      <c r="F977" s="175"/>
      <c r="G977" s="176"/>
      <c r="H977" s="177"/>
      <c r="I977" s="177"/>
      <c r="J977" s="178"/>
      <c r="K977" s="175"/>
      <c r="L977" s="175"/>
      <c r="M977" s="175"/>
      <c r="N977" s="175"/>
      <c r="O977" s="176"/>
      <c r="P977" s="177"/>
      <c r="Q977" s="177"/>
      <c r="R977" s="178"/>
      <c r="S977" s="175"/>
      <c r="T977" s="175"/>
      <c r="U977" s="175"/>
      <c r="V977" s="175"/>
      <c r="W977" s="176"/>
      <c r="X977" s="175"/>
      <c r="Y977" s="175"/>
      <c r="Z977" s="179"/>
      <c r="AA977" s="179"/>
      <c r="AB977" s="174"/>
      <c r="AC977" s="174"/>
      <c r="AD977" s="174"/>
      <c r="AE977" s="174"/>
    </row>
    <row r="978" spans="1:31">
      <c r="A978" s="174"/>
      <c r="B978" s="174"/>
      <c r="C978" s="175"/>
      <c r="D978" s="175"/>
      <c r="E978" s="175"/>
      <c r="F978" s="175"/>
      <c r="G978" s="176"/>
      <c r="H978" s="177"/>
      <c r="I978" s="177"/>
      <c r="J978" s="178"/>
      <c r="K978" s="175"/>
      <c r="L978" s="175"/>
      <c r="M978" s="175"/>
      <c r="N978" s="175"/>
      <c r="O978" s="176"/>
      <c r="P978" s="177"/>
      <c r="Q978" s="177"/>
      <c r="R978" s="178"/>
      <c r="S978" s="175"/>
      <c r="T978" s="175"/>
      <c r="U978" s="175"/>
      <c r="V978" s="175"/>
      <c r="W978" s="176"/>
      <c r="X978" s="175"/>
      <c r="Y978" s="175"/>
      <c r="Z978" s="179"/>
      <c r="AA978" s="179"/>
      <c r="AB978" s="174"/>
      <c r="AC978" s="174"/>
      <c r="AD978" s="174"/>
      <c r="AE978" s="174"/>
    </row>
    <row r="979" spans="1:31">
      <c r="A979" s="174"/>
      <c r="B979" s="174"/>
      <c r="C979" s="175"/>
      <c r="D979" s="175"/>
      <c r="E979" s="175"/>
      <c r="F979" s="175"/>
      <c r="G979" s="176"/>
      <c r="H979" s="177"/>
      <c r="I979" s="177"/>
      <c r="J979" s="178"/>
      <c r="K979" s="175"/>
      <c r="L979" s="175"/>
      <c r="M979" s="175"/>
      <c r="N979" s="175"/>
      <c r="O979" s="176"/>
      <c r="P979" s="177"/>
      <c r="Q979" s="177"/>
      <c r="R979" s="178"/>
      <c r="S979" s="175"/>
      <c r="T979" s="175"/>
      <c r="U979" s="175"/>
      <c r="V979" s="175"/>
      <c r="W979" s="176"/>
      <c r="X979" s="175"/>
      <c r="Y979" s="175"/>
      <c r="Z979" s="179"/>
      <c r="AA979" s="179"/>
      <c r="AB979" s="174"/>
      <c r="AC979" s="174"/>
      <c r="AD979" s="174"/>
      <c r="AE979" s="174"/>
    </row>
    <row r="980" spans="1:31">
      <c r="A980" s="174"/>
      <c r="B980" s="174"/>
      <c r="C980" s="175"/>
      <c r="D980" s="175"/>
      <c r="E980" s="175"/>
      <c r="F980" s="175"/>
      <c r="G980" s="176"/>
      <c r="H980" s="177"/>
      <c r="I980" s="177"/>
      <c r="J980" s="178"/>
      <c r="K980" s="175"/>
      <c r="L980" s="175"/>
      <c r="M980" s="175"/>
      <c r="N980" s="175"/>
      <c r="O980" s="176"/>
      <c r="P980" s="177"/>
      <c r="Q980" s="177"/>
      <c r="R980" s="178"/>
      <c r="S980" s="175"/>
      <c r="T980" s="175"/>
      <c r="U980" s="175"/>
      <c r="V980" s="175"/>
      <c r="W980" s="176"/>
      <c r="X980" s="175"/>
      <c r="Y980" s="175"/>
      <c r="Z980" s="179"/>
      <c r="AA980" s="179"/>
      <c r="AB980" s="174"/>
      <c r="AC980" s="174"/>
      <c r="AD980" s="174"/>
      <c r="AE980" s="174"/>
    </row>
    <row r="981" spans="1:31">
      <c r="A981" s="174"/>
      <c r="B981" s="174"/>
      <c r="C981" s="175"/>
      <c r="D981" s="175"/>
      <c r="E981" s="175"/>
      <c r="F981" s="175"/>
      <c r="G981" s="176"/>
      <c r="H981" s="177"/>
      <c r="I981" s="177"/>
      <c r="J981" s="178"/>
      <c r="K981" s="175"/>
      <c r="L981" s="175"/>
      <c r="M981" s="175"/>
      <c r="N981" s="175"/>
      <c r="O981" s="176"/>
      <c r="P981" s="177"/>
      <c r="Q981" s="177"/>
      <c r="R981" s="178"/>
      <c r="S981" s="175"/>
      <c r="T981" s="175"/>
      <c r="U981" s="175"/>
      <c r="V981" s="175"/>
      <c r="W981" s="176"/>
      <c r="X981" s="175"/>
      <c r="Y981" s="175"/>
      <c r="Z981" s="179"/>
      <c r="AA981" s="179"/>
      <c r="AB981" s="174"/>
      <c r="AC981" s="174"/>
      <c r="AD981" s="174"/>
      <c r="AE981" s="174"/>
    </row>
    <row r="982" spans="1:31">
      <c r="A982" s="174"/>
      <c r="B982" s="174"/>
      <c r="C982" s="175"/>
      <c r="D982" s="175"/>
      <c r="E982" s="175"/>
      <c r="F982" s="175"/>
      <c r="G982" s="176"/>
      <c r="H982" s="177"/>
      <c r="I982" s="177"/>
      <c r="J982" s="178"/>
      <c r="K982" s="175"/>
      <c r="L982" s="175"/>
      <c r="M982" s="175"/>
      <c r="N982" s="175"/>
      <c r="O982" s="176"/>
      <c r="P982" s="177"/>
      <c r="Q982" s="177"/>
      <c r="R982" s="178"/>
      <c r="S982" s="175"/>
      <c r="T982" s="175"/>
      <c r="U982" s="175"/>
      <c r="V982" s="175"/>
      <c r="W982" s="176"/>
      <c r="X982" s="175"/>
      <c r="Y982" s="175"/>
      <c r="Z982" s="179"/>
      <c r="AA982" s="179"/>
      <c r="AB982" s="174"/>
      <c r="AC982" s="174"/>
      <c r="AD982" s="174"/>
      <c r="AE982" s="174"/>
    </row>
    <row r="983" spans="1:31">
      <c r="A983" s="174"/>
      <c r="B983" s="174"/>
      <c r="C983" s="175"/>
      <c r="D983" s="175"/>
      <c r="E983" s="175"/>
      <c r="F983" s="175"/>
      <c r="G983" s="176"/>
      <c r="H983" s="177"/>
      <c r="I983" s="177"/>
      <c r="J983" s="178"/>
      <c r="K983" s="175"/>
      <c r="L983" s="175"/>
      <c r="M983" s="175"/>
      <c r="N983" s="175"/>
      <c r="O983" s="176"/>
      <c r="P983" s="177"/>
      <c r="Q983" s="177"/>
      <c r="R983" s="178"/>
      <c r="S983" s="175"/>
      <c r="T983" s="175"/>
      <c r="U983" s="175"/>
      <c r="V983" s="175"/>
      <c r="W983" s="176"/>
      <c r="X983" s="175"/>
      <c r="Y983" s="175"/>
      <c r="Z983" s="179"/>
      <c r="AA983" s="179"/>
      <c r="AB983" s="174"/>
      <c r="AC983" s="174"/>
      <c r="AD983" s="174"/>
      <c r="AE983" s="174"/>
    </row>
    <row r="984" spans="1:31">
      <c r="A984" s="174"/>
      <c r="B984" s="174"/>
      <c r="C984" s="175"/>
      <c r="D984" s="175"/>
      <c r="E984" s="175"/>
      <c r="F984" s="175"/>
      <c r="G984" s="176"/>
      <c r="H984" s="177"/>
      <c r="I984" s="177"/>
      <c r="J984" s="178"/>
      <c r="K984" s="175"/>
      <c r="L984" s="175"/>
      <c r="M984" s="175"/>
      <c r="N984" s="175"/>
      <c r="O984" s="176"/>
      <c r="P984" s="177"/>
      <c r="Q984" s="177"/>
      <c r="R984" s="178"/>
      <c r="S984" s="175"/>
      <c r="T984" s="175"/>
      <c r="U984" s="175"/>
      <c r="V984" s="175"/>
      <c r="W984" s="176"/>
      <c r="X984" s="175"/>
      <c r="Y984" s="175"/>
      <c r="Z984" s="179"/>
      <c r="AA984" s="179"/>
      <c r="AB984" s="174"/>
      <c r="AC984" s="174"/>
      <c r="AD984" s="174"/>
      <c r="AE984" s="174"/>
    </row>
    <row r="985" spans="1:31">
      <c r="A985" s="174"/>
      <c r="B985" s="174"/>
      <c r="C985" s="175"/>
      <c r="D985" s="175"/>
      <c r="E985" s="175"/>
      <c r="F985" s="175"/>
      <c r="G985" s="176"/>
      <c r="H985" s="177"/>
      <c r="I985" s="177"/>
      <c r="J985" s="178"/>
      <c r="K985" s="175"/>
      <c r="L985" s="175"/>
      <c r="M985" s="175"/>
      <c r="N985" s="175"/>
      <c r="O985" s="176"/>
      <c r="P985" s="177"/>
      <c r="Q985" s="177"/>
      <c r="R985" s="178"/>
      <c r="S985" s="175"/>
      <c r="T985" s="175"/>
      <c r="U985" s="175"/>
      <c r="V985" s="175"/>
      <c r="W985" s="176"/>
      <c r="X985" s="175"/>
      <c r="Y985" s="175"/>
      <c r="Z985" s="179"/>
      <c r="AA985" s="179"/>
      <c r="AB985" s="174"/>
      <c r="AC985" s="174"/>
      <c r="AD985" s="174"/>
      <c r="AE985" s="174"/>
    </row>
    <row r="986" spans="1:31">
      <c r="A986" s="174"/>
      <c r="B986" s="174"/>
      <c r="C986" s="175"/>
      <c r="D986" s="175"/>
      <c r="E986" s="175"/>
      <c r="F986" s="175"/>
      <c r="G986" s="176"/>
      <c r="H986" s="177"/>
      <c r="I986" s="177"/>
      <c r="J986" s="178"/>
      <c r="K986" s="175"/>
      <c r="L986" s="175"/>
      <c r="M986" s="175"/>
      <c r="N986" s="175"/>
      <c r="O986" s="176"/>
      <c r="P986" s="177"/>
      <c r="Q986" s="177"/>
      <c r="R986" s="178"/>
      <c r="S986" s="175"/>
      <c r="T986" s="175"/>
      <c r="U986" s="175"/>
      <c r="V986" s="175"/>
      <c r="W986" s="176"/>
      <c r="X986" s="175"/>
      <c r="Y986" s="175"/>
      <c r="Z986" s="179"/>
      <c r="AA986" s="179"/>
      <c r="AB986" s="174"/>
      <c r="AC986" s="174"/>
      <c r="AD986" s="174"/>
      <c r="AE986" s="174"/>
    </row>
    <row r="987" spans="1:31">
      <c r="A987" s="174"/>
      <c r="B987" s="174"/>
      <c r="C987" s="175"/>
      <c r="D987" s="175"/>
      <c r="E987" s="175"/>
      <c r="F987" s="175"/>
      <c r="G987" s="176"/>
      <c r="H987" s="177"/>
      <c r="I987" s="177"/>
      <c r="J987" s="178"/>
      <c r="K987" s="175"/>
      <c r="L987" s="175"/>
      <c r="M987" s="175"/>
      <c r="N987" s="175"/>
      <c r="O987" s="176"/>
      <c r="P987" s="177"/>
      <c r="Q987" s="177"/>
      <c r="R987" s="178"/>
      <c r="S987" s="175"/>
      <c r="T987" s="175"/>
      <c r="U987" s="175"/>
      <c r="V987" s="175"/>
      <c r="W987" s="176"/>
      <c r="X987" s="175"/>
      <c r="Y987" s="175"/>
      <c r="Z987" s="179"/>
      <c r="AA987" s="179"/>
      <c r="AB987" s="174"/>
      <c r="AC987" s="174"/>
      <c r="AD987" s="174"/>
      <c r="AE987" s="174"/>
    </row>
    <row r="988" spans="1:31">
      <c r="A988" s="174"/>
      <c r="B988" s="174"/>
      <c r="C988" s="175"/>
      <c r="D988" s="175"/>
      <c r="E988" s="175"/>
      <c r="F988" s="175"/>
      <c r="G988" s="176"/>
      <c r="H988" s="177"/>
      <c r="I988" s="177"/>
      <c r="J988" s="178"/>
      <c r="K988" s="175"/>
      <c r="L988" s="175"/>
      <c r="M988" s="175"/>
      <c r="N988" s="175"/>
      <c r="O988" s="176"/>
      <c r="P988" s="177"/>
      <c r="Q988" s="177"/>
      <c r="R988" s="178"/>
      <c r="S988" s="175"/>
      <c r="T988" s="175"/>
      <c r="U988" s="175"/>
      <c r="V988" s="175"/>
      <c r="W988" s="176"/>
      <c r="X988" s="175"/>
      <c r="Y988" s="175"/>
      <c r="Z988" s="179"/>
      <c r="AA988" s="179"/>
      <c r="AB988" s="174"/>
      <c r="AC988" s="174"/>
      <c r="AD988" s="174"/>
      <c r="AE988" s="174"/>
    </row>
    <row r="989" spans="1:31">
      <c r="A989" s="174"/>
      <c r="B989" s="174"/>
      <c r="C989" s="175"/>
      <c r="D989" s="175"/>
      <c r="E989" s="175"/>
      <c r="F989" s="175"/>
      <c r="G989" s="176"/>
      <c r="H989" s="177"/>
      <c r="I989" s="177"/>
      <c r="J989" s="178"/>
      <c r="K989" s="175"/>
      <c r="L989" s="175"/>
      <c r="M989" s="175"/>
      <c r="N989" s="175"/>
      <c r="O989" s="176"/>
      <c r="P989" s="177"/>
      <c r="Q989" s="177"/>
      <c r="R989" s="178"/>
      <c r="S989" s="175"/>
      <c r="T989" s="175"/>
      <c r="U989" s="175"/>
      <c r="V989" s="175"/>
      <c r="W989" s="176"/>
      <c r="X989" s="175"/>
      <c r="Y989" s="175"/>
      <c r="Z989" s="179"/>
      <c r="AA989" s="179"/>
      <c r="AB989" s="174"/>
      <c r="AC989" s="174"/>
      <c r="AD989" s="174"/>
      <c r="AE989" s="174"/>
    </row>
    <row r="990" spans="1:31">
      <c r="A990" s="174"/>
      <c r="B990" s="174"/>
      <c r="C990" s="175"/>
      <c r="D990" s="175"/>
      <c r="E990" s="175"/>
      <c r="F990" s="175"/>
      <c r="G990" s="176"/>
      <c r="H990" s="177"/>
      <c r="I990" s="177"/>
      <c r="J990" s="178"/>
      <c r="K990" s="175"/>
      <c r="L990" s="175"/>
      <c r="M990" s="175"/>
      <c r="N990" s="175"/>
      <c r="O990" s="176"/>
      <c r="P990" s="177"/>
      <c r="Q990" s="177"/>
      <c r="R990" s="178"/>
      <c r="S990" s="175"/>
      <c r="T990" s="175"/>
      <c r="U990" s="175"/>
      <c r="V990" s="175"/>
      <c r="W990" s="176"/>
      <c r="X990" s="175"/>
      <c r="Y990" s="175"/>
      <c r="Z990" s="179"/>
      <c r="AA990" s="179"/>
      <c r="AB990" s="174"/>
      <c r="AC990" s="174"/>
      <c r="AD990" s="174"/>
      <c r="AE990" s="174"/>
    </row>
    <row r="991" spans="1:31">
      <c r="A991" s="174"/>
      <c r="B991" s="174"/>
      <c r="C991" s="175"/>
      <c r="D991" s="175"/>
      <c r="E991" s="175"/>
      <c r="F991" s="175"/>
      <c r="G991" s="176"/>
      <c r="H991" s="177"/>
      <c r="I991" s="177"/>
      <c r="J991" s="178"/>
      <c r="K991" s="175"/>
      <c r="L991" s="175"/>
      <c r="M991" s="175"/>
      <c r="N991" s="175"/>
      <c r="O991" s="176"/>
      <c r="P991" s="177"/>
      <c r="Q991" s="177"/>
      <c r="R991" s="178"/>
      <c r="S991" s="175"/>
      <c r="T991" s="175"/>
      <c r="U991" s="175"/>
      <c r="V991" s="175"/>
      <c r="W991" s="176"/>
      <c r="X991" s="175"/>
      <c r="Y991" s="175"/>
      <c r="Z991" s="179"/>
      <c r="AA991" s="179"/>
      <c r="AB991" s="174"/>
      <c r="AC991" s="174"/>
      <c r="AD991" s="174"/>
      <c r="AE991" s="174"/>
    </row>
    <row r="992" spans="1:31">
      <c r="A992" s="174"/>
      <c r="B992" s="174"/>
      <c r="C992" s="175"/>
      <c r="D992" s="175"/>
      <c r="E992" s="175"/>
      <c r="F992" s="175"/>
      <c r="G992" s="176"/>
      <c r="H992" s="177"/>
      <c r="I992" s="177"/>
      <c r="J992" s="178"/>
      <c r="K992" s="175"/>
      <c r="L992" s="175"/>
      <c r="M992" s="175"/>
      <c r="N992" s="175"/>
      <c r="O992" s="176"/>
      <c r="P992" s="177"/>
      <c r="Q992" s="177"/>
      <c r="R992" s="178"/>
      <c r="S992" s="175"/>
      <c r="T992" s="175"/>
      <c r="U992" s="175"/>
      <c r="V992" s="175"/>
      <c r="W992" s="176"/>
      <c r="X992" s="175"/>
      <c r="Y992" s="175"/>
      <c r="Z992" s="179"/>
      <c r="AA992" s="179"/>
      <c r="AB992" s="174"/>
      <c r="AC992" s="174"/>
      <c r="AD992" s="174"/>
      <c r="AE992" s="174"/>
    </row>
    <row r="993" spans="1:31">
      <c r="A993" s="174"/>
      <c r="B993" s="174"/>
      <c r="C993" s="175"/>
      <c r="D993" s="175"/>
      <c r="E993" s="175"/>
      <c r="F993" s="175"/>
      <c r="G993" s="176"/>
      <c r="H993" s="177"/>
      <c r="I993" s="177"/>
      <c r="J993" s="178"/>
      <c r="K993" s="175"/>
      <c r="L993" s="175"/>
      <c r="M993" s="175"/>
      <c r="N993" s="175"/>
      <c r="O993" s="176"/>
      <c r="P993" s="177"/>
      <c r="Q993" s="177"/>
      <c r="R993" s="178"/>
      <c r="S993" s="175"/>
      <c r="T993" s="175"/>
      <c r="U993" s="175"/>
      <c r="V993" s="175"/>
      <c r="W993" s="176"/>
      <c r="X993" s="175"/>
      <c r="Y993" s="175"/>
      <c r="Z993" s="179"/>
      <c r="AA993" s="179"/>
      <c r="AB993" s="174"/>
      <c r="AC993" s="174"/>
      <c r="AD993" s="174"/>
      <c r="AE993" s="174"/>
    </row>
    <row r="994" spans="1:31">
      <c r="A994" s="174"/>
      <c r="B994" s="174"/>
      <c r="C994" s="175"/>
      <c r="D994" s="175"/>
      <c r="E994" s="175"/>
      <c r="F994" s="175"/>
      <c r="G994" s="176"/>
      <c r="H994" s="177"/>
      <c r="I994" s="177"/>
      <c r="J994" s="178"/>
      <c r="K994" s="175"/>
      <c r="L994" s="175"/>
      <c r="M994" s="175"/>
      <c r="N994" s="175"/>
      <c r="O994" s="176"/>
      <c r="P994" s="177"/>
      <c r="Q994" s="177"/>
      <c r="R994" s="178"/>
      <c r="S994" s="175"/>
      <c r="T994" s="175"/>
      <c r="U994" s="175"/>
      <c r="V994" s="175"/>
      <c r="W994" s="176"/>
      <c r="X994" s="175"/>
      <c r="Y994" s="175"/>
      <c r="Z994" s="179"/>
      <c r="AA994" s="179"/>
      <c r="AB994" s="174"/>
      <c r="AC994" s="174"/>
      <c r="AD994" s="174"/>
      <c r="AE994" s="174"/>
    </row>
    <row r="995" spans="1:31">
      <c r="A995" s="174"/>
      <c r="B995" s="174"/>
      <c r="C995" s="175"/>
      <c r="D995" s="175"/>
      <c r="E995" s="175"/>
      <c r="F995" s="175"/>
      <c r="G995" s="176"/>
      <c r="H995" s="177"/>
      <c r="I995" s="177"/>
      <c r="J995" s="178"/>
      <c r="K995" s="175"/>
      <c r="L995" s="175"/>
      <c r="M995" s="175"/>
      <c r="N995" s="175"/>
      <c r="O995" s="176"/>
      <c r="P995" s="177"/>
      <c r="Q995" s="177"/>
      <c r="R995" s="178"/>
      <c r="S995" s="175"/>
      <c r="T995" s="175"/>
      <c r="U995" s="175"/>
      <c r="V995" s="175"/>
      <c r="W995" s="176"/>
      <c r="X995" s="175"/>
      <c r="Y995" s="175"/>
      <c r="Z995" s="179"/>
      <c r="AA995" s="179"/>
      <c r="AB995" s="174"/>
      <c r="AC995" s="174"/>
      <c r="AD995" s="174"/>
      <c r="AE995" s="174"/>
    </row>
    <row r="996" spans="1:31">
      <c r="A996" s="174"/>
      <c r="B996" s="174"/>
      <c r="C996" s="175"/>
      <c r="D996" s="175"/>
      <c r="E996" s="175"/>
      <c r="F996" s="175"/>
      <c r="G996" s="176"/>
      <c r="H996" s="177"/>
      <c r="I996" s="177"/>
      <c r="J996" s="178"/>
      <c r="K996" s="175"/>
      <c r="L996" s="175"/>
      <c r="M996" s="175"/>
      <c r="N996" s="175"/>
      <c r="O996" s="176"/>
      <c r="P996" s="177"/>
      <c r="Q996" s="177"/>
      <c r="R996" s="178"/>
      <c r="S996" s="175"/>
      <c r="T996" s="175"/>
      <c r="U996" s="175"/>
      <c r="V996" s="175"/>
      <c r="W996" s="176"/>
      <c r="X996" s="175"/>
      <c r="Y996" s="175"/>
      <c r="Z996" s="179"/>
      <c r="AA996" s="179"/>
      <c r="AB996" s="174"/>
      <c r="AC996" s="174"/>
      <c r="AD996" s="174"/>
      <c r="AE996" s="174"/>
    </row>
    <row r="997" spans="1:31">
      <c r="A997" s="174"/>
      <c r="B997" s="174"/>
      <c r="C997" s="175"/>
      <c r="D997" s="175"/>
      <c r="E997" s="175"/>
      <c r="F997" s="175"/>
      <c r="G997" s="176"/>
      <c r="H997" s="177"/>
      <c r="I997" s="177"/>
      <c r="J997" s="178"/>
      <c r="K997" s="175"/>
      <c r="L997" s="175"/>
      <c r="M997" s="175"/>
      <c r="N997" s="175"/>
      <c r="O997" s="176"/>
      <c r="P997" s="177"/>
      <c r="Q997" s="177"/>
      <c r="R997" s="178"/>
      <c r="S997" s="175"/>
      <c r="T997" s="175"/>
      <c r="U997" s="175"/>
      <c r="V997" s="175"/>
      <c r="W997" s="176"/>
      <c r="X997" s="175"/>
      <c r="Y997" s="175"/>
      <c r="Z997" s="179"/>
      <c r="AA997" s="179"/>
      <c r="AB997" s="174"/>
      <c r="AC997" s="174"/>
      <c r="AD997" s="174"/>
      <c r="AE997" s="174"/>
    </row>
    <row r="998" spans="1:31">
      <c r="A998" s="174"/>
      <c r="B998" s="174"/>
      <c r="C998" s="175"/>
      <c r="D998" s="175"/>
      <c r="E998" s="175"/>
      <c r="F998" s="175"/>
      <c r="G998" s="176"/>
      <c r="H998" s="177"/>
      <c r="I998" s="177"/>
      <c r="J998" s="178"/>
      <c r="K998" s="175"/>
      <c r="L998" s="175"/>
      <c r="M998" s="175"/>
      <c r="N998" s="175"/>
      <c r="O998" s="176"/>
      <c r="P998" s="177"/>
      <c r="Q998" s="177"/>
      <c r="R998" s="178"/>
      <c r="S998" s="175"/>
      <c r="T998" s="175"/>
      <c r="U998" s="175"/>
      <c r="V998" s="175"/>
      <c r="W998" s="176"/>
      <c r="X998" s="175"/>
      <c r="Y998" s="175"/>
      <c r="Z998" s="179"/>
      <c r="AA998" s="179"/>
      <c r="AB998" s="174"/>
      <c r="AC998" s="174"/>
      <c r="AD998" s="174"/>
      <c r="AE998" s="174"/>
    </row>
    <row r="999" spans="1:31">
      <c r="A999" s="174"/>
      <c r="B999" s="174"/>
      <c r="C999" s="175"/>
      <c r="D999" s="175"/>
      <c r="E999" s="175"/>
      <c r="F999" s="175"/>
      <c r="G999" s="176"/>
      <c r="H999" s="177"/>
      <c r="I999" s="177"/>
      <c r="J999" s="178"/>
      <c r="K999" s="175"/>
      <c r="L999" s="175"/>
      <c r="M999" s="175"/>
      <c r="N999" s="175"/>
      <c r="O999" s="176"/>
      <c r="P999" s="177"/>
      <c r="Q999" s="177"/>
      <c r="R999" s="178"/>
      <c r="S999" s="175"/>
      <c r="T999" s="175"/>
      <c r="U999" s="175"/>
      <c r="V999" s="175"/>
      <c r="W999" s="176"/>
      <c r="X999" s="175"/>
      <c r="Y999" s="175"/>
      <c r="Z999" s="179"/>
      <c r="AA999" s="179"/>
      <c r="AB999" s="174"/>
      <c r="AC999" s="174"/>
      <c r="AD999" s="174"/>
      <c r="AE999" s="174"/>
    </row>
    <row r="1000" spans="1:31">
      <c r="A1000" s="174"/>
      <c r="B1000" s="174"/>
      <c r="C1000" s="175"/>
      <c r="D1000" s="175"/>
      <c r="E1000" s="175"/>
      <c r="F1000" s="175"/>
      <c r="G1000" s="176"/>
      <c r="H1000" s="177"/>
      <c r="I1000" s="177"/>
      <c r="J1000" s="178"/>
      <c r="K1000" s="175"/>
      <c r="L1000" s="175"/>
      <c r="M1000" s="175"/>
      <c r="N1000" s="175"/>
      <c r="O1000" s="176"/>
      <c r="P1000" s="177"/>
      <c r="Q1000" s="177"/>
      <c r="R1000" s="178"/>
      <c r="S1000" s="175"/>
      <c r="T1000" s="175"/>
      <c r="U1000" s="175"/>
      <c r="V1000" s="175"/>
      <c r="W1000" s="176"/>
      <c r="X1000" s="175"/>
      <c r="Y1000" s="175"/>
      <c r="Z1000" s="179"/>
      <c r="AA1000" s="179"/>
      <c r="AB1000" s="174"/>
      <c r="AC1000" s="174"/>
      <c r="AD1000" s="174"/>
      <c r="AE1000" s="174"/>
    </row>
    <row r="1001" spans="1:31">
      <c r="A1001" s="174"/>
      <c r="B1001" s="174"/>
      <c r="C1001" s="175"/>
      <c r="D1001" s="175"/>
      <c r="E1001" s="175"/>
      <c r="F1001" s="175"/>
      <c r="G1001" s="176"/>
      <c r="H1001" s="177"/>
      <c r="I1001" s="177"/>
      <c r="J1001" s="178"/>
      <c r="K1001" s="175"/>
      <c r="L1001" s="175"/>
      <c r="M1001" s="175"/>
      <c r="N1001" s="175"/>
      <c r="O1001" s="176"/>
      <c r="P1001" s="177"/>
      <c r="Q1001" s="177"/>
      <c r="R1001" s="178"/>
      <c r="S1001" s="175"/>
      <c r="T1001" s="175"/>
      <c r="U1001" s="175"/>
      <c r="V1001" s="175"/>
      <c r="W1001" s="176"/>
      <c r="X1001" s="175"/>
      <c r="Y1001" s="175"/>
      <c r="Z1001" s="179"/>
      <c r="AA1001" s="179"/>
      <c r="AB1001" s="174"/>
      <c r="AC1001" s="174"/>
      <c r="AD1001" s="174"/>
      <c r="AE1001" s="174"/>
    </row>
    <row r="1002" spans="1:31">
      <c r="A1002" s="174"/>
      <c r="B1002" s="174"/>
      <c r="C1002" s="175"/>
      <c r="D1002" s="175"/>
      <c r="E1002" s="175"/>
      <c r="F1002" s="175"/>
      <c r="G1002" s="176"/>
      <c r="H1002" s="177"/>
      <c r="I1002" s="177"/>
      <c r="J1002" s="178"/>
      <c r="K1002" s="175"/>
      <c r="L1002" s="175"/>
      <c r="M1002" s="175"/>
      <c r="N1002" s="175"/>
      <c r="O1002" s="176"/>
      <c r="P1002" s="177"/>
      <c r="Q1002" s="177"/>
      <c r="R1002" s="178"/>
      <c r="S1002" s="175"/>
      <c r="T1002" s="175"/>
      <c r="U1002" s="175"/>
      <c r="V1002" s="175"/>
      <c r="W1002" s="176"/>
      <c r="X1002" s="175"/>
      <c r="Y1002" s="175"/>
      <c r="Z1002" s="179"/>
      <c r="AA1002" s="179"/>
      <c r="AB1002" s="174"/>
      <c r="AC1002" s="174"/>
      <c r="AD1002" s="174"/>
      <c r="AE1002" s="174"/>
    </row>
    <row r="1003" spans="1:31">
      <c r="A1003" s="174"/>
      <c r="B1003" s="174"/>
      <c r="C1003" s="175"/>
      <c r="D1003" s="175"/>
      <c r="E1003" s="175"/>
      <c r="F1003" s="175"/>
      <c r="G1003" s="176"/>
      <c r="H1003" s="177"/>
      <c r="I1003" s="177"/>
      <c r="J1003" s="178"/>
      <c r="K1003" s="175"/>
      <c r="L1003" s="175"/>
      <c r="M1003" s="175"/>
      <c r="N1003" s="175"/>
      <c r="O1003" s="176"/>
      <c r="P1003" s="177"/>
      <c r="Q1003" s="177"/>
      <c r="R1003" s="178"/>
      <c r="S1003" s="175"/>
      <c r="T1003" s="175"/>
      <c r="U1003" s="175"/>
      <c r="V1003" s="175"/>
      <c r="W1003" s="176"/>
      <c r="X1003" s="175"/>
      <c r="Y1003" s="175"/>
      <c r="Z1003" s="179"/>
      <c r="AA1003" s="179"/>
      <c r="AB1003" s="174"/>
      <c r="AC1003" s="174"/>
      <c r="AD1003" s="174"/>
      <c r="AE1003" s="174"/>
    </row>
    <row r="1004" spans="1:31">
      <c r="A1004" s="174"/>
      <c r="B1004" s="174"/>
      <c r="C1004" s="175"/>
      <c r="D1004" s="175"/>
      <c r="E1004" s="175"/>
      <c r="F1004" s="175"/>
      <c r="G1004" s="176"/>
      <c r="H1004" s="177"/>
      <c r="I1004" s="177"/>
      <c r="J1004" s="178"/>
      <c r="K1004" s="175"/>
      <c r="L1004" s="175"/>
      <c r="M1004" s="175"/>
      <c r="N1004" s="175"/>
      <c r="O1004" s="176"/>
      <c r="P1004" s="177"/>
      <c r="Q1004" s="177"/>
      <c r="R1004" s="178"/>
      <c r="S1004" s="175"/>
      <c r="T1004" s="175"/>
      <c r="U1004" s="175"/>
      <c r="V1004" s="175"/>
      <c r="W1004" s="176"/>
      <c r="X1004" s="175"/>
      <c r="Y1004" s="175"/>
      <c r="Z1004" s="179"/>
      <c r="AA1004" s="179"/>
      <c r="AB1004" s="174"/>
      <c r="AC1004" s="174"/>
      <c r="AD1004" s="174"/>
      <c r="AE1004" s="174"/>
    </row>
    <row r="1005" spans="1:31">
      <c r="A1005" s="174"/>
      <c r="B1005" s="174"/>
      <c r="C1005" s="175"/>
      <c r="D1005" s="175"/>
      <c r="E1005" s="175"/>
      <c r="F1005" s="175"/>
      <c r="G1005" s="176"/>
      <c r="H1005" s="177"/>
      <c r="I1005" s="177"/>
      <c r="J1005" s="178"/>
      <c r="K1005" s="175"/>
      <c r="L1005" s="175"/>
      <c r="M1005" s="175"/>
      <c r="N1005" s="175"/>
      <c r="O1005" s="176"/>
      <c r="P1005" s="177"/>
      <c r="Q1005" s="177"/>
      <c r="R1005" s="178"/>
      <c r="S1005" s="175"/>
      <c r="T1005" s="175"/>
      <c r="U1005" s="175"/>
      <c r="V1005" s="175"/>
      <c r="W1005" s="176"/>
      <c r="X1005" s="175"/>
      <c r="Y1005" s="175"/>
      <c r="Z1005" s="179"/>
      <c r="AA1005" s="179"/>
      <c r="AB1005" s="174"/>
      <c r="AC1005" s="174"/>
      <c r="AD1005" s="174"/>
      <c r="AE1005" s="174"/>
    </row>
    <row r="1006" spans="1:31">
      <c r="A1006" s="174"/>
      <c r="B1006" s="174"/>
      <c r="C1006" s="175"/>
      <c r="D1006" s="175"/>
      <c r="E1006" s="175"/>
      <c r="F1006" s="175"/>
      <c r="G1006" s="176"/>
      <c r="H1006" s="177"/>
      <c r="I1006" s="177"/>
      <c r="J1006" s="178"/>
      <c r="K1006" s="175"/>
      <c r="L1006" s="175"/>
      <c r="M1006" s="175"/>
      <c r="N1006" s="175"/>
      <c r="O1006" s="176"/>
      <c r="P1006" s="177"/>
      <c r="Q1006" s="177"/>
      <c r="R1006" s="178"/>
      <c r="S1006" s="175"/>
      <c r="T1006" s="175"/>
      <c r="U1006" s="175"/>
      <c r="V1006" s="175"/>
      <c r="W1006" s="176"/>
      <c r="X1006" s="175"/>
      <c r="Y1006" s="175"/>
      <c r="Z1006" s="179"/>
      <c r="AA1006" s="179"/>
      <c r="AB1006" s="174"/>
      <c r="AC1006" s="174"/>
      <c r="AD1006" s="174"/>
      <c r="AE1006" s="174"/>
    </row>
    <row r="1007" spans="1:31">
      <c r="A1007" s="174"/>
      <c r="B1007" s="174"/>
      <c r="C1007" s="175"/>
      <c r="D1007" s="175"/>
      <c r="E1007" s="175"/>
      <c r="F1007" s="175"/>
      <c r="G1007" s="176"/>
      <c r="H1007" s="177"/>
      <c r="I1007" s="177"/>
      <c r="J1007" s="178"/>
      <c r="K1007" s="175"/>
      <c r="L1007" s="175"/>
      <c r="M1007" s="175"/>
      <c r="N1007" s="175"/>
      <c r="O1007" s="176"/>
      <c r="P1007" s="177"/>
      <c r="Q1007" s="177"/>
      <c r="R1007" s="178"/>
      <c r="S1007" s="175"/>
      <c r="T1007" s="175"/>
      <c r="U1007" s="175"/>
      <c r="V1007" s="175"/>
      <c r="W1007" s="176"/>
      <c r="X1007" s="175"/>
      <c r="Y1007" s="175"/>
      <c r="Z1007" s="179"/>
      <c r="AA1007" s="179"/>
      <c r="AB1007" s="174"/>
      <c r="AC1007" s="174"/>
      <c r="AD1007" s="174"/>
      <c r="AE1007" s="174"/>
    </row>
    <row r="1008" spans="1:31">
      <c r="A1008" s="174"/>
      <c r="B1008" s="174"/>
      <c r="C1008" s="175"/>
      <c r="D1008" s="175"/>
      <c r="E1008" s="175"/>
      <c r="F1008" s="175"/>
      <c r="G1008" s="176"/>
      <c r="H1008" s="177"/>
      <c r="I1008" s="177"/>
      <c r="J1008" s="178"/>
      <c r="K1008" s="175"/>
      <c r="L1008" s="175"/>
      <c r="M1008" s="175"/>
      <c r="N1008" s="175"/>
      <c r="O1008" s="176"/>
      <c r="P1008" s="177"/>
      <c r="Q1008" s="177"/>
      <c r="R1008" s="178"/>
      <c r="S1008" s="175"/>
      <c r="T1008" s="175"/>
      <c r="U1008" s="175"/>
      <c r="V1008" s="175"/>
      <c r="W1008" s="176"/>
      <c r="X1008" s="175"/>
      <c r="Y1008" s="175"/>
      <c r="Z1008" s="179"/>
      <c r="AA1008" s="179"/>
      <c r="AB1008" s="174"/>
      <c r="AC1008" s="174"/>
      <c r="AD1008" s="174"/>
      <c r="AE1008" s="174"/>
    </row>
    <row r="1009" spans="1:31">
      <c r="A1009" s="174"/>
      <c r="B1009" s="174"/>
      <c r="C1009" s="175"/>
      <c r="D1009" s="175"/>
      <c r="E1009" s="175"/>
      <c r="F1009" s="175"/>
      <c r="G1009" s="176"/>
      <c r="H1009" s="177"/>
      <c r="I1009" s="177"/>
      <c r="J1009" s="178"/>
      <c r="K1009" s="175"/>
      <c r="L1009" s="175"/>
      <c r="M1009" s="175"/>
      <c r="N1009" s="175"/>
      <c r="O1009" s="176"/>
      <c r="P1009" s="177"/>
      <c r="Q1009" s="177"/>
      <c r="R1009" s="178"/>
      <c r="S1009" s="175"/>
      <c r="T1009" s="175"/>
      <c r="U1009" s="175"/>
      <c r="V1009" s="175"/>
      <c r="W1009" s="176"/>
      <c r="X1009" s="175"/>
      <c r="Y1009" s="175"/>
      <c r="Z1009" s="179"/>
      <c r="AA1009" s="179"/>
      <c r="AB1009" s="174"/>
      <c r="AC1009" s="174"/>
      <c r="AD1009" s="174"/>
      <c r="AE1009" s="174"/>
    </row>
    <row r="1010" spans="1:31">
      <c r="A1010" s="174"/>
      <c r="B1010" s="174"/>
      <c r="C1010" s="175"/>
      <c r="D1010" s="175"/>
      <c r="E1010" s="175"/>
      <c r="F1010" s="175"/>
      <c r="G1010" s="176"/>
      <c r="H1010" s="177"/>
      <c r="I1010" s="177"/>
      <c r="J1010" s="178"/>
      <c r="K1010" s="175"/>
      <c r="L1010" s="175"/>
      <c r="M1010" s="175"/>
      <c r="N1010" s="175"/>
      <c r="O1010" s="176"/>
      <c r="P1010" s="177"/>
      <c r="Q1010" s="177"/>
      <c r="R1010" s="178"/>
      <c r="S1010" s="175"/>
      <c r="T1010" s="175"/>
      <c r="U1010" s="175"/>
      <c r="V1010" s="175"/>
      <c r="W1010" s="176"/>
      <c r="X1010" s="175"/>
      <c r="Y1010" s="175"/>
      <c r="Z1010" s="179"/>
      <c r="AA1010" s="179"/>
      <c r="AB1010" s="174"/>
      <c r="AC1010" s="174"/>
      <c r="AD1010" s="174"/>
      <c r="AE1010" s="174"/>
    </row>
    <row r="1011" spans="1:31">
      <c r="A1011" s="174"/>
      <c r="B1011" s="174"/>
      <c r="C1011" s="175"/>
      <c r="D1011" s="175"/>
      <c r="E1011" s="175"/>
      <c r="F1011" s="175"/>
      <c r="G1011" s="176"/>
      <c r="H1011" s="177"/>
      <c r="I1011" s="177"/>
      <c r="J1011" s="178"/>
      <c r="K1011" s="175"/>
      <c r="L1011" s="175"/>
      <c r="M1011" s="175"/>
      <c r="N1011" s="175"/>
      <c r="O1011" s="176"/>
      <c r="P1011" s="177"/>
      <c r="Q1011" s="177"/>
      <c r="R1011" s="178"/>
      <c r="S1011" s="175"/>
      <c r="T1011" s="175"/>
      <c r="U1011" s="175"/>
      <c r="V1011" s="175"/>
      <c r="W1011" s="176"/>
      <c r="X1011" s="175"/>
      <c r="Y1011" s="175"/>
      <c r="Z1011" s="179"/>
      <c r="AA1011" s="179"/>
      <c r="AB1011" s="174"/>
      <c r="AC1011" s="174"/>
      <c r="AD1011" s="174"/>
      <c r="AE1011" s="174"/>
    </row>
    <row r="1012" spans="1:31">
      <c r="A1012" s="174"/>
      <c r="B1012" s="174"/>
      <c r="C1012" s="175"/>
      <c r="D1012" s="175"/>
      <c r="E1012" s="175"/>
      <c r="F1012" s="175"/>
      <c r="G1012" s="176"/>
      <c r="H1012" s="177"/>
      <c r="I1012" s="177"/>
      <c r="J1012" s="178"/>
      <c r="K1012" s="175"/>
      <c r="L1012" s="175"/>
      <c r="M1012" s="175"/>
      <c r="N1012" s="175"/>
      <c r="O1012" s="176"/>
      <c r="P1012" s="177"/>
      <c r="Q1012" s="177"/>
      <c r="R1012" s="178"/>
      <c r="S1012" s="175"/>
      <c r="T1012" s="175"/>
      <c r="U1012" s="175"/>
      <c r="V1012" s="175"/>
      <c r="W1012" s="176"/>
      <c r="X1012" s="175"/>
      <c r="Y1012" s="175"/>
      <c r="Z1012" s="179"/>
      <c r="AA1012" s="179"/>
      <c r="AB1012" s="174"/>
      <c r="AC1012" s="174"/>
      <c r="AD1012" s="174"/>
      <c r="AE1012" s="174"/>
    </row>
    <row r="1013" spans="1:31">
      <c r="A1013" s="174"/>
      <c r="B1013" s="174"/>
      <c r="C1013" s="175"/>
      <c r="D1013" s="175"/>
      <c r="E1013" s="175"/>
      <c r="F1013" s="175"/>
      <c r="G1013" s="176"/>
      <c r="H1013" s="177"/>
      <c r="I1013" s="177"/>
      <c r="J1013" s="178"/>
      <c r="K1013" s="175"/>
      <c r="L1013" s="175"/>
      <c r="M1013" s="175"/>
      <c r="N1013" s="175"/>
      <c r="O1013" s="176"/>
      <c r="P1013" s="177"/>
      <c r="Q1013" s="177"/>
      <c r="R1013" s="178"/>
      <c r="S1013" s="175"/>
      <c r="T1013" s="175"/>
      <c r="U1013" s="175"/>
      <c r="V1013" s="175"/>
      <c r="W1013" s="176"/>
      <c r="X1013" s="175"/>
      <c r="Y1013" s="175"/>
      <c r="Z1013" s="179"/>
      <c r="AA1013" s="179"/>
      <c r="AB1013" s="174"/>
      <c r="AC1013" s="174"/>
      <c r="AD1013" s="174"/>
      <c r="AE1013" s="174"/>
    </row>
    <row r="1014" spans="1:31">
      <c r="A1014" s="174"/>
      <c r="B1014" s="174"/>
      <c r="C1014" s="175"/>
      <c r="D1014" s="175"/>
      <c r="E1014" s="175"/>
      <c r="F1014" s="175"/>
      <c r="G1014" s="176"/>
      <c r="H1014" s="177"/>
      <c r="I1014" s="177"/>
      <c r="J1014" s="178"/>
      <c r="K1014" s="175"/>
      <c r="L1014" s="175"/>
      <c r="M1014" s="175"/>
      <c r="N1014" s="175"/>
      <c r="O1014" s="176"/>
      <c r="P1014" s="177"/>
      <c r="Q1014" s="177"/>
      <c r="R1014" s="178"/>
      <c r="S1014" s="175"/>
      <c r="T1014" s="175"/>
      <c r="U1014" s="175"/>
      <c r="V1014" s="175"/>
      <c r="W1014" s="176"/>
      <c r="X1014" s="175"/>
      <c r="Y1014" s="175"/>
      <c r="Z1014" s="179"/>
      <c r="AA1014" s="179"/>
      <c r="AB1014" s="174"/>
      <c r="AC1014" s="174"/>
      <c r="AD1014" s="174"/>
      <c r="AE1014" s="174"/>
    </row>
    <row r="1015" spans="1:31">
      <c r="A1015" s="174"/>
      <c r="B1015" s="174"/>
      <c r="C1015" s="175"/>
      <c r="D1015" s="175"/>
      <c r="E1015" s="175"/>
      <c r="F1015" s="175"/>
      <c r="G1015" s="176"/>
      <c r="H1015" s="177"/>
      <c r="I1015" s="177"/>
      <c r="J1015" s="178"/>
      <c r="K1015" s="175"/>
      <c r="L1015" s="175"/>
      <c r="M1015" s="175"/>
      <c r="N1015" s="175"/>
      <c r="O1015" s="176"/>
      <c r="P1015" s="177"/>
      <c r="Q1015" s="177"/>
      <c r="R1015" s="178"/>
      <c r="S1015" s="175"/>
      <c r="T1015" s="175"/>
      <c r="U1015" s="175"/>
      <c r="V1015" s="175"/>
      <c r="W1015" s="176"/>
      <c r="X1015" s="175"/>
      <c r="Y1015" s="175"/>
      <c r="Z1015" s="179"/>
      <c r="AA1015" s="179"/>
      <c r="AB1015" s="174"/>
      <c r="AC1015" s="174"/>
      <c r="AD1015" s="174"/>
      <c r="AE1015" s="174"/>
    </row>
    <row r="1016" spans="1:31">
      <c r="A1016" s="174"/>
      <c r="B1016" s="174"/>
      <c r="C1016" s="175"/>
      <c r="D1016" s="175"/>
      <c r="E1016" s="175"/>
      <c r="F1016" s="175"/>
      <c r="G1016" s="176"/>
      <c r="H1016" s="177"/>
      <c r="I1016" s="177"/>
      <c r="J1016" s="178"/>
      <c r="K1016" s="175"/>
      <c r="L1016" s="175"/>
      <c r="M1016" s="175"/>
      <c r="N1016" s="175"/>
      <c r="O1016" s="176"/>
      <c r="P1016" s="177"/>
      <c r="Q1016" s="177"/>
      <c r="R1016" s="178"/>
      <c r="S1016" s="175"/>
      <c r="T1016" s="175"/>
      <c r="U1016" s="175"/>
      <c r="V1016" s="175"/>
      <c r="W1016" s="176"/>
      <c r="X1016" s="175"/>
      <c r="Y1016" s="175"/>
      <c r="Z1016" s="179"/>
      <c r="AA1016" s="179"/>
      <c r="AB1016" s="174"/>
      <c r="AC1016" s="174"/>
      <c r="AD1016" s="174"/>
      <c r="AE1016" s="174"/>
    </row>
    <row r="1017" spans="1:31">
      <c r="A1017" s="174"/>
      <c r="B1017" s="174"/>
      <c r="C1017" s="175"/>
      <c r="D1017" s="175"/>
      <c r="E1017" s="175"/>
      <c r="F1017" s="175"/>
      <c r="G1017" s="176"/>
      <c r="H1017" s="177"/>
      <c r="I1017" s="177"/>
      <c r="J1017" s="178"/>
      <c r="K1017" s="175"/>
      <c r="L1017" s="175"/>
      <c r="M1017" s="175"/>
      <c r="N1017" s="175"/>
      <c r="O1017" s="176"/>
      <c r="P1017" s="177"/>
      <c r="Q1017" s="177"/>
      <c r="R1017" s="178"/>
      <c r="S1017" s="175"/>
      <c r="T1017" s="175"/>
      <c r="U1017" s="175"/>
      <c r="V1017" s="175"/>
      <c r="W1017" s="176"/>
      <c r="X1017" s="175"/>
      <c r="Y1017" s="175"/>
      <c r="Z1017" s="179"/>
      <c r="AA1017" s="179"/>
      <c r="AB1017" s="174"/>
      <c r="AC1017" s="174"/>
      <c r="AD1017" s="174"/>
      <c r="AE1017" s="174"/>
    </row>
    <row r="1018" spans="1:31">
      <c r="A1018" s="174"/>
      <c r="B1018" s="174"/>
      <c r="C1018" s="175"/>
      <c r="D1018" s="175"/>
      <c r="E1018" s="175"/>
      <c r="F1018" s="175"/>
      <c r="G1018" s="176"/>
      <c r="H1018" s="177"/>
      <c r="I1018" s="177"/>
      <c r="J1018" s="178"/>
      <c r="K1018" s="175"/>
      <c r="L1018" s="175"/>
      <c r="M1018" s="175"/>
      <c r="N1018" s="175"/>
      <c r="O1018" s="176"/>
      <c r="P1018" s="177"/>
      <c r="Q1018" s="177"/>
      <c r="R1018" s="178"/>
      <c r="S1018" s="175"/>
      <c r="T1018" s="175"/>
      <c r="U1018" s="175"/>
      <c r="V1018" s="175"/>
      <c r="W1018" s="176"/>
      <c r="X1018" s="175"/>
      <c r="Y1018" s="175"/>
      <c r="Z1018" s="179"/>
      <c r="AA1018" s="179"/>
      <c r="AB1018" s="174"/>
      <c r="AC1018" s="174"/>
      <c r="AD1018" s="174"/>
      <c r="AE1018" s="174"/>
    </row>
    <row r="1019" spans="1:31">
      <c r="A1019" s="174"/>
      <c r="B1019" s="174"/>
      <c r="C1019" s="175"/>
      <c r="D1019" s="175"/>
      <c r="E1019" s="175"/>
      <c r="F1019" s="175"/>
      <c r="G1019" s="176"/>
      <c r="H1019" s="177"/>
      <c r="I1019" s="177"/>
      <c r="J1019" s="178"/>
      <c r="K1019" s="175"/>
      <c r="L1019" s="175"/>
      <c r="M1019" s="175"/>
      <c r="N1019" s="175"/>
      <c r="O1019" s="176"/>
      <c r="P1019" s="177"/>
      <c r="Q1019" s="177"/>
      <c r="R1019" s="178"/>
      <c r="S1019" s="175"/>
      <c r="T1019" s="175"/>
      <c r="U1019" s="175"/>
      <c r="V1019" s="175"/>
      <c r="W1019" s="176"/>
      <c r="X1019" s="175"/>
      <c r="Y1019" s="175"/>
      <c r="Z1019" s="179"/>
      <c r="AA1019" s="179"/>
      <c r="AB1019" s="174"/>
      <c r="AC1019" s="174"/>
      <c r="AD1019" s="174"/>
      <c r="AE1019" s="174"/>
    </row>
    <row r="1020" spans="1:31">
      <c r="A1020" s="174"/>
      <c r="B1020" s="174"/>
      <c r="C1020" s="175"/>
      <c r="D1020" s="175"/>
      <c r="E1020" s="175"/>
      <c r="F1020" s="175"/>
      <c r="G1020" s="176"/>
      <c r="H1020" s="177"/>
      <c r="I1020" s="177"/>
      <c r="J1020" s="178"/>
      <c r="K1020" s="175"/>
      <c r="L1020" s="175"/>
      <c r="M1020" s="175"/>
      <c r="N1020" s="175"/>
      <c r="O1020" s="176"/>
      <c r="P1020" s="177"/>
      <c r="Q1020" s="177"/>
      <c r="R1020" s="178"/>
      <c r="S1020" s="175"/>
      <c r="T1020" s="175"/>
      <c r="U1020" s="175"/>
      <c r="V1020" s="175"/>
      <c r="W1020" s="176"/>
      <c r="X1020" s="175"/>
      <c r="Y1020" s="175"/>
      <c r="Z1020" s="179"/>
      <c r="AA1020" s="179"/>
      <c r="AB1020" s="174"/>
      <c r="AC1020" s="174"/>
      <c r="AD1020" s="174"/>
      <c r="AE1020" s="174"/>
    </row>
    <row r="1021" spans="1:31">
      <c r="A1021" s="174"/>
      <c r="B1021" s="174"/>
      <c r="C1021" s="175"/>
      <c r="D1021" s="175"/>
      <c r="E1021" s="175"/>
      <c r="F1021" s="175"/>
      <c r="G1021" s="176"/>
      <c r="H1021" s="177"/>
      <c r="I1021" s="177"/>
      <c r="J1021" s="178"/>
      <c r="K1021" s="175"/>
      <c r="L1021" s="175"/>
      <c r="M1021" s="175"/>
      <c r="N1021" s="175"/>
      <c r="O1021" s="176"/>
      <c r="P1021" s="177"/>
      <c r="Q1021" s="177"/>
      <c r="R1021" s="178"/>
      <c r="S1021" s="175"/>
      <c r="T1021" s="175"/>
      <c r="U1021" s="175"/>
      <c r="V1021" s="175"/>
      <c r="W1021" s="176"/>
      <c r="X1021" s="175"/>
      <c r="Y1021" s="175"/>
      <c r="Z1021" s="179"/>
      <c r="AA1021" s="179"/>
      <c r="AB1021" s="174"/>
      <c r="AC1021" s="174"/>
      <c r="AD1021" s="174"/>
      <c r="AE1021" s="174"/>
    </row>
  </sheetData>
  <mergeCells count="20">
    <mergeCell ref="S5:AC5"/>
    <mergeCell ref="C1:AC1"/>
    <mergeCell ref="K4:R4"/>
    <mergeCell ref="K3:R3"/>
    <mergeCell ref="S4:AC4"/>
    <mergeCell ref="C3:J3"/>
    <mergeCell ref="C4:J4"/>
    <mergeCell ref="A1:B1"/>
    <mergeCell ref="A2:B2"/>
    <mergeCell ref="A3:B3"/>
    <mergeCell ref="S3:AC3"/>
    <mergeCell ref="C2:AC2"/>
    <mergeCell ref="A56:B56"/>
    <mergeCell ref="A4:B4"/>
    <mergeCell ref="A5:B5"/>
    <mergeCell ref="A6:B6"/>
    <mergeCell ref="A7:B7"/>
    <mergeCell ref="A8:B8"/>
    <mergeCell ref="A9:B9"/>
    <mergeCell ref="A55:B55"/>
  </mergeCells>
  <phoneticPr fontId="8" type="noConversion"/>
  <conditionalFormatting sqref="W55 U55 Z55:AA55 J55">
    <cfRule type="cellIs" dxfId="146" priority="42" stopIfTrue="1" operator="lessThanOrEqual">
      <formula>J7</formula>
    </cfRule>
  </conditionalFormatting>
  <conditionalFormatting sqref="V55 S55:T55 X55:Y55 K55:N55">
    <cfRule type="cellIs" dxfId="145" priority="43" stopIfTrue="1" operator="lessThan">
      <formula>K7</formula>
    </cfRule>
  </conditionalFormatting>
  <conditionalFormatting sqref="S9">
    <cfRule type="cellIs" dxfId="144" priority="45" stopIfTrue="1" operator="lessThan">
      <formula>S8</formula>
    </cfRule>
  </conditionalFormatting>
  <conditionalFormatting sqref="T9:AA9">
    <cfRule type="cellIs" dxfId="143" priority="41" stopIfTrue="1" operator="lessThan">
      <formula>T7</formula>
    </cfRule>
  </conditionalFormatting>
  <conditionalFormatting sqref="S56:AA56 C56:Q56">
    <cfRule type="cellIs" dxfId="142" priority="44" stopIfTrue="1" operator="lessThan">
      <formula>1</formula>
    </cfRule>
  </conditionalFormatting>
  <conditionalFormatting sqref="O9 J9">
    <cfRule type="cellIs" dxfId="141" priority="35" stopIfTrue="1" operator="lessThan">
      <formula>J7</formula>
    </cfRule>
  </conditionalFormatting>
  <conditionalFormatting sqref="P9:Q9 K9:N9">
    <cfRule type="cellIs" dxfId="140" priority="36" stopIfTrue="1" operator="lessThan">
      <formula>K8</formula>
    </cfRule>
  </conditionalFormatting>
  <conditionalFormatting sqref="N9">
    <cfRule type="cellIs" dxfId="139" priority="37" stopIfTrue="1" operator="lessThan">
      <formula>N7</formula>
    </cfRule>
  </conditionalFormatting>
  <conditionalFormatting sqref="O55">
    <cfRule type="cellIs" dxfId="138" priority="38" stopIfTrue="1" operator="lessThanOrEqual">
      <formula>O7</formula>
    </cfRule>
  </conditionalFormatting>
  <conditionalFormatting sqref="P55:Q55">
    <cfRule type="cellIs" dxfId="137" priority="39" stopIfTrue="1" operator="lessThan">
      <formula>P7</formula>
    </cfRule>
  </conditionalFormatting>
  <conditionalFormatting sqref="AB7:AB9">
    <cfRule type="cellIs" dxfId="136" priority="19" stopIfTrue="1" operator="lessThan">
      <formula>AB5</formula>
    </cfRule>
  </conditionalFormatting>
  <conditionalFormatting sqref="AB55:AB56">
    <cfRule type="cellIs" dxfId="135" priority="18" stopIfTrue="1" operator="lessThan">
      <formula>1</formula>
    </cfRule>
  </conditionalFormatting>
  <conditionalFormatting sqref="AC55:AC56">
    <cfRule type="cellIs" dxfId="134" priority="17" stopIfTrue="1" operator="lessThan">
      <formula>1</formula>
    </cfRule>
  </conditionalFormatting>
  <conditionalFormatting sqref="C55:F55">
    <cfRule type="cellIs" dxfId="133" priority="16" stopIfTrue="1" operator="lessThan">
      <formula>C7</formula>
    </cfRule>
  </conditionalFormatting>
  <conditionalFormatting sqref="G9">
    <cfRule type="cellIs" dxfId="132" priority="9" stopIfTrue="1" operator="lessThan">
      <formula>G7</formula>
    </cfRule>
  </conditionalFormatting>
  <conditionalFormatting sqref="H9:I9 C9:F9">
    <cfRule type="cellIs" dxfId="131" priority="10" stopIfTrue="1" operator="lessThan">
      <formula>C8</formula>
    </cfRule>
  </conditionalFormatting>
  <conditionalFormatting sqref="F9">
    <cfRule type="cellIs" dxfId="130" priority="11" stopIfTrue="1" operator="lessThan">
      <formula>F7</formula>
    </cfRule>
  </conditionalFormatting>
  <conditionalFormatting sqref="G55">
    <cfRule type="cellIs" dxfId="129" priority="12" stopIfTrue="1" operator="lessThanOrEqual">
      <formula>G7</formula>
    </cfRule>
  </conditionalFormatting>
  <conditionalFormatting sqref="H55:I55">
    <cfRule type="cellIs" dxfId="128" priority="13" stopIfTrue="1" operator="lessThan">
      <formula>H7</formula>
    </cfRule>
  </conditionalFormatting>
  <conditionalFormatting sqref="R55">
    <cfRule type="cellIs" dxfId="127" priority="4" stopIfTrue="1" operator="lessThanOrEqual">
      <formula>R7</formula>
    </cfRule>
  </conditionalFormatting>
  <conditionalFormatting sqref="R56">
    <cfRule type="cellIs" dxfId="126" priority="5" stopIfTrue="1" operator="lessThan">
      <formula>1</formula>
    </cfRule>
  </conditionalFormatting>
  <conditionalFormatting sqref="R9">
    <cfRule type="cellIs" dxfId="125" priority="3" stopIfTrue="1" operator="lessThan">
      <formula>R7</formula>
    </cfRule>
  </conditionalFormatting>
  <conditionalFormatting sqref="V7">
    <cfRule type="cellIs" dxfId="124" priority="2" stopIfTrue="1" operator="lessThan">
      <formula>V5</formula>
    </cfRule>
  </conditionalFormatting>
  <conditionalFormatting sqref="Z7">
    <cfRule type="cellIs" dxfId="123" priority="1" stopIfTrue="1" operator="lessThan">
      <formula>Z5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3"/>
  <sheetViews>
    <sheetView zoomScale="70" workbookViewId="0">
      <pane xSplit="2" ySplit="9" topLeftCell="AF161" activePane="bottomRight" state="frozen"/>
      <selection activeCell="T18" sqref="T18"/>
      <selection pane="topRight" activeCell="T18" sqref="T18"/>
      <selection pane="bottomLeft" activeCell="T18" sqref="T18"/>
      <selection pane="bottomRight" activeCell="AQ188" sqref="AQ188"/>
    </sheetView>
  </sheetViews>
  <sheetFormatPr defaultColWidth="12.3984375" defaultRowHeight="13.5"/>
  <cols>
    <col min="1" max="2" width="12.3984375" style="305" customWidth="1"/>
    <col min="3" max="3" width="14.265625" style="309" customWidth="1"/>
    <col min="4" max="4" width="11.1328125" style="309" hidden="1" customWidth="1"/>
    <col min="5" max="5" width="12.3984375" style="310" hidden="1" customWidth="1"/>
    <col min="6" max="6" width="14.59765625" style="309" hidden="1" customWidth="1"/>
    <col min="7" max="7" width="14.265625" style="309" customWidth="1"/>
    <col min="8" max="8" width="11.1328125" style="309" hidden="1" customWidth="1"/>
    <col min="9" max="9" width="12.3984375" style="310" hidden="1" customWidth="1"/>
    <col min="10" max="10" width="14.59765625" style="309" hidden="1" customWidth="1"/>
    <col min="11" max="11" width="14.265625" style="309" customWidth="1"/>
    <col min="12" max="12" width="11.1328125" style="309" hidden="1" customWidth="1"/>
    <col min="13" max="13" width="12.3984375" style="310" hidden="1" customWidth="1"/>
    <col min="14" max="14" width="14.59765625" style="309" hidden="1" customWidth="1"/>
    <col min="15" max="15" width="14.265625" style="309" customWidth="1"/>
    <col min="16" max="16" width="11.1328125" style="309" hidden="1" customWidth="1"/>
    <col min="17" max="17" width="12.3984375" style="310" hidden="1" customWidth="1"/>
    <col min="18" max="18" width="14.59765625" style="309" hidden="1" customWidth="1"/>
    <col min="19" max="19" width="14.265625" style="309" customWidth="1"/>
    <col min="20" max="20" width="11.1328125" style="309" hidden="1" customWidth="1"/>
    <col min="21" max="21" width="12.3984375" style="310" hidden="1" customWidth="1"/>
    <col min="22" max="22" width="14.59765625" style="309" hidden="1" customWidth="1"/>
    <col min="23" max="23" width="14.265625" style="309" customWidth="1"/>
    <col min="24" max="24" width="11.1328125" style="309" hidden="1" customWidth="1"/>
    <col min="25" max="25" width="12.3984375" style="310" hidden="1" customWidth="1"/>
    <col min="26" max="26" width="14.59765625" style="309" hidden="1" customWidth="1"/>
    <col min="27" max="27" width="15.59765625" style="309" bestFit="1" customWidth="1"/>
    <col min="28" max="28" width="12.59765625" style="309" bestFit="1" customWidth="1"/>
    <col min="29" max="29" width="10" style="310" bestFit="1" customWidth="1"/>
    <col min="30" max="30" width="10" style="309" bestFit="1" customWidth="1"/>
    <col min="31" max="31" width="19.46484375" style="309" customWidth="1"/>
    <col min="32" max="32" width="34" style="309" customWidth="1"/>
    <col min="33" max="33" width="11.265625" style="309" hidden="1" customWidth="1"/>
    <col min="34" max="34" width="12.3984375" style="310" hidden="1" customWidth="1"/>
    <col min="35" max="35" width="15.59765625" style="309" bestFit="1" customWidth="1"/>
    <col min="36" max="36" width="11.1328125" style="309" customWidth="1"/>
    <col min="37" max="37" width="12.3984375" style="310" customWidth="1"/>
    <col min="38" max="38" width="14.59765625" style="309" bestFit="1" customWidth="1"/>
    <col min="39" max="39" width="19.46484375" style="309" customWidth="1"/>
    <col min="40" max="40" width="30.46484375" style="309" customWidth="1"/>
    <col min="41" max="41" width="11.265625" style="309" hidden="1" customWidth="1"/>
    <col min="42" max="42" width="12.3984375" style="310" hidden="1" customWidth="1"/>
    <col min="43" max="43" width="16.3984375" style="309" bestFit="1" customWidth="1"/>
    <col min="44" max="44" width="12.3984375" style="309" customWidth="1"/>
    <col min="45" max="45" width="12.3984375" style="310" customWidth="1"/>
    <col min="46" max="46" width="14.59765625" style="309" bestFit="1" customWidth="1"/>
    <col min="47" max="48" width="14.59765625" style="309" customWidth="1"/>
    <col min="49" max="49" width="14.59765625" style="309" hidden="1" customWidth="1"/>
    <col min="50" max="50" width="14.59765625" style="312" hidden="1" customWidth="1"/>
    <col min="51" max="284" width="12.3984375" style="12"/>
    <col min="285" max="286" width="12.3984375" style="12" customWidth="1"/>
    <col min="287" max="287" width="23.3984375" style="12" bestFit="1" customWidth="1"/>
    <col min="288" max="288" width="12.86328125" style="12" bestFit="1" customWidth="1"/>
    <col min="289" max="291" width="12.3984375" style="12" customWidth="1"/>
    <col min="292" max="292" width="23.3984375" style="12" bestFit="1" customWidth="1"/>
    <col min="293" max="293" width="12.86328125" style="12" bestFit="1" customWidth="1"/>
    <col min="294" max="296" width="12.3984375" style="12" customWidth="1"/>
    <col min="297" max="297" width="23.3984375" style="12" bestFit="1" customWidth="1"/>
    <col min="298" max="298" width="12.86328125" style="12" bestFit="1" customWidth="1"/>
    <col min="299" max="301" width="12.3984375" style="12" customWidth="1"/>
    <col min="302" max="302" width="18.59765625" style="12" customWidth="1"/>
    <col min="303" max="304" width="12.3984375" style="12" customWidth="1"/>
    <col min="305" max="305" width="15.3984375" style="12" customWidth="1"/>
    <col min="306" max="306" width="12.3984375" style="12" customWidth="1"/>
    <col min="307" max="540" width="12.3984375" style="12"/>
    <col min="541" max="542" width="12.3984375" style="12" customWidth="1"/>
    <col min="543" max="543" width="23.3984375" style="12" bestFit="1" customWidth="1"/>
    <col min="544" max="544" width="12.86328125" style="12" bestFit="1" customWidth="1"/>
    <col min="545" max="547" width="12.3984375" style="12" customWidth="1"/>
    <col min="548" max="548" width="23.3984375" style="12" bestFit="1" customWidth="1"/>
    <col min="549" max="549" width="12.86328125" style="12" bestFit="1" customWidth="1"/>
    <col min="550" max="552" width="12.3984375" style="12" customWidth="1"/>
    <col min="553" max="553" width="23.3984375" style="12" bestFit="1" customWidth="1"/>
    <col min="554" max="554" width="12.86328125" style="12" bestFit="1" customWidth="1"/>
    <col min="555" max="557" width="12.3984375" style="12" customWidth="1"/>
    <col min="558" max="558" width="18.59765625" style="12" customWidth="1"/>
    <col min="559" max="560" width="12.3984375" style="12" customWidth="1"/>
    <col min="561" max="561" width="15.3984375" style="12" customWidth="1"/>
    <col min="562" max="562" width="12.3984375" style="12" customWidth="1"/>
    <col min="563" max="796" width="12.3984375" style="12"/>
    <col min="797" max="798" width="12.3984375" style="12" customWidth="1"/>
    <col min="799" max="799" width="23.3984375" style="12" bestFit="1" customWidth="1"/>
    <col min="800" max="800" width="12.86328125" style="12" bestFit="1" customWidth="1"/>
    <col min="801" max="803" width="12.3984375" style="12" customWidth="1"/>
    <col min="804" max="804" width="23.3984375" style="12" bestFit="1" customWidth="1"/>
    <col min="805" max="805" width="12.86328125" style="12" bestFit="1" customWidth="1"/>
    <col min="806" max="808" width="12.3984375" style="12" customWidth="1"/>
    <col min="809" max="809" width="23.3984375" style="12" bestFit="1" customWidth="1"/>
    <col min="810" max="810" width="12.86328125" style="12" bestFit="1" customWidth="1"/>
    <col min="811" max="813" width="12.3984375" style="12" customWidth="1"/>
    <col min="814" max="814" width="18.59765625" style="12" customWidth="1"/>
    <col min="815" max="816" width="12.3984375" style="12" customWidth="1"/>
    <col min="817" max="817" width="15.3984375" style="12" customWidth="1"/>
    <col min="818" max="818" width="12.3984375" style="12" customWidth="1"/>
    <col min="819" max="1052" width="12.3984375" style="12"/>
    <col min="1053" max="1054" width="12.3984375" style="12" customWidth="1"/>
    <col min="1055" max="1055" width="23.3984375" style="12" bestFit="1" customWidth="1"/>
    <col min="1056" max="1056" width="12.86328125" style="12" bestFit="1" customWidth="1"/>
    <col min="1057" max="1059" width="12.3984375" style="12" customWidth="1"/>
    <col min="1060" max="1060" width="23.3984375" style="12" bestFit="1" customWidth="1"/>
    <col min="1061" max="1061" width="12.86328125" style="12" bestFit="1" customWidth="1"/>
    <col min="1062" max="1064" width="12.3984375" style="12" customWidth="1"/>
    <col min="1065" max="1065" width="23.3984375" style="12" bestFit="1" customWidth="1"/>
    <col min="1066" max="1066" width="12.86328125" style="12" bestFit="1" customWidth="1"/>
    <col min="1067" max="1069" width="12.3984375" style="12" customWidth="1"/>
    <col min="1070" max="1070" width="18.59765625" style="12" customWidth="1"/>
    <col min="1071" max="1072" width="12.3984375" style="12" customWidth="1"/>
    <col min="1073" max="1073" width="15.3984375" style="12" customWidth="1"/>
    <col min="1074" max="1074" width="12.3984375" style="12" customWidth="1"/>
    <col min="1075" max="1308" width="12.3984375" style="12"/>
    <col min="1309" max="1310" width="12.3984375" style="12" customWidth="1"/>
    <col min="1311" max="1311" width="23.3984375" style="12" bestFit="1" customWidth="1"/>
    <col min="1312" max="1312" width="12.86328125" style="12" bestFit="1" customWidth="1"/>
    <col min="1313" max="1315" width="12.3984375" style="12" customWidth="1"/>
    <col min="1316" max="1316" width="23.3984375" style="12" bestFit="1" customWidth="1"/>
    <col min="1317" max="1317" width="12.86328125" style="12" bestFit="1" customWidth="1"/>
    <col min="1318" max="1320" width="12.3984375" style="12" customWidth="1"/>
    <col min="1321" max="1321" width="23.3984375" style="12" bestFit="1" customWidth="1"/>
    <col min="1322" max="1322" width="12.86328125" style="12" bestFit="1" customWidth="1"/>
    <col min="1323" max="1325" width="12.3984375" style="12" customWidth="1"/>
    <col min="1326" max="1326" width="18.59765625" style="12" customWidth="1"/>
    <col min="1327" max="1328" width="12.3984375" style="12" customWidth="1"/>
    <col min="1329" max="1329" width="15.3984375" style="12" customWidth="1"/>
    <col min="1330" max="1330" width="12.3984375" style="12" customWidth="1"/>
    <col min="1331" max="1564" width="12.3984375" style="12"/>
    <col min="1565" max="1566" width="12.3984375" style="12" customWidth="1"/>
    <col min="1567" max="1567" width="23.3984375" style="12" bestFit="1" customWidth="1"/>
    <col min="1568" max="1568" width="12.86328125" style="12" bestFit="1" customWidth="1"/>
    <col min="1569" max="1571" width="12.3984375" style="12" customWidth="1"/>
    <col min="1572" max="1572" width="23.3984375" style="12" bestFit="1" customWidth="1"/>
    <col min="1573" max="1573" width="12.86328125" style="12" bestFit="1" customWidth="1"/>
    <col min="1574" max="1576" width="12.3984375" style="12" customWidth="1"/>
    <col min="1577" max="1577" width="23.3984375" style="12" bestFit="1" customWidth="1"/>
    <col min="1578" max="1578" width="12.86328125" style="12" bestFit="1" customWidth="1"/>
    <col min="1579" max="1581" width="12.3984375" style="12" customWidth="1"/>
    <col min="1582" max="1582" width="18.59765625" style="12" customWidth="1"/>
    <col min="1583" max="1584" width="12.3984375" style="12" customWidth="1"/>
    <col min="1585" max="1585" width="15.3984375" style="12" customWidth="1"/>
    <col min="1586" max="1586" width="12.3984375" style="12" customWidth="1"/>
    <col min="1587" max="1820" width="12.3984375" style="12"/>
    <col min="1821" max="1822" width="12.3984375" style="12" customWidth="1"/>
    <col min="1823" max="1823" width="23.3984375" style="12" bestFit="1" customWidth="1"/>
    <col min="1824" max="1824" width="12.86328125" style="12" bestFit="1" customWidth="1"/>
    <col min="1825" max="1827" width="12.3984375" style="12" customWidth="1"/>
    <col min="1828" max="1828" width="23.3984375" style="12" bestFit="1" customWidth="1"/>
    <col min="1829" max="1829" width="12.86328125" style="12" bestFit="1" customWidth="1"/>
    <col min="1830" max="1832" width="12.3984375" style="12" customWidth="1"/>
    <col min="1833" max="1833" width="23.3984375" style="12" bestFit="1" customWidth="1"/>
    <col min="1834" max="1834" width="12.86328125" style="12" bestFit="1" customWidth="1"/>
    <col min="1835" max="1837" width="12.3984375" style="12" customWidth="1"/>
    <col min="1838" max="1838" width="18.59765625" style="12" customWidth="1"/>
    <col min="1839" max="1840" width="12.3984375" style="12" customWidth="1"/>
    <col min="1841" max="1841" width="15.3984375" style="12" customWidth="1"/>
    <col min="1842" max="1842" width="12.3984375" style="12" customWidth="1"/>
    <col min="1843" max="2076" width="12.3984375" style="12"/>
    <col min="2077" max="2078" width="12.3984375" style="12" customWidth="1"/>
    <col min="2079" max="2079" width="23.3984375" style="12" bestFit="1" customWidth="1"/>
    <col min="2080" max="2080" width="12.86328125" style="12" bestFit="1" customWidth="1"/>
    <col min="2081" max="2083" width="12.3984375" style="12" customWidth="1"/>
    <col min="2084" max="2084" width="23.3984375" style="12" bestFit="1" customWidth="1"/>
    <col min="2085" max="2085" width="12.86328125" style="12" bestFit="1" customWidth="1"/>
    <col min="2086" max="2088" width="12.3984375" style="12" customWidth="1"/>
    <col min="2089" max="2089" width="23.3984375" style="12" bestFit="1" customWidth="1"/>
    <col min="2090" max="2090" width="12.86328125" style="12" bestFit="1" customWidth="1"/>
    <col min="2091" max="2093" width="12.3984375" style="12" customWidth="1"/>
    <col min="2094" max="2094" width="18.59765625" style="12" customWidth="1"/>
    <col min="2095" max="2096" width="12.3984375" style="12" customWidth="1"/>
    <col min="2097" max="2097" width="15.3984375" style="12" customWidth="1"/>
    <col min="2098" max="2098" width="12.3984375" style="12" customWidth="1"/>
    <col min="2099" max="2332" width="12.3984375" style="12"/>
    <col min="2333" max="2334" width="12.3984375" style="12" customWidth="1"/>
    <col min="2335" max="2335" width="23.3984375" style="12" bestFit="1" customWidth="1"/>
    <col min="2336" max="2336" width="12.86328125" style="12" bestFit="1" customWidth="1"/>
    <col min="2337" max="2339" width="12.3984375" style="12" customWidth="1"/>
    <col min="2340" max="2340" width="23.3984375" style="12" bestFit="1" customWidth="1"/>
    <col min="2341" max="2341" width="12.86328125" style="12" bestFit="1" customWidth="1"/>
    <col min="2342" max="2344" width="12.3984375" style="12" customWidth="1"/>
    <col min="2345" max="2345" width="23.3984375" style="12" bestFit="1" customWidth="1"/>
    <col min="2346" max="2346" width="12.86328125" style="12" bestFit="1" customWidth="1"/>
    <col min="2347" max="2349" width="12.3984375" style="12" customWidth="1"/>
    <col min="2350" max="2350" width="18.59765625" style="12" customWidth="1"/>
    <col min="2351" max="2352" width="12.3984375" style="12" customWidth="1"/>
    <col min="2353" max="2353" width="15.3984375" style="12" customWidth="1"/>
    <col min="2354" max="2354" width="12.3984375" style="12" customWidth="1"/>
    <col min="2355" max="2588" width="12.3984375" style="12"/>
    <col min="2589" max="2590" width="12.3984375" style="12" customWidth="1"/>
    <col min="2591" max="2591" width="23.3984375" style="12" bestFit="1" customWidth="1"/>
    <col min="2592" max="2592" width="12.86328125" style="12" bestFit="1" customWidth="1"/>
    <col min="2593" max="2595" width="12.3984375" style="12" customWidth="1"/>
    <col min="2596" max="2596" width="23.3984375" style="12" bestFit="1" customWidth="1"/>
    <col min="2597" max="2597" width="12.86328125" style="12" bestFit="1" customWidth="1"/>
    <col min="2598" max="2600" width="12.3984375" style="12" customWidth="1"/>
    <col min="2601" max="2601" width="23.3984375" style="12" bestFit="1" customWidth="1"/>
    <col min="2602" max="2602" width="12.86328125" style="12" bestFit="1" customWidth="1"/>
    <col min="2603" max="2605" width="12.3984375" style="12" customWidth="1"/>
    <col min="2606" max="2606" width="18.59765625" style="12" customWidth="1"/>
    <col min="2607" max="2608" width="12.3984375" style="12" customWidth="1"/>
    <col min="2609" max="2609" width="15.3984375" style="12" customWidth="1"/>
    <col min="2610" max="2610" width="12.3984375" style="12" customWidth="1"/>
    <col min="2611" max="2844" width="12.3984375" style="12"/>
    <col min="2845" max="2846" width="12.3984375" style="12" customWidth="1"/>
    <col min="2847" max="2847" width="23.3984375" style="12" bestFit="1" customWidth="1"/>
    <col min="2848" max="2848" width="12.86328125" style="12" bestFit="1" customWidth="1"/>
    <col min="2849" max="2851" width="12.3984375" style="12" customWidth="1"/>
    <col min="2852" max="2852" width="23.3984375" style="12" bestFit="1" customWidth="1"/>
    <col min="2853" max="2853" width="12.86328125" style="12" bestFit="1" customWidth="1"/>
    <col min="2854" max="2856" width="12.3984375" style="12" customWidth="1"/>
    <col min="2857" max="2857" width="23.3984375" style="12" bestFit="1" customWidth="1"/>
    <col min="2858" max="2858" width="12.86328125" style="12" bestFit="1" customWidth="1"/>
    <col min="2859" max="2861" width="12.3984375" style="12" customWidth="1"/>
    <col min="2862" max="2862" width="18.59765625" style="12" customWidth="1"/>
    <col min="2863" max="2864" width="12.3984375" style="12" customWidth="1"/>
    <col min="2865" max="2865" width="15.3984375" style="12" customWidth="1"/>
    <col min="2866" max="2866" width="12.3984375" style="12" customWidth="1"/>
    <col min="2867" max="3100" width="12.3984375" style="12"/>
    <col min="3101" max="3102" width="12.3984375" style="12" customWidth="1"/>
    <col min="3103" max="3103" width="23.3984375" style="12" bestFit="1" customWidth="1"/>
    <col min="3104" max="3104" width="12.86328125" style="12" bestFit="1" customWidth="1"/>
    <col min="3105" max="3107" width="12.3984375" style="12" customWidth="1"/>
    <col min="3108" max="3108" width="23.3984375" style="12" bestFit="1" customWidth="1"/>
    <col min="3109" max="3109" width="12.86328125" style="12" bestFit="1" customWidth="1"/>
    <col min="3110" max="3112" width="12.3984375" style="12" customWidth="1"/>
    <col min="3113" max="3113" width="23.3984375" style="12" bestFit="1" customWidth="1"/>
    <col min="3114" max="3114" width="12.86328125" style="12" bestFit="1" customWidth="1"/>
    <col min="3115" max="3117" width="12.3984375" style="12" customWidth="1"/>
    <col min="3118" max="3118" width="18.59765625" style="12" customWidth="1"/>
    <col min="3119" max="3120" width="12.3984375" style="12" customWidth="1"/>
    <col min="3121" max="3121" width="15.3984375" style="12" customWidth="1"/>
    <col min="3122" max="3122" width="12.3984375" style="12" customWidth="1"/>
    <col min="3123" max="3356" width="12.3984375" style="12"/>
    <col min="3357" max="3358" width="12.3984375" style="12" customWidth="1"/>
    <col min="3359" max="3359" width="23.3984375" style="12" bestFit="1" customWidth="1"/>
    <col min="3360" max="3360" width="12.86328125" style="12" bestFit="1" customWidth="1"/>
    <col min="3361" max="3363" width="12.3984375" style="12" customWidth="1"/>
    <col min="3364" max="3364" width="23.3984375" style="12" bestFit="1" customWidth="1"/>
    <col min="3365" max="3365" width="12.86328125" style="12" bestFit="1" customWidth="1"/>
    <col min="3366" max="3368" width="12.3984375" style="12" customWidth="1"/>
    <col min="3369" max="3369" width="23.3984375" style="12" bestFit="1" customWidth="1"/>
    <col min="3370" max="3370" width="12.86328125" style="12" bestFit="1" customWidth="1"/>
    <col min="3371" max="3373" width="12.3984375" style="12" customWidth="1"/>
    <col min="3374" max="3374" width="18.59765625" style="12" customWidth="1"/>
    <col min="3375" max="3376" width="12.3984375" style="12" customWidth="1"/>
    <col min="3377" max="3377" width="15.3984375" style="12" customWidth="1"/>
    <col min="3378" max="3378" width="12.3984375" style="12" customWidth="1"/>
    <col min="3379" max="3612" width="12.3984375" style="12"/>
    <col min="3613" max="3614" width="12.3984375" style="12" customWidth="1"/>
    <col min="3615" max="3615" width="23.3984375" style="12" bestFit="1" customWidth="1"/>
    <col min="3616" max="3616" width="12.86328125" style="12" bestFit="1" customWidth="1"/>
    <col min="3617" max="3619" width="12.3984375" style="12" customWidth="1"/>
    <col min="3620" max="3620" width="23.3984375" style="12" bestFit="1" customWidth="1"/>
    <col min="3621" max="3621" width="12.86328125" style="12" bestFit="1" customWidth="1"/>
    <col min="3622" max="3624" width="12.3984375" style="12" customWidth="1"/>
    <col min="3625" max="3625" width="23.3984375" style="12" bestFit="1" customWidth="1"/>
    <col min="3626" max="3626" width="12.86328125" style="12" bestFit="1" customWidth="1"/>
    <col min="3627" max="3629" width="12.3984375" style="12" customWidth="1"/>
    <col min="3630" max="3630" width="18.59765625" style="12" customWidth="1"/>
    <col min="3631" max="3632" width="12.3984375" style="12" customWidth="1"/>
    <col min="3633" max="3633" width="15.3984375" style="12" customWidth="1"/>
    <col min="3634" max="3634" width="12.3984375" style="12" customWidth="1"/>
    <col min="3635" max="3868" width="12.3984375" style="12"/>
    <col min="3869" max="3870" width="12.3984375" style="12" customWidth="1"/>
    <col min="3871" max="3871" width="23.3984375" style="12" bestFit="1" customWidth="1"/>
    <col min="3872" max="3872" width="12.86328125" style="12" bestFit="1" customWidth="1"/>
    <col min="3873" max="3875" width="12.3984375" style="12" customWidth="1"/>
    <col min="3876" max="3876" width="23.3984375" style="12" bestFit="1" customWidth="1"/>
    <col min="3877" max="3877" width="12.86328125" style="12" bestFit="1" customWidth="1"/>
    <col min="3878" max="3880" width="12.3984375" style="12" customWidth="1"/>
    <col min="3881" max="3881" width="23.3984375" style="12" bestFit="1" customWidth="1"/>
    <col min="3882" max="3882" width="12.86328125" style="12" bestFit="1" customWidth="1"/>
    <col min="3883" max="3885" width="12.3984375" style="12" customWidth="1"/>
    <col min="3886" max="3886" width="18.59765625" style="12" customWidth="1"/>
    <col min="3887" max="3888" width="12.3984375" style="12" customWidth="1"/>
    <col min="3889" max="3889" width="15.3984375" style="12" customWidth="1"/>
    <col min="3890" max="3890" width="12.3984375" style="12" customWidth="1"/>
    <col min="3891" max="4124" width="12.3984375" style="12"/>
    <col min="4125" max="4126" width="12.3984375" style="12" customWidth="1"/>
    <col min="4127" max="4127" width="23.3984375" style="12" bestFit="1" customWidth="1"/>
    <col min="4128" max="4128" width="12.86328125" style="12" bestFit="1" customWidth="1"/>
    <col min="4129" max="4131" width="12.3984375" style="12" customWidth="1"/>
    <col min="4132" max="4132" width="23.3984375" style="12" bestFit="1" customWidth="1"/>
    <col min="4133" max="4133" width="12.86328125" style="12" bestFit="1" customWidth="1"/>
    <col min="4134" max="4136" width="12.3984375" style="12" customWidth="1"/>
    <col min="4137" max="4137" width="23.3984375" style="12" bestFit="1" customWidth="1"/>
    <col min="4138" max="4138" width="12.86328125" style="12" bestFit="1" customWidth="1"/>
    <col min="4139" max="4141" width="12.3984375" style="12" customWidth="1"/>
    <col min="4142" max="4142" width="18.59765625" style="12" customWidth="1"/>
    <col min="4143" max="4144" width="12.3984375" style="12" customWidth="1"/>
    <col min="4145" max="4145" width="15.3984375" style="12" customWidth="1"/>
    <col min="4146" max="4146" width="12.3984375" style="12" customWidth="1"/>
    <col min="4147" max="4380" width="12.3984375" style="12"/>
    <col min="4381" max="4382" width="12.3984375" style="12" customWidth="1"/>
    <col min="4383" max="4383" width="23.3984375" style="12" bestFit="1" customWidth="1"/>
    <col min="4384" max="4384" width="12.86328125" style="12" bestFit="1" customWidth="1"/>
    <col min="4385" max="4387" width="12.3984375" style="12" customWidth="1"/>
    <col min="4388" max="4388" width="23.3984375" style="12" bestFit="1" customWidth="1"/>
    <col min="4389" max="4389" width="12.86328125" style="12" bestFit="1" customWidth="1"/>
    <col min="4390" max="4392" width="12.3984375" style="12" customWidth="1"/>
    <col min="4393" max="4393" width="23.3984375" style="12" bestFit="1" customWidth="1"/>
    <col min="4394" max="4394" width="12.86328125" style="12" bestFit="1" customWidth="1"/>
    <col min="4395" max="4397" width="12.3984375" style="12" customWidth="1"/>
    <col min="4398" max="4398" width="18.59765625" style="12" customWidth="1"/>
    <col min="4399" max="4400" width="12.3984375" style="12" customWidth="1"/>
    <col min="4401" max="4401" width="15.3984375" style="12" customWidth="1"/>
    <col min="4402" max="4402" width="12.3984375" style="12" customWidth="1"/>
    <col min="4403" max="4636" width="12.3984375" style="12"/>
    <col min="4637" max="4638" width="12.3984375" style="12" customWidth="1"/>
    <col min="4639" max="4639" width="23.3984375" style="12" bestFit="1" customWidth="1"/>
    <col min="4640" max="4640" width="12.86328125" style="12" bestFit="1" customWidth="1"/>
    <col min="4641" max="4643" width="12.3984375" style="12" customWidth="1"/>
    <col min="4644" max="4644" width="23.3984375" style="12" bestFit="1" customWidth="1"/>
    <col min="4645" max="4645" width="12.86328125" style="12" bestFit="1" customWidth="1"/>
    <col min="4646" max="4648" width="12.3984375" style="12" customWidth="1"/>
    <col min="4649" max="4649" width="23.3984375" style="12" bestFit="1" customWidth="1"/>
    <col min="4650" max="4650" width="12.86328125" style="12" bestFit="1" customWidth="1"/>
    <col min="4651" max="4653" width="12.3984375" style="12" customWidth="1"/>
    <col min="4654" max="4654" width="18.59765625" style="12" customWidth="1"/>
    <col min="4655" max="4656" width="12.3984375" style="12" customWidth="1"/>
    <col min="4657" max="4657" width="15.3984375" style="12" customWidth="1"/>
    <col min="4658" max="4658" width="12.3984375" style="12" customWidth="1"/>
    <col min="4659" max="4892" width="12.3984375" style="12"/>
    <col min="4893" max="4894" width="12.3984375" style="12" customWidth="1"/>
    <col min="4895" max="4895" width="23.3984375" style="12" bestFit="1" customWidth="1"/>
    <col min="4896" max="4896" width="12.86328125" style="12" bestFit="1" customWidth="1"/>
    <col min="4897" max="4899" width="12.3984375" style="12" customWidth="1"/>
    <col min="4900" max="4900" width="23.3984375" style="12" bestFit="1" customWidth="1"/>
    <col min="4901" max="4901" width="12.86328125" style="12" bestFit="1" customWidth="1"/>
    <col min="4902" max="4904" width="12.3984375" style="12" customWidth="1"/>
    <col min="4905" max="4905" width="23.3984375" style="12" bestFit="1" customWidth="1"/>
    <col min="4906" max="4906" width="12.86328125" style="12" bestFit="1" customWidth="1"/>
    <col min="4907" max="4909" width="12.3984375" style="12" customWidth="1"/>
    <col min="4910" max="4910" width="18.59765625" style="12" customWidth="1"/>
    <col min="4911" max="4912" width="12.3984375" style="12" customWidth="1"/>
    <col min="4913" max="4913" width="15.3984375" style="12" customWidth="1"/>
    <col min="4914" max="4914" width="12.3984375" style="12" customWidth="1"/>
    <col min="4915" max="5148" width="12.3984375" style="12"/>
    <col min="5149" max="5150" width="12.3984375" style="12" customWidth="1"/>
    <col min="5151" max="5151" width="23.3984375" style="12" bestFit="1" customWidth="1"/>
    <col min="5152" max="5152" width="12.86328125" style="12" bestFit="1" customWidth="1"/>
    <col min="5153" max="5155" width="12.3984375" style="12" customWidth="1"/>
    <col min="5156" max="5156" width="23.3984375" style="12" bestFit="1" customWidth="1"/>
    <col min="5157" max="5157" width="12.86328125" style="12" bestFit="1" customWidth="1"/>
    <col min="5158" max="5160" width="12.3984375" style="12" customWidth="1"/>
    <col min="5161" max="5161" width="23.3984375" style="12" bestFit="1" customWidth="1"/>
    <col min="5162" max="5162" width="12.86328125" style="12" bestFit="1" customWidth="1"/>
    <col min="5163" max="5165" width="12.3984375" style="12" customWidth="1"/>
    <col min="5166" max="5166" width="18.59765625" style="12" customWidth="1"/>
    <col min="5167" max="5168" width="12.3984375" style="12" customWidth="1"/>
    <col min="5169" max="5169" width="15.3984375" style="12" customWidth="1"/>
    <col min="5170" max="5170" width="12.3984375" style="12" customWidth="1"/>
    <col min="5171" max="5404" width="12.3984375" style="12"/>
    <col min="5405" max="5406" width="12.3984375" style="12" customWidth="1"/>
    <col min="5407" max="5407" width="23.3984375" style="12" bestFit="1" customWidth="1"/>
    <col min="5408" max="5408" width="12.86328125" style="12" bestFit="1" customWidth="1"/>
    <col min="5409" max="5411" width="12.3984375" style="12" customWidth="1"/>
    <col min="5412" max="5412" width="23.3984375" style="12" bestFit="1" customWidth="1"/>
    <col min="5413" max="5413" width="12.86328125" style="12" bestFit="1" customWidth="1"/>
    <col min="5414" max="5416" width="12.3984375" style="12" customWidth="1"/>
    <col min="5417" max="5417" width="23.3984375" style="12" bestFit="1" customWidth="1"/>
    <col min="5418" max="5418" width="12.86328125" style="12" bestFit="1" customWidth="1"/>
    <col min="5419" max="5421" width="12.3984375" style="12" customWidth="1"/>
    <col min="5422" max="5422" width="18.59765625" style="12" customWidth="1"/>
    <col min="5423" max="5424" width="12.3984375" style="12" customWidth="1"/>
    <col min="5425" max="5425" width="15.3984375" style="12" customWidth="1"/>
    <col min="5426" max="5426" width="12.3984375" style="12" customWidth="1"/>
    <col min="5427" max="5660" width="12.3984375" style="12"/>
    <col min="5661" max="5662" width="12.3984375" style="12" customWidth="1"/>
    <col min="5663" max="5663" width="23.3984375" style="12" bestFit="1" customWidth="1"/>
    <col min="5664" max="5664" width="12.86328125" style="12" bestFit="1" customWidth="1"/>
    <col min="5665" max="5667" width="12.3984375" style="12" customWidth="1"/>
    <col min="5668" max="5668" width="23.3984375" style="12" bestFit="1" customWidth="1"/>
    <col min="5669" max="5669" width="12.86328125" style="12" bestFit="1" customWidth="1"/>
    <col min="5670" max="5672" width="12.3984375" style="12" customWidth="1"/>
    <col min="5673" max="5673" width="23.3984375" style="12" bestFit="1" customWidth="1"/>
    <col min="5674" max="5674" width="12.86328125" style="12" bestFit="1" customWidth="1"/>
    <col min="5675" max="5677" width="12.3984375" style="12" customWidth="1"/>
    <col min="5678" max="5678" width="18.59765625" style="12" customWidth="1"/>
    <col min="5679" max="5680" width="12.3984375" style="12" customWidth="1"/>
    <col min="5681" max="5681" width="15.3984375" style="12" customWidth="1"/>
    <col min="5682" max="5682" width="12.3984375" style="12" customWidth="1"/>
    <col min="5683" max="5916" width="12.3984375" style="12"/>
    <col min="5917" max="5918" width="12.3984375" style="12" customWidth="1"/>
    <col min="5919" max="5919" width="23.3984375" style="12" bestFit="1" customWidth="1"/>
    <col min="5920" max="5920" width="12.86328125" style="12" bestFit="1" customWidth="1"/>
    <col min="5921" max="5923" width="12.3984375" style="12" customWidth="1"/>
    <col min="5924" max="5924" width="23.3984375" style="12" bestFit="1" customWidth="1"/>
    <col min="5925" max="5925" width="12.86328125" style="12" bestFit="1" customWidth="1"/>
    <col min="5926" max="5928" width="12.3984375" style="12" customWidth="1"/>
    <col min="5929" max="5929" width="23.3984375" style="12" bestFit="1" customWidth="1"/>
    <col min="5930" max="5930" width="12.86328125" style="12" bestFit="1" customWidth="1"/>
    <col min="5931" max="5933" width="12.3984375" style="12" customWidth="1"/>
    <col min="5934" max="5934" width="18.59765625" style="12" customWidth="1"/>
    <col min="5935" max="5936" width="12.3984375" style="12" customWidth="1"/>
    <col min="5937" max="5937" width="15.3984375" style="12" customWidth="1"/>
    <col min="5938" max="5938" width="12.3984375" style="12" customWidth="1"/>
    <col min="5939" max="6172" width="12.3984375" style="12"/>
    <col min="6173" max="6174" width="12.3984375" style="12" customWidth="1"/>
    <col min="6175" max="6175" width="23.3984375" style="12" bestFit="1" customWidth="1"/>
    <col min="6176" max="6176" width="12.86328125" style="12" bestFit="1" customWidth="1"/>
    <col min="6177" max="6179" width="12.3984375" style="12" customWidth="1"/>
    <col min="6180" max="6180" width="23.3984375" style="12" bestFit="1" customWidth="1"/>
    <col min="6181" max="6181" width="12.86328125" style="12" bestFit="1" customWidth="1"/>
    <col min="6182" max="6184" width="12.3984375" style="12" customWidth="1"/>
    <col min="6185" max="6185" width="23.3984375" style="12" bestFit="1" customWidth="1"/>
    <col min="6186" max="6186" width="12.86328125" style="12" bestFit="1" customWidth="1"/>
    <col min="6187" max="6189" width="12.3984375" style="12" customWidth="1"/>
    <col min="6190" max="6190" width="18.59765625" style="12" customWidth="1"/>
    <col min="6191" max="6192" width="12.3984375" style="12" customWidth="1"/>
    <col min="6193" max="6193" width="15.3984375" style="12" customWidth="1"/>
    <col min="6194" max="6194" width="12.3984375" style="12" customWidth="1"/>
    <col min="6195" max="6428" width="12.3984375" style="12"/>
    <col min="6429" max="6430" width="12.3984375" style="12" customWidth="1"/>
    <col min="6431" max="6431" width="23.3984375" style="12" bestFit="1" customWidth="1"/>
    <col min="6432" max="6432" width="12.86328125" style="12" bestFit="1" customWidth="1"/>
    <col min="6433" max="6435" width="12.3984375" style="12" customWidth="1"/>
    <col min="6436" max="6436" width="23.3984375" style="12" bestFit="1" customWidth="1"/>
    <col min="6437" max="6437" width="12.86328125" style="12" bestFit="1" customWidth="1"/>
    <col min="6438" max="6440" width="12.3984375" style="12" customWidth="1"/>
    <col min="6441" max="6441" width="23.3984375" style="12" bestFit="1" customWidth="1"/>
    <col min="6442" max="6442" width="12.86328125" style="12" bestFit="1" customWidth="1"/>
    <col min="6443" max="6445" width="12.3984375" style="12" customWidth="1"/>
    <col min="6446" max="6446" width="18.59765625" style="12" customWidth="1"/>
    <col min="6447" max="6448" width="12.3984375" style="12" customWidth="1"/>
    <col min="6449" max="6449" width="15.3984375" style="12" customWidth="1"/>
    <col min="6450" max="6450" width="12.3984375" style="12" customWidth="1"/>
    <col min="6451" max="6684" width="12.3984375" style="12"/>
    <col min="6685" max="6686" width="12.3984375" style="12" customWidth="1"/>
    <col min="6687" max="6687" width="23.3984375" style="12" bestFit="1" customWidth="1"/>
    <col min="6688" max="6688" width="12.86328125" style="12" bestFit="1" customWidth="1"/>
    <col min="6689" max="6691" width="12.3984375" style="12" customWidth="1"/>
    <col min="6692" max="6692" width="23.3984375" style="12" bestFit="1" customWidth="1"/>
    <col min="6693" max="6693" width="12.86328125" style="12" bestFit="1" customWidth="1"/>
    <col min="6694" max="6696" width="12.3984375" style="12" customWidth="1"/>
    <col min="6697" max="6697" width="23.3984375" style="12" bestFit="1" customWidth="1"/>
    <col min="6698" max="6698" width="12.86328125" style="12" bestFit="1" customWidth="1"/>
    <col min="6699" max="6701" width="12.3984375" style="12" customWidth="1"/>
    <col min="6702" max="6702" width="18.59765625" style="12" customWidth="1"/>
    <col min="6703" max="6704" width="12.3984375" style="12" customWidth="1"/>
    <col min="6705" max="6705" width="15.3984375" style="12" customWidth="1"/>
    <col min="6706" max="6706" width="12.3984375" style="12" customWidth="1"/>
    <col min="6707" max="6940" width="12.3984375" style="12"/>
    <col min="6941" max="6942" width="12.3984375" style="12" customWidth="1"/>
    <col min="6943" max="6943" width="23.3984375" style="12" bestFit="1" customWidth="1"/>
    <col min="6944" max="6944" width="12.86328125" style="12" bestFit="1" customWidth="1"/>
    <col min="6945" max="6947" width="12.3984375" style="12" customWidth="1"/>
    <col min="6948" max="6948" width="23.3984375" style="12" bestFit="1" customWidth="1"/>
    <col min="6949" max="6949" width="12.86328125" style="12" bestFit="1" customWidth="1"/>
    <col min="6950" max="6952" width="12.3984375" style="12" customWidth="1"/>
    <col min="6953" max="6953" width="23.3984375" style="12" bestFit="1" customWidth="1"/>
    <col min="6954" max="6954" width="12.86328125" style="12" bestFit="1" customWidth="1"/>
    <col min="6955" max="6957" width="12.3984375" style="12" customWidth="1"/>
    <col min="6958" max="6958" width="18.59765625" style="12" customWidth="1"/>
    <col min="6959" max="6960" width="12.3984375" style="12" customWidth="1"/>
    <col min="6961" max="6961" width="15.3984375" style="12" customWidth="1"/>
    <col min="6962" max="6962" width="12.3984375" style="12" customWidth="1"/>
    <col min="6963" max="7196" width="12.3984375" style="12"/>
    <col min="7197" max="7198" width="12.3984375" style="12" customWidth="1"/>
    <col min="7199" max="7199" width="23.3984375" style="12" bestFit="1" customWidth="1"/>
    <col min="7200" max="7200" width="12.86328125" style="12" bestFit="1" customWidth="1"/>
    <col min="7201" max="7203" width="12.3984375" style="12" customWidth="1"/>
    <col min="7204" max="7204" width="23.3984375" style="12" bestFit="1" customWidth="1"/>
    <col min="7205" max="7205" width="12.86328125" style="12" bestFit="1" customWidth="1"/>
    <col min="7206" max="7208" width="12.3984375" style="12" customWidth="1"/>
    <col min="7209" max="7209" width="23.3984375" style="12" bestFit="1" customWidth="1"/>
    <col min="7210" max="7210" width="12.86328125" style="12" bestFit="1" customWidth="1"/>
    <col min="7211" max="7213" width="12.3984375" style="12" customWidth="1"/>
    <col min="7214" max="7214" width="18.59765625" style="12" customWidth="1"/>
    <col min="7215" max="7216" width="12.3984375" style="12" customWidth="1"/>
    <col min="7217" max="7217" width="15.3984375" style="12" customWidth="1"/>
    <col min="7218" max="7218" width="12.3984375" style="12" customWidth="1"/>
    <col min="7219" max="7452" width="12.3984375" style="12"/>
    <col min="7453" max="7454" width="12.3984375" style="12" customWidth="1"/>
    <col min="7455" max="7455" width="23.3984375" style="12" bestFit="1" customWidth="1"/>
    <col min="7456" max="7456" width="12.86328125" style="12" bestFit="1" customWidth="1"/>
    <col min="7457" max="7459" width="12.3984375" style="12" customWidth="1"/>
    <col min="7460" max="7460" width="23.3984375" style="12" bestFit="1" customWidth="1"/>
    <col min="7461" max="7461" width="12.86328125" style="12" bestFit="1" customWidth="1"/>
    <col min="7462" max="7464" width="12.3984375" style="12" customWidth="1"/>
    <col min="7465" max="7465" width="23.3984375" style="12" bestFit="1" customWidth="1"/>
    <col min="7466" max="7466" width="12.86328125" style="12" bestFit="1" customWidth="1"/>
    <col min="7467" max="7469" width="12.3984375" style="12" customWidth="1"/>
    <col min="7470" max="7470" width="18.59765625" style="12" customWidth="1"/>
    <col min="7471" max="7472" width="12.3984375" style="12" customWidth="1"/>
    <col min="7473" max="7473" width="15.3984375" style="12" customWidth="1"/>
    <col min="7474" max="7474" width="12.3984375" style="12" customWidth="1"/>
    <col min="7475" max="7708" width="12.3984375" style="12"/>
    <col min="7709" max="7710" width="12.3984375" style="12" customWidth="1"/>
    <col min="7711" max="7711" width="23.3984375" style="12" bestFit="1" customWidth="1"/>
    <col min="7712" max="7712" width="12.86328125" style="12" bestFit="1" customWidth="1"/>
    <col min="7713" max="7715" width="12.3984375" style="12" customWidth="1"/>
    <col min="7716" max="7716" width="23.3984375" style="12" bestFit="1" customWidth="1"/>
    <col min="7717" max="7717" width="12.86328125" style="12" bestFit="1" customWidth="1"/>
    <col min="7718" max="7720" width="12.3984375" style="12" customWidth="1"/>
    <col min="7721" max="7721" width="23.3984375" style="12" bestFit="1" customWidth="1"/>
    <col min="7722" max="7722" width="12.86328125" style="12" bestFit="1" customWidth="1"/>
    <col min="7723" max="7725" width="12.3984375" style="12" customWidth="1"/>
    <col min="7726" max="7726" width="18.59765625" style="12" customWidth="1"/>
    <col min="7727" max="7728" width="12.3984375" style="12" customWidth="1"/>
    <col min="7729" max="7729" width="15.3984375" style="12" customWidth="1"/>
    <col min="7730" max="7730" width="12.3984375" style="12" customWidth="1"/>
    <col min="7731" max="7964" width="12.3984375" style="12"/>
    <col min="7965" max="7966" width="12.3984375" style="12" customWidth="1"/>
    <col min="7967" max="7967" width="23.3984375" style="12" bestFit="1" customWidth="1"/>
    <col min="7968" max="7968" width="12.86328125" style="12" bestFit="1" customWidth="1"/>
    <col min="7969" max="7971" width="12.3984375" style="12" customWidth="1"/>
    <col min="7972" max="7972" width="23.3984375" style="12" bestFit="1" customWidth="1"/>
    <col min="7973" max="7973" width="12.86328125" style="12" bestFit="1" customWidth="1"/>
    <col min="7974" max="7976" width="12.3984375" style="12" customWidth="1"/>
    <col min="7977" max="7977" width="23.3984375" style="12" bestFit="1" customWidth="1"/>
    <col min="7978" max="7978" width="12.86328125" style="12" bestFit="1" customWidth="1"/>
    <col min="7979" max="7981" width="12.3984375" style="12" customWidth="1"/>
    <col min="7982" max="7982" width="18.59765625" style="12" customWidth="1"/>
    <col min="7983" max="7984" width="12.3984375" style="12" customWidth="1"/>
    <col min="7985" max="7985" width="15.3984375" style="12" customWidth="1"/>
    <col min="7986" max="7986" width="12.3984375" style="12" customWidth="1"/>
    <col min="7987" max="8220" width="12.3984375" style="12"/>
    <col min="8221" max="8222" width="12.3984375" style="12" customWidth="1"/>
    <col min="8223" max="8223" width="23.3984375" style="12" bestFit="1" customWidth="1"/>
    <col min="8224" max="8224" width="12.86328125" style="12" bestFit="1" customWidth="1"/>
    <col min="8225" max="8227" width="12.3984375" style="12" customWidth="1"/>
    <col min="8228" max="8228" width="23.3984375" style="12" bestFit="1" customWidth="1"/>
    <col min="8229" max="8229" width="12.86328125" style="12" bestFit="1" customWidth="1"/>
    <col min="8230" max="8232" width="12.3984375" style="12" customWidth="1"/>
    <col min="8233" max="8233" width="23.3984375" style="12" bestFit="1" customWidth="1"/>
    <col min="8234" max="8234" width="12.86328125" style="12" bestFit="1" customWidth="1"/>
    <col min="8235" max="8237" width="12.3984375" style="12" customWidth="1"/>
    <col min="8238" max="8238" width="18.59765625" style="12" customWidth="1"/>
    <col min="8239" max="8240" width="12.3984375" style="12" customWidth="1"/>
    <col min="8241" max="8241" width="15.3984375" style="12" customWidth="1"/>
    <col min="8242" max="8242" width="12.3984375" style="12" customWidth="1"/>
    <col min="8243" max="8476" width="12.3984375" style="12"/>
    <col min="8477" max="8478" width="12.3984375" style="12" customWidth="1"/>
    <col min="8479" max="8479" width="23.3984375" style="12" bestFit="1" customWidth="1"/>
    <col min="8480" max="8480" width="12.86328125" style="12" bestFit="1" customWidth="1"/>
    <col min="8481" max="8483" width="12.3984375" style="12" customWidth="1"/>
    <col min="8484" max="8484" width="23.3984375" style="12" bestFit="1" customWidth="1"/>
    <col min="8485" max="8485" width="12.86328125" style="12" bestFit="1" customWidth="1"/>
    <col min="8486" max="8488" width="12.3984375" style="12" customWidth="1"/>
    <col min="8489" max="8489" width="23.3984375" style="12" bestFit="1" customWidth="1"/>
    <col min="8490" max="8490" width="12.86328125" style="12" bestFit="1" customWidth="1"/>
    <col min="8491" max="8493" width="12.3984375" style="12" customWidth="1"/>
    <col min="8494" max="8494" width="18.59765625" style="12" customWidth="1"/>
    <col min="8495" max="8496" width="12.3984375" style="12" customWidth="1"/>
    <col min="8497" max="8497" width="15.3984375" style="12" customWidth="1"/>
    <col min="8498" max="8498" width="12.3984375" style="12" customWidth="1"/>
    <col min="8499" max="8732" width="12.3984375" style="12"/>
    <col min="8733" max="8734" width="12.3984375" style="12" customWidth="1"/>
    <col min="8735" max="8735" width="23.3984375" style="12" bestFit="1" customWidth="1"/>
    <col min="8736" max="8736" width="12.86328125" style="12" bestFit="1" customWidth="1"/>
    <col min="8737" max="8739" width="12.3984375" style="12" customWidth="1"/>
    <col min="8740" max="8740" width="23.3984375" style="12" bestFit="1" customWidth="1"/>
    <col min="8741" max="8741" width="12.86328125" style="12" bestFit="1" customWidth="1"/>
    <col min="8742" max="8744" width="12.3984375" style="12" customWidth="1"/>
    <col min="8745" max="8745" width="23.3984375" style="12" bestFit="1" customWidth="1"/>
    <col min="8746" max="8746" width="12.86328125" style="12" bestFit="1" customWidth="1"/>
    <col min="8747" max="8749" width="12.3984375" style="12" customWidth="1"/>
    <col min="8750" max="8750" width="18.59765625" style="12" customWidth="1"/>
    <col min="8751" max="8752" width="12.3984375" style="12" customWidth="1"/>
    <col min="8753" max="8753" width="15.3984375" style="12" customWidth="1"/>
    <col min="8754" max="8754" width="12.3984375" style="12" customWidth="1"/>
    <col min="8755" max="8988" width="12.3984375" style="12"/>
    <col min="8989" max="8990" width="12.3984375" style="12" customWidth="1"/>
    <col min="8991" max="8991" width="23.3984375" style="12" bestFit="1" customWidth="1"/>
    <col min="8992" max="8992" width="12.86328125" style="12" bestFit="1" customWidth="1"/>
    <col min="8993" max="8995" width="12.3984375" style="12" customWidth="1"/>
    <col min="8996" max="8996" width="23.3984375" style="12" bestFit="1" customWidth="1"/>
    <col min="8997" max="8997" width="12.86328125" style="12" bestFit="1" customWidth="1"/>
    <col min="8998" max="9000" width="12.3984375" style="12" customWidth="1"/>
    <col min="9001" max="9001" width="23.3984375" style="12" bestFit="1" customWidth="1"/>
    <col min="9002" max="9002" width="12.86328125" style="12" bestFit="1" customWidth="1"/>
    <col min="9003" max="9005" width="12.3984375" style="12" customWidth="1"/>
    <col min="9006" max="9006" width="18.59765625" style="12" customWidth="1"/>
    <col min="9007" max="9008" width="12.3984375" style="12" customWidth="1"/>
    <col min="9009" max="9009" width="15.3984375" style="12" customWidth="1"/>
    <col min="9010" max="9010" width="12.3984375" style="12" customWidth="1"/>
    <col min="9011" max="9244" width="12.3984375" style="12"/>
    <col min="9245" max="9246" width="12.3984375" style="12" customWidth="1"/>
    <col min="9247" max="9247" width="23.3984375" style="12" bestFit="1" customWidth="1"/>
    <col min="9248" max="9248" width="12.86328125" style="12" bestFit="1" customWidth="1"/>
    <col min="9249" max="9251" width="12.3984375" style="12" customWidth="1"/>
    <col min="9252" max="9252" width="23.3984375" style="12" bestFit="1" customWidth="1"/>
    <col min="9253" max="9253" width="12.86328125" style="12" bestFit="1" customWidth="1"/>
    <col min="9254" max="9256" width="12.3984375" style="12" customWidth="1"/>
    <col min="9257" max="9257" width="23.3984375" style="12" bestFit="1" customWidth="1"/>
    <col min="9258" max="9258" width="12.86328125" style="12" bestFit="1" customWidth="1"/>
    <col min="9259" max="9261" width="12.3984375" style="12" customWidth="1"/>
    <col min="9262" max="9262" width="18.59765625" style="12" customWidth="1"/>
    <col min="9263" max="9264" width="12.3984375" style="12" customWidth="1"/>
    <col min="9265" max="9265" width="15.3984375" style="12" customWidth="1"/>
    <col min="9266" max="9266" width="12.3984375" style="12" customWidth="1"/>
    <col min="9267" max="9500" width="12.3984375" style="12"/>
    <col min="9501" max="9502" width="12.3984375" style="12" customWidth="1"/>
    <col min="9503" max="9503" width="23.3984375" style="12" bestFit="1" customWidth="1"/>
    <col min="9504" max="9504" width="12.86328125" style="12" bestFit="1" customWidth="1"/>
    <col min="9505" max="9507" width="12.3984375" style="12" customWidth="1"/>
    <col min="9508" max="9508" width="23.3984375" style="12" bestFit="1" customWidth="1"/>
    <col min="9509" max="9509" width="12.86328125" style="12" bestFit="1" customWidth="1"/>
    <col min="9510" max="9512" width="12.3984375" style="12" customWidth="1"/>
    <col min="9513" max="9513" width="23.3984375" style="12" bestFit="1" customWidth="1"/>
    <col min="9514" max="9514" width="12.86328125" style="12" bestFit="1" customWidth="1"/>
    <col min="9515" max="9517" width="12.3984375" style="12" customWidth="1"/>
    <col min="9518" max="9518" width="18.59765625" style="12" customWidth="1"/>
    <col min="9519" max="9520" width="12.3984375" style="12" customWidth="1"/>
    <col min="9521" max="9521" width="15.3984375" style="12" customWidth="1"/>
    <col min="9522" max="9522" width="12.3984375" style="12" customWidth="1"/>
    <col min="9523" max="9756" width="12.3984375" style="12"/>
    <col min="9757" max="9758" width="12.3984375" style="12" customWidth="1"/>
    <col min="9759" max="9759" width="23.3984375" style="12" bestFit="1" customWidth="1"/>
    <col min="9760" max="9760" width="12.86328125" style="12" bestFit="1" customWidth="1"/>
    <col min="9761" max="9763" width="12.3984375" style="12" customWidth="1"/>
    <col min="9764" max="9764" width="23.3984375" style="12" bestFit="1" customWidth="1"/>
    <col min="9765" max="9765" width="12.86328125" style="12" bestFit="1" customWidth="1"/>
    <col min="9766" max="9768" width="12.3984375" style="12" customWidth="1"/>
    <col min="9769" max="9769" width="23.3984375" style="12" bestFit="1" customWidth="1"/>
    <col min="9770" max="9770" width="12.86328125" style="12" bestFit="1" customWidth="1"/>
    <col min="9771" max="9773" width="12.3984375" style="12" customWidth="1"/>
    <col min="9774" max="9774" width="18.59765625" style="12" customWidth="1"/>
    <col min="9775" max="9776" width="12.3984375" style="12" customWidth="1"/>
    <col min="9777" max="9777" width="15.3984375" style="12" customWidth="1"/>
    <col min="9778" max="9778" width="12.3984375" style="12" customWidth="1"/>
    <col min="9779" max="10012" width="12.3984375" style="12"/>
    <col min="10013" max="10014" width="12.3984375" style="12" customWidth="1"/>
    <col min="10015" max="10015" width="23.3984375" style="12" bestFit="1" customWidth="1"/>
    <col min="10016" max="10016" width="12.86328125" style="12" bestFit="1" customWidth="1"/>
    <col min="10017" max="10019" width="12.3984375" style="12" customWidth="1"/>
    <col min="10020" max="10020" width="23.3984375" style="12" bestFit="1" customWidth="1"/>
    <col min="10021" max="10021" width="12.86328125" style="12" bestFit="1" customWidth="1"/>
    <col min="10022" max="10024" width="12.3984375" style="12" customWidth="1"/>
    <col min="10025" max="10025" width="23.3984375" style="12" bestFit="1" customWidth="1"/>
    <col min="10026" max="10026" width="12.86328125" style="12" bestFit="1" customWidth="1"/>
    <col min="10027" max="10029" width="12.3984375" style="12" customWidth="1"/>
    <col min="10030" max="10030" width="18.59765625" style="12" customWidth="1"/>
    <col min="10031" max="10032" width="12.3984375" style="12" customWidth="1"/>
    <col min="10033" max="10033" width="15.3984375" style="12" customWidth="1"/>
    <col min="10034" max="10034" width="12.3984375" style="12" customWidth="1"/>
    <col min="10035" max="10268" width="12.3984375" style="12"/>
    <col min="10269" max="10270" width="12.3984375" style="12" customWidth="1"/>
    <col min="10271" max="10271" width="23.3984375" style="12" bestFit="1" customWidth="1"/>
    <col min="10272" max="10272" width="12.86328125" style="12" bestFit="1" customWidth="1"/>
    <col min="10273" max="10275" width="12.3984375" style="12" customWidth="1"/>
    <col min="10276" max="10276" width="23.3984375" style="12" bestFit="1" customWidth="1"/>
    <col min="10277" max="10277" width="12.86328125" style="12" bestFit="1" customWidth="1"/>
    <col min="10278" max="10280" width="12.3984375" style="12" customWidth="1"/>
    <col min="10281" max="10281" width="23.3984375" style="12" bestFit="1" customWidth="1"/>
    <col min="10282" max="10282" width="12.86328125" style="12" bestFit="1" customWidth="1"/>
    <col min="10283" max="10285" width="12.3984375" style="12" customWidth="1"/>
    <col min="10286" max="10286" width="18.59765625" style="12" customWidth="1"/>
    <col min="10287" max="10288" width="12.3984375" style="12" customWidth="1"/>
    <col min="10289" max="10289" width="15.3984375" style="12" customWidth="1"/>
    <col min="10290" max="10290" width="12.3984375" style="12" customWidth="1"/>
    <col min="10291" max="10524" width="12.3984375" style="12"/>
    <col min="10525" max="10526" width="12.3984375" style="12" customWidth="1"/>
    <col min="10527" max="10527" width="23.3984375" style="12" bestFit="1" customWidth="1"/>
    <col min="10528" max="10528" width="12.86328125" style="12" bestFit="1" customWidth="1"/>
    <col min="10529" max="10531" width="12.3984375" style="12" customWidth="1"/>
    <col min="10532" max="10532" width="23.3984375" style="12" bestFit="1" customWidth="1"/>
    <col min="10533" max="10533" width="12.86328125" style="12" bestFit="1" customWidth="1"/>
    <col min="10534" max="10536" width="12.3984375" style="12" customWidth="1"/>
    <col min="10537" max="10537" width="23.3984375" style="12" bestFit="1" customWidth="1"/>
    <col min="10538" max="10538" width="12.86328125" style="12" bestFit="1" customWidth="1"/>
    <col min="10539" max="10541" width="12.3984375" style="12" customWidth="1"/>
    <col min="10542" max="10542" width="18.59765625" style="12" customWidth="1"/>
    <col min="10543" max="10544" width="12.3984375" style="12" customWidth="1"/>
    <col min="10545" max="10545" width="15.3984375" style="12" customWidth="1"/>
    <col min="10546" max="10546" width="12.3984375" style="12" customWidth="1"/>
    <col min="10547" max="10780" width="12.3984375" style="12"/>
    <col min="10781" max="10782" width="12.3984375" style="12" customWidth="1"/>
    <col min="10783" max="10783" width="23.3984375" style="12" bestFit="1" customWidth="1"/>
    <col min="10784" max="10784" width="12.86328125" style="12" bestFit="1" customWidth="1"/>
    <col min="10785" max="10787" width="12.3984375" style="12" customWidth="1"/>
    <col min="10788" max="10788" width="23.3984375" style="12" bestFit="1" customWidth="1"/>
    <col min="10789" max="10789" width="12.86328125" style="12" bestFit="1" customWidth="1"/>
    <col min="10790" max="10792" width="12.3984375" style="12" customWidth="1"/>
    <col min="10793" max="10793" width="23.3984375" style="12" bestFit="1" customWidth="1"/>
    <col min="10794" max="10794" width="12.86328125" style="12" bestFit="1" customWidth="1"/>
    <col min="10795" max="10797" width="12.3984375" style="12" customWidth="1"/>
    <col min="10798" max="10798" width="18.59765625" style="12" customWidth="1"/>
    <col min="10799" max="10800" width="12.3984375" style="12" customWidth="1"/>
    <col min="10801" max="10801" width="15.3984375" style="12" customWidth="1"/>
    <col min="10802" max="10802" width="12.3984375" style="12" customWidth="1"/>
    <col min="10803" max="11036" width="12.3984375" style="12"/>
    <col min="11037" max="11038" width="12.3984375" style="12" customWidth="1"/>
    <col min="11039" max="11039" width="23.3984375" style="12" bestFit="1" customWidth="1"/>
    <col min="11040" max="11040" width="12.86328125" style="12" bestFit="1" customWidth="1"/>
    <col min="11041" max="11043" width="12.3984375" style="12" customWidth="1"/>
    <col min="11044" max="11044" width="23.3984375" style="12" bestFit="1" customWidth="1"/>
    <col min="11045" max="11045" width="12.86328125" style="12" bestFit="1" customWidth="1"/>
    <col min="11046" max="11048" width="12.3984375" style="12" customWidth="1"/>
    <col min="11049" max="11049" width="23.3984375" style="12" bestFit="1" customWidth="1"/>
    <col min="11050" max="11050" width="12.86328125" style="12" bestFit="1" customWidth="1"/>
    <col min="11051" max="11053" width="12.3984375" style="12" customWidth="1"/>
    <col min="11054" max="11054" width="18.59765625" style="12" customWidth="1"/>
    <col min="11055" max="11056" width="12.3984375" style="12" customWidth="1"/>
    <col min="11057" max="11057" width="15.3984375" style="12" customWidth="1"/>
    <col min="11058" max="11058" width="12.3984375" style="12" customWidth="1"/>
    <col min="11059" max="11292" width="12.3984375" style="12"/>
    <col min="11293" max="11294" width="12.3984375" style="12" customWidth="1"/>
    <col min="11295" max="11295" width="23.3984375" style="12" bestFit="1" customWidth="1"/>
    <col min="11296" max="11296" width="12.86328125" style="12" bestFit="1" customWidth="1"/>
    <col min="11297" max="11299" width="12.3984375" style="12" customWidth="1"/>
    <col min="11300" max="11300" width="23.3984375" style="12" bestFit="1" customWidth="1"/>
    <col min="11301" max="11301" width="12.86328125" style="12" bestFit="1" customWidth="1"/>
    <col min="11302" max="11304" width="12.3984375" style="12" customWidth="1"/>
    <col min="11305" max="11305" width="23.3984375" style="12" bestFit="1" customWidth="1"/>
    <col min="11306" max="11306" width="12.86328125" style="12" bestFit="1" customWidth="1"/>
    <col min="11307" max="11309" width="12.3984375" style="12" customWidth="1"/>
    <col min="11310" max="11310" width="18.59765625" style="12" customWidth="1"/>
    <col min="11311" max="11312" width="12.3984375" style="12" customWidth="1"/>
    <col min="11313" max="11313" width="15.3984375" style="12" customWidth="1"/>
    <col min="11314" max="11314" width="12.3984375" style="12" customWidth="1"/>
    <col min="11315" max="11548" width="12.3984375" style="12"/>
    <col min="11549" max="11550" width="12.3984375" style="12" customWidth="1"/>
    <col min="11551" max="11551" width="23.3984375" style="12" bestFit="1" customWidth="1"/>
    <col min="11552" max="11552" width="12.86328125" style="12" bestFit="1" customWidth="1"/>
    <col min="11553" max="11555" width="12.3984375" style="12" customWidth="1"/>
    <col min="11556" max="11556" width="23.3984375" style="12" bestFit="1" customWidth="1"/>
    <col min="11557" max="11557" width="12.86328125" style="12" bestFit="1" customWidth="1"/>
    <col min="11558" max="11560" width="12.3984375" style="12" customWidth="1"/>
    <col min="11561" max="11561" width="23.3984375" style="12" bestFit="1" customWidth="1"/>
    <col min="11562" max="11562" width="12.86328125" style="12" bestFit="1" customWidth="1"/>
    <col min="11563" max="11565" width="12.3984375" style="12" customWidth="1"/>
    <col min="11566" max="11566" width="18.59765625" style="12" customWidth="1"/>
    <col min="11567" max="11568" width="12.3984375" style="12" customWidth="1"/>
    <col min="11569" max="11569" width="15.3984375" style="12" customWidth="1"/>
    <col min="11570" max="11570" width="12.3984375" style="12" customWidth="1"/>
    <col min="11571" max="11804" width="12.3984375" style="12"/>
    <col min="11805" max="11806" width="12.3984375" style="12" customWidth="1"/>
    <col min="11807" max="11807" width="23.3984375" style="12" bestFit="1" customWidth="1"/>
    <col min="11808" max="11808" width="12.86328125" style="12" bestFit="1" customWidth="1"/>
    <col min="11809" max="11811" width="12.3984375" style="12" customWidth="1"/>
    <col min="11812" max="11812" width="23.3984375" style="12" bestFit="1" customWidth="1"/>
    <col min="11813" max="11813" width="12.86328125" style="12" bestFit="1" customWidth="1"/>
    <col min="11814" max="11816" width="12.3984375" style="12" customWidth="1"/>
    <col min="11817" max="11817" width="23.3984375" style="12" bestFit="1" customWidth="1"/>
    <col min="11818" max="11818" width="12.86328125" style="12" bestFit="1" customWidth="1"/>
    <col min="11819" max="11821" width="12.3984375" style="12" customWidth="1"/>
    <col min="11822" max="11822" width="18.59765625" style="12" customWidth="1"/>
    <col min="11823" max="11824" width="12.3984375" style="12" customWidth="1"/>
    <col min="11825" max="11825" width="15.3984375" style="12" customWidth="1"/>
    <col min="11826" max="11826" width="12.3984375" style="12" customWidth="1"/>
    <col min="11827" max="12060" width="12.3984375" style="12"/>
    <col min="12061" max="12062" width="12.3984375" style="12" customWidth="1"/>
    <col min="12063" max="12063" width="23.3984375" style="12" bestFit="1" customWidth="1"/>
    <col min="12064" max="12064" width="12.86328125" style="12" bestFit="1" customWidth="1"/>
    <col min="12065" max="12067" width="12.3984375" style="12" customWidth="1"/>
    <col min="12068" max="12068" width="23.3984375" style="12" bestFit="1" customWidth="1"/>
    <col min="12069" max="12069" width="12.86328125" style="12" bestFit="1" customWidth="1"/>
    <col min="12070" max="12072" width="12.3984375" style="12" customWidth="1"/>
    <col min="12073" max="12073" width="23.3984375" style="12" bestFit="1" customWidth="1"/>
    <col min="12074" max="12074" width="12.86328125" style="12" bestFit="1" customWidth="1"/>
    <col min="12075" max="12077" width="12.3984375" style="12" customWidth="1"/>
    <col min="12078" max="12078" width="18.59765625" style="12" customWidth="1"/>
    <col min="12079" max="12080" width="12.3984375" style="12" customWidth="1"/>
    <col min="12081" max="12081" width="15.3984375" style="12" customWidth="1"/>
    <col min="12082" max="12082" width="12.3984375" style="12" customWidth="1"/>
    <col min="12083" max="12316" width="12.3984375" style="12"/>
    <col min="12317" max="12318" width="12.3984375" style="12" customWidth="1"/>
    <col min="12319" max="12319" width="23.3984375" style="12" bestFit="1" customWidth="1"/>
    <col min="12320" max="12320" width="12.86328125" style="12" bestFit="1" customWidth="1"/>
    <col min="12321" max="12323" width="12.3984375" style="12" customWidth="1"/>
    <col min="12324" max="12324" width="23.3984375" style="12" bestFit="1" customWidth="1"/>
    <col min="12325" max="12325" width="12.86328125" style="12" bestFit="1" customWidth="1"/>
    <col min="12326" max="12328" width="12.3984375" style="12" customWidth="1"/>
    <col min="12329" max="12329" width="23.3984375" style="12" bestFit="1" customWidth="1"/>
    <col min="12330" max="12330" width="12.86328125" style="12" bestFit="1" customWidth="1"/>
    <col min="12331" max="12333" width="12.3984375" style="12" customWidth="1"/>
    <col min="12334" max="12334" width="18.59765625" style="12" customWidth="1"/>
    <col min="12335" max="12336" width="12.3984375" style="12" customWidth="1"/>
    <col min="12337" max="12337" width="15.3984375" style="12" customWidth="1"/>
    <col min="12338" max="12338" width="12.3984375" style="12" customWidth="1"/>
    <col min="12339" max="12572" width="12.3984375" style="12"/>
    <col min="12573" max="12574" width="12.3984375" style="12" customWidth="1"/>
    <col min="12575" max="12575" width="23.3984375" style="12" bestFit="1" customWidth="1"/>
    <col min="12576" max="12576" width="12.86328125" style="12" bestFit="1" customWidth="1"/>
    <col min="12577" max="12579" width="12.3984375" style="12" customWidth="1"/>
    <col min="12580" max="12580" width="23.3984375" style="12" bestFit="1" customWidth="1"/>
    <col min="12581" max="12581" width="12.86328125" style="12" bestFit="1" customWidth="1"/>
    <col min="12582" max="12584" width="12.3984375" style="12" customWidth="1"/>
    <col min="12585" max="12585" width="23.3984375" style="12" bestFit="1" customWidth="1"/>
    <col min="12586" max="12586" width="12.86328125" style="12" bestFit="1" customWidth="1"/>
    <col min="12587" max="12589" width="12.3984375" style="12" customWidth="1"/>
    <col min="12590" max="12590" width="18.59765625" style="12" customWidth="1"/>
    <col min="12591" max="12592" width="12.3984375" style="12" customWidth="1"/>
    <col min="12593" max="12593" width="15.3984375" style="12" customWidth="1"/>
    <col min="12594" max="12594" width="12.3984375" style="12" customWidth="1"/>
    <col min="12595" max="12828" width="12.3984375" style="12"/>
    <col min="12829" max="12830" width="12.3984375" style="12" customWidth="1"/>
    <col min="12831" max="12831" width="23.3984375" style="12" bestFit="1" customWidth="1"/>
    <col min="12832" max="12832" width="12.86328125" style="12" bestFit="1" customWidth="1"/>
    <col min="12833" max="12835" width="12.3984375" style="12" customWidth="1"/>
    <col min="12836" max="12836" width="23.3984375" style="12" bestFit="1" customWidth="1"/>
    <col min="12837" max="12837" width="12.86328125" style="12" bestFit="1" customWidth="1"/>
    <col min="12838" max="12840" width="12.3984375" style="12" customWidth="1"/>
    <col min="12841" max="12841" width="23.3984375" style="12" bestFit="1" customWidth="1"/>
    <col min="12842" max="12842" width="12.86328125" style="12" bestFit="1" customWidth="1"/>
    <col min="12843" max="12845" width="12.3984375" style="12" customWidth="1"/>
    <col min="12846" max="12846" width="18.59765625" style="12" customWidth="1"/>
    <col min="12847" max="12848" width="12.3984375" style="12" customWidth="1"/>
    <col min="12849" max="12849" width="15.3984375" style="12" customWidth="1"/>
    <col min="12850" max="12850" width="12.3984375" style="12" customWidth="1"/>
    <col min="12851" max="13084" width="12.3984375" style="12"/>
    <col min="13085" max="13086" width="12.3984375" style="12" customWidth="1"/>
    <col min="13087" max="13087" width="23.3984375" style="12" bestFit="1" customWidth="1"/>
    <col min="13088" max="13088" width="12.86328125" style="12" bestFit="1" customWidth="1"/>
    <col min="13089" max="13091" width="12.3984375" style="12" customWidth="1"/>
    <col min="13092" max="13092" width="23.3984375" style="12" bestFit="1" customWidth="1"/>
    <col min="13093" max="13093" width="12.86328125" style="12" bestFit="1" customWidth="1"/>
    <col min="13094" max="13096" width="12.3984375" style="12" customWidth="1"/>
    <col min="13097" max="13097" width="23.3984375" style="12" bestFit="1" customWidth="1"/>
    <col min="13098" max="13098" width="12.86328125" style="12" bestFit="1" customWidth="1"/>
    <col min="13099" max="13101" width="12.3984375" style="12" customWidth="1"/>
    <col min="13102" max="13102" width="18.59765625" style="12" customWidth="1"/>
    <col min="13103" max="13104" width="12.3984375" style="12" customWidth="1"/>
    <col min="13105" max="13105" width="15.3984375" style="12" customWidth="1"/>
    <col min="13106" max="13106" width="12.3984375" style="12" customWidth="1"/>
    <col min="13107" max="13340" width="12.3984375" style="12"/>
    <col min="13341" max="13342" width="12.3984375" style="12" customWidth="1"/>
    <col min="13343" max="13343" width="23.3984375" style="12" bestFit="1" customWidth="1"/>
    <col min="13344" max="13344" width="12.86328125" style="12" bestFit="1" customWidth="1"/>
    <col min="13345" max="13347" width="12.3984375" style="12" customWidth="1"/>
    <col min="13348" max="13348" width="23.3984375" style="12" bestFit="1" customWidth="1"/>
    <col min="13349" max="13349" width="12.86328125" style="12" bestFit="1" customWidth="1"/>
    <col min="13350" max="13352" width="12.3984375" style="12" customWidth="1"/>
    <col min="13353" max="13353" width="23.3984375" style="12" bestFit="1" customWidth="1"/>
    <col min="13354" max="13354" width="12.86328125" style="12" bestFit="1" customWidth="1"/>
    <col min="13355" max="13357" width="12.3984375" style="12" customWidth="1"/>
    <col min="13358" max="13358" width="18.59765625" style="12" customWidth="1"/>
    <col min="13359" max="13360" width="12.3984375" style="12" customWidth="1"/>
    <col min="13361" max="13361" width="15.3984375" style="12" customWidth="1"/>
    <col min="13362" max="13362" width="12.3984375" style="12" customWidth="1"/>
    <col min="13363" max="13596" width="12.3984375" style="12"/>
    <col min="13597" max="13598" width="12.3984375" style="12" customWidth="1"/>
    <col min="13599" max="13599" width="23.3984375" style="12" bestFit="1" customWidth="1"/>
    <col min="13600" max="13600" width="12.86328125" style="12" bestFit="1" customWidth="1"/>
    <col min="13601" max="13603" width="12.3984375" style="12" customWidth="1"/>
    <col min="13604" max="13604" width="23.3984375" style="12" bestFit="1" customWidth="1"/>
    <col min="13605" max="13605" width="12.86328125" style="12" bestFit="1" customWidth="1"/>
    <col min="13606" max="13608" width="12.3984375" style="12" customWidth="1"/>
    <col min="13609" max="13609" width="23.3984375" style="12" bestFit="1" customWidth="1"/>
    <col min="13610" max="13610" width="12.86328125" style="12" bestFit="1" customWidth="1"/>
    <col min="13611" max="13613" width="12.3984375" style="12" customWidth="1"/>
    <col min="13614" max="13614" width="18.59765625" style="12" customWidth="1"/>
    <col min="13615" max="13616" width="12.3984375" style="12" customWidth="1"/>
    <col min="13617" max="13617" width="15.3984375" style="12" customWidth="1"/>
    <col min="13618" max="13618" width="12.3984375" style="12" customWidth="1"/>
    <col min="13619" max="13852" width="12.3984375" style="12"/>
    <col min="13853" max="13854" width="12.3984375" style="12" customWidth="1"/>
    <col min="13855" max="13855" width="23.3984375" style="12" bestFit="1" customWidth="1"/>
    <col min="13856" max="13856" width="12.86328125" style="12" bestFit="1" customWidth="1"/>
    <col min="13857" max="13859" width="12.3984375" style="12" customWidth="1"/>
    <col min="13860" max="13860" width="23.3984375" style="12" bestFit="1" customWidth="1"/>
    <col min="13861" max="13861" width="12.86328125" style="12" bestFit="1" customWidth="1"/>
    <col min="13862" max="13864" width="12.3984375" style="12" customWidth="1"/>
    <col min="13865" max="13865" width="23.3984375" style="12" bestFit="1" customWidth="1"/>
    <col min="13866" max="13866" width="12.86328125" style="12" bestFit="1" customWidth="1"/>
    <col min="13867" max="13869" width="12.3984375" style="12" customWidth="1"/>
    <col min="13870" max="13870" width="18.59765625" style="12" customWidth="1"/>
    <col min="13871" max="13872" width="12.3984375" style="12" customWidth="1"/>
    <col min="13873" max="13873" width="15.3984375" style="12" customWidth="1"/>
    <col min="13874" max="13874" width="12.3984375" style="12" customWidth="1"/>
    <col min="13875" max="14108" width="12.3984375" style="12"/>
    <col min="14109" max="14110" width="12.3984375" style="12" customWidth="1"/>
    <col min="14111" max="14111" width="23.3984375" style="12" bestFit="1" customWidth="1"/>
    <col min="14112" max="14112" width="12.86328125" style="12" bestFit="1" customWidth="1"/>
    <col min="14113" max="14115" width="12.3984375" style="12" customWidth="1"/>
    <col min="14116" max="14116" width="23.3984375" style="12" bestFit="1" customWidth="1"/>
    <col min="14117" max="14117" width="12.86328125" style="12" bestFit="1" customWidth="1"/>
    <col min="14118" max="14120" width="12.3984375" style="12" customWidth="1"/>
    <col min="14121" max="14121" width="23.3984375" style="12" bestFit="1" customWidth="1"/>
    <col min="14122" max="14122" width="12.86328125" style="12" bestFit="1" customWidth="1"/>
    <col min="14123" max="14125" width="12.3984375" style="12" customWidth="1"/>
    <col min="14126" max="14126" width="18.59765625" style="12" customWidth="1"/>
    <col min="14127" max="14128" width="12.3984375" style="12" customWidth="1"/>
    <col min="14129" max="14129" width="15.3984375" style="12" customWidth="1"/>
    <col min="14130" max="14130" width="12.3984375" style="12" customWidth="1"/>
    <col min="14131" max="14364" width="12.3984375" style="12"/>
    <col min="14365" max="14366" width="12.3984375" style="12" customWidth="1"/>
    <col min="14367" max="14367" width="23.3984375" style="12" bestFit="1" customWidth="1"/>
    <col min="14368" max="14368" width="12.86328125" style="12" bestFit="1" customWidth="1"/>
    <col min="14369" max="14371" width="12.3984375" style="12" customWidth="1"/>
    <col min="14372" max="14372" width="23.3984375" style="12" bestFit="1" customWidth="1"/>
    <col min="14373" max="14373" width="12.86328125" style="12" bestFit="1" customWidth="1"/>
    <col min="14374" max="14376" width="12.3984375" style="12" customWidth="1"/>
    <col min="14377" max="14377" width="23.3984375" style="12" bestFit="1" customWidth="1"/>
    <col min="14378" max="14378" width="12.86328125" style="12" bestFit="1" customWidth="1"/>
    <col min="14379" max="14381" width="12.3984375" style="12" customWidth="1"/>
    <col min="14382" max="14382" width="18.59765625" style="12" customWidth="1"/>
    <col min="14383" max="14384" width="12.3984375" style="12" customWidth="1"/>
    <col min="14385" max="14385" width="15.3984375" style="12" customWidth="1"/>
    <col min="14386" max="14386" width="12.3984375" style="12" customWidth="1"/>
    <col min="14387" max="14620" width="12.3984375" style="12"/>
    <col min="14621" max="14622" width="12.3984375" style="12" customWidth="1"/>
    <col min="14623" max="14623" width="23.3984375" style="12" bestFit="1" customWidth="1"/>
    <col min="14624" max="14624" width="12.86328125" style="12" bestFit="1" customWidth="1"/>
    <col min="14625" max="14627" width="12.3984375" style="12" customWidth="1"/>
    <col min="14628" max="14628" width="23.3984375" style="12" bestFit="1" customWidth="1"/>
    <col min="14629" max="14629" width="12.86328125" style="12" bestFit="1" customWidth="1"/>
    <col min="14630" max="14632" width="12.3984375" style="12" customWidth="1"/>
    <col min="14633" max="14633" width="23.3984375" style="12" bestFit="1" customWidth="1"/>
    <col min="14634" max="14634" width="12.86328125" style="12" bestFit="1" customWidth="1"/>
    <col min="14635" max="14637" width="12.3984375" style="12" customWidth="1"/>
    <col min="14638" max="14638" width="18.59765625" style="12" customWidth="1"/>
    <col min="14639" max="14640" width="12.3984375" style="12" customWidth="1"/>
    <col min="14641" max="14641" width="15.3984375" style="12" customWidth="1"/>
    <col min="14642" max="14642" width="12.3984375" style="12" customWidth="1"/>
    <col min="14643" max="14876" width="12.3984375" style="12"/>
    <col min="14877" max="14878" width="12.3984375" style="12" customWidth="1"/>
    <col min="14879" max="14879" width="23.3984375" style="12" bestFit="1" customWidth="1"/>
    <col min="14880" max="14880" width="12.86328125" style="12" bestFit="1" customWidth="1"/>
    <col min="14881" max="14883" width="12.3984375" style="12" customWidth="1"/>
    <col min="14884" max="14884" width="23.3984375" style="12" bestFit="1" customWidth="1"/>
    <col min="14885" max="14885" width="12.86328125" style="12" bestFit="1" customWidth="1"/>
    <col min="14886" max="14888" width="12.3984375" style="12" customWidth="1"/>
    <col min="14889" max="14889" width="23.3984375" style="12" bestFit="1" customWidth="1"/>
    <col min="14890" max="14890" width="12.86328125" style="12" bestFit="1" customWidth="1"/>
    <col min="14891" max="14893" width="12.3984375" style="12" customWidth="1"/>
    <col min="14894" max="14894" width="18.59765625" style="12" customWidth="1"/>
    <col min="14895" max="14896" width="12.3984375" style="12" customWidth="1"/>
    <col min="14897" max="14897" width="15.3984375" style="12" customWidth="1"/>
    <col min="14898" max="14898" width="12.3984375" style="12" customWidth="1"/>
    <col min="14899" max="15132" width="12.3984375" style="12"/>
    <col min="15133" max="15134" width="12.3984375" style="12" customWidth="1"/>
    <col min="15135" max="15135" width="23.3984375" style="12" bestFit="1" customWidth="1"/>
    <col min="15136" max="15136" width="12.86328125" style="12" bestFit="1" customWidth="1"/>
    <col min="15137" max="15139" width="12.3984375" style="12" customWidth="1"/>
    <col min="15140" max="15140" width="23.3984375" style="12" bestFit="1" customWidth="1"/>
    <col min="15141" max="15141" width="12.86328125" style="12" bestFit="1" customWidth="1"/>
    <col min="15142" max="15144" width="12.3984375" style="12" customWidth="1"/>
    <col min="15145" max="15145" width="23.3984375" style="12" bestFit="1" customWidth="1"/>
    <col min="15146" max="15146" width="12.86328125" style="12" bestFit="1" customWidth="1"/>
    <col min="15147" max="15149" width="12.3984375" style="12" customWidth="1"/>
    <col min="15150" max="15150" width="18.59765625" style="12" customWidth="1"/>
    <col min="15151" max="15152" width="12.3984375" style="12" customWidth="1"/>
    <col min="15153" max="15153" width="15.3984375" style="12" customWidth="1"/>
    <col min="15154" max="15154" width="12.3984375" style="12" customWidth="1"/>
    <col min="15155" max="15388" width="12.3984375" style="12"/>
    <col min="15389" max="15390" width="12.3984375" style="12" customWidth="1"/>
    <col min="15391" max="15391" width="23.3984375" style="12" bestFit="1" customWidth="1"/>
    <col min="15392" max="15392" width="12.86328125" style="12" bestFit="1" customWidth="1"/>
    <col min="15393" max="15395" width="12.3984375" style="12" customWidth="1"/>
    <col min="15396" max="15396" width="23.3984375" style="12" bestFit="1" customWidth="1"/>
    <col min="15397" max="15397" width="12.86328125" style="12" bestFit="1" customWidth="1"/>
    <col min="15398" max="15400" width="12.3984375" style="12" customWidth="1"/>
    <col min="15401" max="15401" width="23.3984375" style="12" bestFit="1" customWidth="1"/>
    <col min="15402" max="15402" width="12.86328125" style="12" bestFit="1" customWidth="1"/>
    <col min="15403" max="15405" width="12.3984375" style="12" customWidth="1"/>
    <col min="15406" max="15406" width="18.59765625" style="12" customWidth="1"/>
    <col min="15407" max="15408" width="12.3984375" style="12" customWidth="1"/>
    <col min="15409" max="15409" width="15.3984375" style="12" customWidth="1"/>
    <col min="15410" max="15410" width="12.3984375" style="12" customWidth="1"/>
    <col min="15411" max="15644" width="12.3984375" style="12"/>
    <col min="15645" max="15646" width="12.3984375" style="12" customWidth="1"/>
    <col min="15647" max="15647" width="23.3984375" style="12" bestFit="1" customWidth="1"/>
    <col min="15648" max="15648" width="12.86328125" style="12" bestFit="1" customWidth="1"/>
    <col min="15649" max="15651" width="12.3984375" style="12" customWidth="1"/>
    <col min="15652" max="15652" width="23.3984375" style="12" bestFit="1" customWidth="1"/>
    <col min="15653" max="15653" width="12.86328125" style="12" bestFit="1" customWidth="1"/>
    <col min="15654" max="15656" width="12.3984375" style="12" customWidth="1"/>
    <col min="15657" max="15657" width="23.3984375" style="12" bestFit="1" customWidth="1"/>
    <col min="15658" max="15658" width="12.86328125" style="12" bestFit="1" customWidth="1"/>
    <col min="15659" max="15661" width="12.3984375" style="12" customWidth="1"/>
    <col min="15662" max="15662" width="18.59765625" style="12" customWidth="1"/>
    <col min="15663" max="15664" width="12.3984375" style="12" customWidth="1"/>
    <col min="15665" max="15665" width="15.3984375" style="12" customWidth="1"/>
    <col min="15666" max="15666" width="12.3984375" style="12" customWidth="1"/>
    <col min="15667" max="15900" width="12.3984375" style="12"/>
    <col min="15901" max="15902" width="12.3984375" style="12" customWidth="1"/>
    <col min="15903" max="15903" width="23.3984375" style="12" bestFit="1" customWidth="1"/>
    <col min="15904" max="15904" width="12.86328125" style="12" bestFit="1" customWidth="1"/>
    <col min="15905" max="15907" width="12.3984375" style="12" customWidth="1"/>
    <col min="15908" max="15908" width="23.3984375" style="12" bestFit="1" customWidth="1"/>
    <col min="15909" max="15909" width="12.86328125" style="12" bestFit="1" customWidth="1"/>
    <col min="15910" max="15912" width="12.3984375" style="12" customWidth="1"/>
    <col min="15913" max="15913" width="23.3984375" style="12" bestFit="1" customWidth="1"/>
    <col min="15914" max="15914" width="12.86328125" style="12" bestFit="1" customWidth="1"/>
    <col min="15915" max="15917" width="12.3984375" style="12" customWidth="1"/>
    <col min="15918" max="15918" width="18.59765625" style="12" customWidth="1"/>
    <col min="15919" max="15920" width="12.3984375" style="12" customWidth="1"/>
    <col min="15921" max="15921" width="15.3984375" style="12" customWidth="1"/>
    <col min="15922" max="15922" width="12.3984375" style="12" customWidth="1"/>
    <col min="15923" max="16156" width="12.3984375" style="12"/>
    <col min="16157" max="16158" width="12.3984375" style="12" customWidth="1"/>
    <col min="16159" max="16159" width="23.3984375" style="12" bestFit="1" customWidth="1"/>
    <col min="16160" max="16160" width="12.86328125" style="12" bestFit="1" customWidth="1"/>
    <col min="16161" max="16163" width="12.3984375" style="12" customWidth="1"/>
    <col min="16164" max="16164" width="23.3984375" style="12" bestFit="1" customWidth="1"/>
    <col min="16165" max="16165" width="12.86328125" style="12" bestFit="1" customWidth="1"/>
    <col min="16166" max="16168" width="12.3984375" style="12" customWidth="1"/>
    <col min="16169" max="16169" width="23.3984375" style="12" bestFit="1" customWidth="1"/>
    <col min="16170" max="16170" width="12.86328125" style="12" bestFit="1" customWidth="1"/>
    <col min="16171" max="16173" width="12.3984375" style="12" customWidth="1"/>
    <col min="16174" max="16174" width="18.59765625" style="12" customWidth="1"/>
    <col min="16175" max="16176" width="12.3984375" style="12" customWidth="1"/>
    <col min="16177" max="16177" width="15.3984375" style="12" customWidth="1"/>
    <col min="16178" max="16178" width="12.3984375" style="12" customWidth="1"/>
    <col min="16179" max="16384" width="12.3984375" style="12"/>
  </cols>
  <sheetData>
    <row r="1" spans="1:50" ht="23.1" customHeight="1">
      <c r="A1" s="377" t="s">
        <v>187</v>
      </c>
      <c r="B1" s="377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  <c r="X1" s="462"/>
      <c r="Y1" s="462"/>
      <c r="Z1" s="462"/>
      <c r="AA1" s="462"/>
      <c r="AB1" s="462"/>
      <c r="AC1" s="462"/>
      <c r="AD1" s="462"/>
      <c r="AE1" s="462"/>
      <c r="AF1" s="462"/>
      <c r="AG1" s="462"/>
      <c r="AH1" s="462"/>
      <c r="AI1" s="462"/>
      <c r="AJ1" s="462"/>
      <c r="AK1" s="462"/>
      <c r="AL1" s="462"/>
      <c r="AM1" s="462"/>
      <c r="AN1" s="462"/>
      <c r="AO1" s="462"/>
      <c r="AP1" s="462"/>
      <c r="AQ1" s="462"/>
      <c r="AR1" s="462"/>
      <c r="AS1" s="462"/>
      <c r="AT1" s="462"/>
      <c r="AU1" s="462"/>
      <c r="AV1" s="462"/>
      <c r="AW1" s="462"/>
      <c r="AX1" s="462"/>
    </row>
    <row r="2" spans="1:50" ht="23.1" customHeight="1">
      <c r="A2" s="404" t="s">
        <v>188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</row>
    <row r="3" spans="1:50" ht="23.1" customHeight="1">
      <c r="A3" s="377" t="s">
        <v>189</v>
      </c>
      <c r="B3" s="377"/>
      <c r="C3" s="377" t="s">
        <v>241</v>
      </c>
      <c r="D3" s="377"/>
      <c r="E3" s="377"/>
      <c r="F3" s="377"/>
      <c r="G3" s="377" t="s">
        <v>241</v>
      </c>
      <c r="H3" s="377"/>
      <c r="I3" s="377"/>
      <c r="J3" s="377"/>
      <c r="K3" s="377" t="s">
        <v>241</v>
      </c>
      <c r="L3" s="377"/>
      <c r="M3" s="377"/>
      <c r="N3" s="377"/>
      <c r="O3" s="377" t="s">
        <v>241</v>
      </c>
      <c r="P3" s="377"/>
      <c r="Q3" s="377"/>
      <c r="R3" s="377"/>
      <c r="S3" s="377" t="s">
        <v>241</v>
      </c>
      <c r="T3" s="377"/>
      <c r="U3" s="377"/>
      <c r="V3" s="377"/>
      <c r="W3" s="377" t="s">
        <v>241</v>
      </c>
      <c r="X3" s="377"/>
      <c r="Y3" s="377"/>
      <c r="Z3" s="377"/>
      <c r="AA3" s="377" t="s">
        <v>190</v>
      </c>
      <c r="AB3" s="377"/>
      <c r="AC3" s="377"/>
      <c r="AD3" s="377"/>
      <c r="AE3" s="252" t="s">
        <v>191</v>
      </c>
      <c r="AF3" s="377" t="s">
        <v>194</v>
      </c>
      <c r="AG3" s="377"/>
      <c r="AH3" s="377"/>
      <c r="AI3" s="377" t="s">
        <v>192</v>
      </c>
      <c r="AJ3" s="377"/>
      <c r="AK3" s="377"/>
      <c r="AL3" s="377"/>
      <c r="AM3" s="252" t="s">
        <v>193</v>
      </c>
      <c r="AN3" s="377" t="s">
        <v>194</v>
      </c>
      <c r="AO3" s="377"/>
      <c r="AP3" s="377"/>
      <c r="AQ3" s="377" t="s">
        <v>195</v>
      </c>
      <c r="AR3" s="377"/>
      <c r="AS3" s="377"/>
      <c r="AT3" s="377"/>
      <c r="AU3" s="377"/>
      <c r="AV3" s="377"/>
      <c r="AW3" s="377"/>
      <c r="AX3" s="377"/>
    </row>
    <row r="4" spans="1:50" ht="105.75" customHeight="1">
      <c r="A4" s="377" t="s">
        <v>196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252"/>
      <c r="AF4" s="377"/>
      <c r="AG4" s="377"/>
      <c r="AH4" s="377"/>
      <c r="AI4" s="377"/>
      <c r="AJ4" s="377"/>
      <c r="AK4" s="377"/>
      <c r="AL4" s="377"/>
      <c r="AM4" s="252"/>
      <c r="AN4" s="377"/>
      <c r="AO4" s="377"/>
      <c r="AP4" s="377"/>
      <c r="AQ4" s="377"/>
      <c r="AR4" s="377"/>
      <c r="AS4" s="377"/>
      <c r="AT4" s="377"/>
      <c r="AU4" s="377"/>
      <c r="AV4" s="377"/>
      <c r="AW4" s="377"/>
      <c r="AX4" s="377"/>
    </row>
    <row r="5" spans="1:50" s="13" customFormat="1" ht="23.1" customHeight="1">
      <c r="A5" s="393" t="s">
        <v>197</v>
      </c>
      <c r="B5" s="393"/>
      <c r="C5" s="253">
        <v>44082</v>
      </c>
      <c r="D5" s="254"/>
      <c r="E5" s="254">
        <f>COUNT(C10:C173)</f>
        <v>1</v>
      </c>
      <c r="F5" s="254"/>
      <c r="G5" s="253">
        <v>44083</v>
      </c>
      <c r="H5" s="254"/>
      <c r="I5" s="254">
        <f>COUNT(G10:G173)</f>
        <v>1</v>
      </c>
      <c r="J5" s="254"/>
      <c r="K5" s="253">
        <v>44138</v>
      </c>
      <c r="L5" s="254"/>
      <c r="M5" s="254">
        <f>COUNT(K10:K173)</f>
        <v>1</v>
      </c>
      <c r="N5" s="254"/>
      <c r="O5" s="253">
        <v>44139</v>
      </c>
      <c r="P5" s="254"/>
      <c r="Q5" s="254">
        <f>COUNT(O10:O173)</f>
        <v>1</v>
      </c>
      <c r="R5" s="254"/>
      <c r="S5" s="253">
        <v>44179</v>
      </c>
      <c r="T5" s="254"/>
      <c r="U5" s="254">
        <f>COUNT(S10:S173)</f>
        <v>1</v>
      </c>
      <c r="V5" s="254"/>
      <c r="W5" s="253">
        <v>44180</v>
      </c>
      <c r="X5" s="254"/>
      <c r="Y5" s="254">
        <f>COUNT(W10:W173)</f>
        <v>1</v>
      </c>
      <c r="Z5" s="254"/>
      <c r="AA5" s="253">
        <v>44187</v>
      </c>
      <c r="AB5" s="254"/>
      <c r="AC5" s="254">
        <f>COUNT(AA10:AA173)</f>
        <v>1</v>
      </c>
      <c r="AD5" s="254"/>
      <c r="AE5" s="253">
        <v>44187</v>
      </c>
      <c r="AF5" s="255" t="s">
        <v>256</v>
      </c>
      <c r="AG5" s="254"/>
      <c r="AH5" s="254">
        <f>COUNTA(AF10:AF173)</f>
        <v>1</v>
      </c>
      <c r="AI5" s="253">
        <v>44214</v>
      </c>
      <c r="AJ5" s="254"/>
      <c r="AK5" s="254">
        <f>COUNT(AI10:AI173)</f>
        <v>1</v>
      </c>
      <c r="AL5" s="254"/>
      <c r="AM5" s="253">
        <v>44214</v>
      </c>
      <c r="AN5" s="253" t="s">
        <v>267</v>
      </c>
      <c r="AO5" s="254"/>
      <c r="AP5" s="254">
        <f>COUNTA(AN10:AN173)</f>
        <v>1</v>
      </c>
      <c r="AQ5" s="379"/>
      <c r="AR5" s="379"/>
      <c r="AS5" s="379"/>
      <c r="AT5" s="379"/>
      <c r="AU5" s="379"/>
      <c r="AV5" s="379"/>
      <c r="AW5" s="379"/>
      <c r="AX5" s="379"/>
    </row>
    <row r="6" spans="1:50" ht="23.1" customHeight="1">
      <c r="A6" s="395"/>
      <c r="B6" s="395"/>
      <c r="C6" s="256" t="s">
        <v>198</v>
      </c>
      <c r="D6" s="257" t="s">
        <v>199</v>
      </c>
      <c r="E6" s="257" t="s">
        <v>200</v>
      </c>
      <c r="F6" s="258" t="s">
        <v>201</v>
      </c>
      <c r="G6" s="256" t="s">
        <v>198</v>
      </c>
      <c r="H6" s="257" t="s">
        <v>199</v>
      </c>
      <c r="I6" s="257" t="s">
        <v>200</v>
      </c>
      <c r="J6" s="258" t="s">
        <v>201</v>
      </c>
      <c r="K6" s="256" t="s">
        <v>198</v>
      </c>
      <c r="L6" s="257" t="s">
        <v>199</v>
      </c>
      <c r="M6" s="257" t="s">
        <v>200</v>
      </c>
      <c r="N6" s="258" t="s">
        <v>201</v>
      </c>
      <c r="O6" s="256" t="s">
        <v>198</v>
      </c>
      <c r="P6" s="257" t="s">
        <v>199</v>
      </c>
      <c r="Q6" s="257" t="s">
        <v>200</v>
      </c>
      <c r="R6" s="258" t="s">
        <v>201</v>
      </c>
      <c r="S6" s="256" t="s">
        <v>198</v>
      </c>
      <c r="T6" s="257" t="s">
        <v>199</v>
      </c>
      <c r="U6" s="257" t="s">
        <v>200</v>
      </c>
      <c r="V6" s="258" t="s">
        <v>201</v>
      </c>
      <c r="W6" s="256" t="s">
        <v>198</v>
      </c>
      <c r="X6" s="257" t="s">
        <v>199</v>
      </c>
      <c r="Y6" s="257" t="s">
        <v>200</v>
      </c>
      <c r="Z6" s="258" t="s">
        <v>201</v>
      </c>
      <c r="AA6" s="256" t="s">
        <v>198</v>
      </c>
      <c r="AB6" s="257" t="s">
        <v>199</v>
      </c>
      <c r="AC6" s="257" t="s">
        <v>200</v>
      </c>
      <c r="AD6" s="258" t="s">
        <v>201</v>
      </c>
      <c r="AE6" s="256" t="s">
        <v>136</v>
      </c>
      <c r="AF6" s="256" t="s">
        <v>117</v>
      </c>
      <c r="AG6" s="256" t="s">
        <v>118</v>
      </c>
      <c r="AH6" s="259" t="s">
        <v>52</v>
      </c>
      <c r="AI6" s="256" t="s">
        <v>198</v>
      </c>
      <c r="AJ6" s="257" t="s">
        <v>199</v>
      </c>
      <c r="AK6" s="257" t="s">
        <v>200</v>
      </c>
      <c r="AL6" s="258" t="s">
        <v>201</v>
      </c>
      <c r="AM6" s="256" t="s">
        <v>136</v>
      </c>
      <c r="AN6" s="256" t="s">
        <v>117</v>
      </c>
      <c r="AO6" s="256" t="s">
        <v>118</v>
      </c>
      <c r="AP6" s="259" t="s">
        <v>52</v>
      </c>
      <c r="AQ6" s="256" t="s">
        <v>198</v>
      </c>
      <c r="AR6" s="257" t="s">
        <v>199</v>
      </c>
      <c r="AS6" s="257" t="s">
        <v>200</v>
      </c>
      <c r="AT6" s="258" t="s">
        <v>201</v>
      </c>
      <c r="AU6" s="256" t="s">
        <v>136</v>
      </c>
      <c r="AV6" s="256" t="s">
        <v>7</v>
      </c>
      <c r="AW6" s="256" t="s">
        <v>9</v>
      </c>
      <c r="AX6" s="260" t="s">
        <v>12</v>
      </c>
    </row>
    <row r="7" spans="1:50" s="14" customFormat="1" ht="30" customHeight="1">
      <c r="A7" s="397" t="s">
        <v>202</v>
      </c>
      <c r="B7" s="397"/>
      <c r="C7" s="261">
        <v>10000</v>
      </c>
      <c r="D7" s="261"/>
      <c r="E7" s="262"/>
      <c r="F7" s="263"/>
      <c r="G7" s="261">
        <v>10000</v>
      </c>
      <c r="H7" s="261"/>
      <c r="I7" s="262"/>
      <c r="J7" s="263"/>
      <c r="K7" s="261">
        <v>10000</v>
      </c>
      <c r="L7" s="261"/>
      <c r="M7" s="262"/>
      <c r="N7" s="263"/>
      <c r="O7" s="261">
        <v>10000</v>
      </c>
      <c r="P7" s="261"/>
      <c r="Q7" s="262"/>
      <c r="R7" s="263"/>
      <c r="S7" s="261">
        <v>10000</v>
      </c>
      <c r="T7" s="261"/>
      <c r="U7" s="262"/>
      <c r="V7" s="263"/>
      <c r="W7" s="261">
        <v>10000</v>
      </c>
      <c r="X7" s="261"/>
      <c r="Y7" s="262"/>
      <c r="Z7" s="263"/>
      <c r="AA7" s="261">
        <v>80000</v>
      </c>
      <c r="AB7" s="261"/>
      <c r="AC7" s="262"/>
      <c r="AD7" s="263"/>
      <c r="AE7" s="261">
        <v>25000</v>
      </c>
      <c r="AF7" s="261">
        <v>240000</v>
      </c>
      <c r="AG7" s="261"/>
      <c r="AH7" s="264"/>
      <c r="AI7" s="261">
        <v>80000</v>
      </c>
      <c r="AJ7" s="261"/>
      <c r="AK7" s="262"/>
      <c r="AL7" s="263"/>
      <c r="AM7" s="261">
        <v>25000</v>
      </c>
      <c r="AN7" s="261">
        <v>240000</v>
      </c>
      <c r="AO7" s="261"/>
      <c r="AP7" s="264"/>
      <c r="AQ7" s="265">
        <f t="shared" ref="AQ7:AQ38" si="0">SUMIF($C$6:$AP$6,$AQ$6,C7:AP7)</f>
        <v>220000</v>
      </c>
      <c r="AR7" s="265"/>
      <c r="AS7" s="266"/>
      <c r="AT7" s="267"/>
      <c r="AU7" s="268">
        <f t="shared" ref="AU7:AV26" si="1">SUMIF($C$6:$AP$6,AU$6,$C7:$AP7)</f>
        <v>50000</v>
      </c>
      <c r="AV7" s="268">
        <f t="shared" si="1"/>
        <v>480000</v>
      </c>
      <c r="AW7" s="268"/>
      <c r="AX7" s="269"/>
    </row>
    <row r="8" spans="1:50" ht="16.5" hidden="1" customHeight="1">
      <c r="A8" s="467" t="s">
        <v>203</v>
      </c>
      <c r="B8" s="467"/>
      <c r="C8" s="270" t="e">
        <f>C7/D5*E5</f>
        <v>#DIV/0!</v>
      </c>
      <c r="D8" s="271" t="e">
        <f>D7/D5*E5</f>
        <v>#DIV/0!</v>
      </c>
      <c r="E8" s="272" t="e">
        <f>D8/C8</f>
        <v>#DIV/0!</v>
      </c>
      <c r="F8" s="273" t="e">
        <f>F7/D5*E5</f>
        <v>#DIV/0!</v>
      </c>
      <c r="G8" s="270" t="e">
        <f>G7/H5*I5</f>
        <v>#DIV/0!</v>
      </c>
      <c r="H8" s="271" t="e">
        <f>H7/H5*I5</f>
        <v>#DIV/0!</v>
      </c>
      <c r="I8" s="272" t="e">
        <f>H8/G8</f>
        <v>#DIV/0!</v>
      </c>
      <c r="J8" s="273" t="e">
        <f>J7/H5*I5</f>
        <v>#DIV/0!</v>
      </c>
      <c r="K8" s="270" t="e">
        <f>K7/L5*M5</f>
        <v>#DIV/0!</v>
      </c>
      <c r="L8" s="271" t="e">
        <f>L7/L5*M5</f>
        <v>#DIV/0!</v>
      </c>
      <c r="M8" s="272" t="e">
        <f>L8/K8</f>
        <v>#DIV/0!</v>
      </c>
      <c r="N8" s="273" t="e">
        <f>N7/L5*M5</f>
        <v>#DIV/0!</v>
      </c>
      <c r="O8" s="270" t="e">
        <f>O7/P5*Q5</f>
        <v>#DIV/0!</v>
      </c>
      <c r="P8" s="271" t="e">
        <f>P7/P5*Q5</f>
        <v>#DIV/0!</v>
      </c>
      <c r="Q8" s="272" t="e">
        <f>P8/O8</f>
        <v>#DIV/0!</v>
      </c>
      <c r="R8" s="273" t="e">
        <f>R7/P5*Q5</f>
        <v>#DIV/0!</v>
      </c>
      <c r="S8" s="270" t="e">
        <f>S7/T5*U5</f>
        <v>#DIV/0!</v>
      </c>
      <c r="T8" s="271" t="e">
        <f>T7/T5*U5</f>
        <v>#DIV/0!</v>
      </c>
      <c r="U8" s="272" t="e">
        <f>T8/S8</f>
        <v>#DIV/0!</v>
      </c>
      <c r="V8" s="273" t="e">
        <f>V7/T5*U5</f>
        <v>#DIV/0!</v>
      </c>
      <c r="W8" s="270" t="e">
        <f>W7/X5*Y5</f>
        <v>#DIV/0!</v>
      </c>
      <c r="X8" s="271" t="e">
        <f>X7/X5*Y5</f>
        <v>#DIV/0!</v>
      </c>
      <c r="Y8" s="272" t="e">
        <f>X8/W8</f>
        <v>#DIV/0!</v>
      </c>
      <c r="Z8" s="273" t="e">
        <f>Z7/X5*Y5</f>
        <v>#DIV/0!</v>
      </c>
      <c r="AA8" s="270" t="e">
        <f>AA7/AB5*AC5</f>
        <v>#DIV/0!</v>
      </c>
      <c r="AB8" s="271" t="e">
        <f>AB7/AB5*AC5</f>
        <v>#DIV/0!</v>
      </c>
      <c r="AC8" s="272" t="e">
        <f>AB8/AA8</f>
        <v>#DIV/0!</v>
      </c>
      <c r="AD8" s="273" t="e">
        <f>AD7/AB5*AC5</f>
        <v>#DIV/0!</v>
      </c>
      <c r="AE8" s="270" t="e">
        <f>AE7/#REF!*#REF!</f>
        <v>#REF!</v>
      </c>
      <c r="AF8" s="270" t="e">
        <f>AF7/AG5*AH5</f>
        <v>#DIV/0!</v>
      </c>
      <c r="AG8" s="271" t="e">
        <f>AG7/AG5*AH5</f>
        <v>#DIV/0!</v>
      </c>
      <c r="AH8" s="274" t="e">
        <f t="shared" ref="AH8:AH176" si="2">AG8/AF8</f>
        <v>#DIV/0!</v>
      </c>
      <c r="AI8" s="270" t="e">
        <f>AI7/AJ5*AK5</f>
        <v>#DIV/0!</v>
      </c>
      <c r="AJ8" s="271" t="e">
        <f>AJ7/AJ5*AK5</f>
        <v>#DIV/0!</v>
      </c>
      <c r="AK8" s="272" t="e">
        <f>AJ8/AI8</f>
        <v>#DIV/0!</v>
      </c>
      <c r="AL8" s="273" t="e">
        <f>AL7/AJ5*AK5</f>
        <v>#DIV/0!</v>
      </c>
      <c r="AM8" s="270" t="e">
        <f>AM7/#REF!*#REF!</f>
        <v>#REF!</v>
      </c>
      <c r="AN8" s="270" t="e">
        <f>AN7/AO5*AP5</f>
        <v>#DIV/0!</v>
      </c>
      <c r="AO8" s="271" t="e">
        <f>AO7/AO5*AP5</f>
        <v>#DIV/0!</v>
      </c>
      <c r="AP8" s="274" t="e">
        <f t="shared" ref="AP8:AP176" si="3">AO8/AN8</f>
        <v>#DIV/0!</v>
      </c>
      <c r="AQ8" s="275" t="e">
        <f t="shared" si="0"/>
        <v>#DIV/0!</v>
      </c>
      <c r="AR8" s="276" t="e">
        <f t="shared" ref="AR8:AR39" si="4">SUMIF($C$6:$AP$6,$AR$6,C8:AP8)</f>
        <v>#DIV/0!</v>
      </c>
      <c r="AS8" s="277" t="e">
        <f t="shared" ref="AS8" si="5">AR8/AQ8</f>
        <v>#DIV/0!</v>
      </c>
      <c r="AT8" s="278" t="e">
        <f>SUMIF($C$6:$AP$6,$AT$6,C8:AP8)</f>
        <v>#DIV/0!</v>
      </c>
      <c r="AU8" s="278" t="e">
        <f t="shared" si="1"/>
        <v>#REF!</v>
      </c>
      <c r="AV8" s="278" t="e">
        <f t="shared" si="1"/>
        <v>#DIV/0!</v>
      </c>
      <c r="AW8" s="278" t="e">
        <f t="shared" ref="AW8:AW39" si="6">SUMIF($C$6:$AP$6,AW$6,$C8:$AP8)</f>
        <v>#DIV/0!</v>
      </c>
      <c r="AX8" s="279" t="e">
        <f t="shared" ref="AX8:AX176" si="7">AW8/AV8</f>
        <v>#DIV/0!</v>
      </c>
    </row>
    <row r="9" spans="1:50" s="14" customFormat="1" ht="30" customHeight="1">
      <c r="A9" s="387" t="s">
        <v>204</v>
      </c>
      <c r="B9" s="387"/>
      <c r="C9" s="280">
        <f t="shared" ref="C9:AM9" si="8">SUM(C10:C173)</f>
        <v>29381</v>
      </c>
      <c r="D9" s="281">
        <f t="shared" si="8"/>
        <v>0</v>
      </c>
      <c r="E9" s="282">
        <f t="shared" si="8"/>
        <v>0</v>
      </c>
      <c r="F9" s="283">
        <f t="shared" si="8"/>
        <v>0</v>
      </c>
      <c r="G9" s="280">
        <f t="shared" ref="G9:V9" si="9">SUM(G10:G173)</f>
        <v>23450</v>
      </c>
      <c r="H9" s="281">
        <f t="shared" si="9"/>
        <v>0</v>
      </c>
      <c r="I9" s="282">
        <f t="shared" si="9"/>
        <v>0</v>
      </c>
      <c r="J9" s="283">
        <f t="shared" si="9"/>
        <v>0</v>
      </c>
      <c r="K9" s="280">
        <f t="shared" ref="K9:R9" si="10">SUM(K10:K173)</f>
        <v>22763</v>
      </c>
      <c r="L9" s="281">
        <f t="shared" si="10"/>
        <v>0</v>
      </c>
      <c r="M9" s="282">
        <f t="shared" si="10"/>
        <v>0</v>
      </c>
      <c r="N9" s="283">
        <f t="shared" si="10"/>
        <v>0</v>
      </c>
      <c r="O9" s="280">
        <f t="shared" si="10"/>
        <v>31249</v>
      </c>
      <c r="P9" s="281">
        <f t="shared" si="10"/>
        <v>0</v>
      </c>
      <c r="Q9" s="282">
        <f t="shared" si="10"/>
        <v>0</v>
      </c>
      <c r="R9" s="283">
        <f t="shared" si="10"/>
        <v>0</v>
      </c>
      <c r="S9" s="280">
        <f t="shared" si="9"/>
        <v>24093</v>
      </c>
      <c r="T9" s="281">
        <f t="shared" si="9"/>
        <v>0</v>
      </c>
      <c r="U9" s="282">
        <f t="shared" si="9"/>
        <v>0</v>
      </c>
      <c r="V9" s="283">
        <f t="shared" si="9"/>
        <v>0</v>
      </c>
      <c r="W9" s="280">
        <f t="shared" ref="W9:Z9" si="11">SUM(W10:W173)</f>
        <v>28166</v>
      </c>
      <c r="X9" s="281">
        <f t="shared" si="11"/>
        <v>0</v>
      </c>
      <c r="Y9" s="282">
        <f t="shared" si="11"/>
        <v>0</v>
      </c>
      <c r="Z9" s="283">
        <f t="shared" si="11"/>
        <v>0</v>
      </c>
      <c r="AA9" s="280">
        <f t="shared" ref="AA9:AD9" si="12">SUM(AA10:AA173)</f>
        <v>100833</v>
      </c>
      <c r="AB9" s="281">
        <f t="shared" si="12"/>
        <v>1311</v>
      </c>
      <c r="AC9" s="282">
        <f t="shared" si="12"/>
        <v>21</v>
      </c>
      <c r="AD9" s="283">
        <f t="shared" si="12"/>
        <v>71</v>
      </c>
      <c r="AE9" s="281">
        <f t="shared" ref="AE9:AL9" si="13">SUM(AE10:AE173)</f>
        <v>37240</v>
      </c>
      <c r="AF9" s="280">
        <f>SUM(AF10:AF173)</f>
        <v>312471</v>
      </c>
      <c r="AG9" s="281">
        <f>SUM(AG10:AG173)</f>
        <v>0</v>
      </c>
      <c r="AH9" s="284">
        <f t="shared" si="2"/>
        <v>0</v>
      </c>
      <c r="AI9" s="280">
        <f t="shared" si="13"/>
        <v>113572</v>
      </c>
      <c r="AJ9" s="281">
        <f t="shared" si="13"/>
        <v>1396</v>
      </c>
      <c r="AK9" s="282">
        <f t="shared" si="13"/>
        <v>25</v>
      </c>
      <c r="AL9" s="283">
        <f t="shared" si="13"/>
        <v>69</v>
      </c>
      <c r="AM9" s="281">
        <f t="shared" si="8"/>
        <v>39443</v>
      </c>
      <c r="AN9" s="280">
        <f>SUM(AN10:AN173)</f>
        <v>289681</v>
      </c>
      <c r="AO9" s="281">
        <f>SUM(AO10:AO173)</f>
        <v>0</v>
      </c>
      <c r="AP9" s="284">
        <f t="shared" si="3"/>
        <v>0</v>
      </c>
      <c r="AQ9" s="285">
        <f t="shared" si="0"/>
        <v>373507</v>
      </c>
      <c r="AR9" s="285">
        <f t="shared" si="4"/>
        <v>2707</v>
      </c>
      <c r="AS9" s="286">
        <f t="shared" ref="AS9:AS40" si="14">SUMIF($C$6:$AP$6,$AS$6,C9:AP9)</f>
        <v>46</v>
      </c>
      <c r="AT9" s="268">
        <f>SUMIF($C$6:$AP$6,AT$6,$C9:$AP9)</f>
        <v>140</v>
      </c>
      <c r="AU9" s="268">
        <f t="shared" si="1"/>
        <v>76683</v>
      </c>
      <c r="AV9" s="268">
        <f t="shared" si="1"/>
        <v>602152</v>
      </c>
      <c r="AW9" s="268">
        <f t="shared" si="6"/>
        <v>0</v>
      </c>
      <c r="AX9" s="287">
        <f t="shared" si="7"/>
        <v>0</v>
      </c>
    </row>
    <row r="10" spans="1:50" ht="15.75" hidden="1">
      <c r="A10" s="288">
        <v>44053</v>
      </c>
      <c r="B10" s="289" t="s">
        <v>205</v>
      </c>
      <c r="C10" s="270"/>
      <c r="D10" s="270"/>
      <c r="E10" s="290"/>
      <c r="F10" s="273"/>
      <c r="G10" s="270"/>
      <c r="H10" s="270"/>
      <c r="I10" s="290"/>
      <c r="J10" s="273"/>
      <c r="K10" s="270"/>
      <c r="L10" s="270"/>
      <c r="M10" s="290"/>
      <c r="N10" s="273"/>
      <c r="O10" s="270"/>
      <c r="P10" s="270"/>
      <c r="Q10" s="290"/>
      <c r="R10" s="273"/>
      <c r="S10" s="270"/>
      <c r="T10" s="270"/>
      <c r="U10" s="290"/>
      <c r="V10" s="273"/>
      <c r="W10" s="270"/>
      <c r="X10" s="270"/>
      <c r="Y10" s="290"/>
      <c r="Z10" s="273"/>
      <c r="AA10" s="270"/>
      <c r="AB10" s="270"/>
      <c r="AC10" s="290"/>
      <c r="AD10" s="273"/>
      <c r="AE10" s="270"/>
      <c r="AF10" s="270"/>
      <c r="AG10" s="270"/>
      <c r="AH10" s="274" t="e">
        <f t="shared" si="2"/>
        <v>#DIV/0!</v>
      </c>
      <c r="AI10" s="270"/>
      <c r="AJ10" s="270"/>
      <c r="AK10" s="290"/>
      <c r="AL10" s="273"/>
      <c r="AM10" s="270"/>
      <c r="AN10" s="270"/>
      <c r="AO10" s="270"/>
      <c r="AP10" s="274" t="e">
        <f t="shared" si="3"/>
        <v>#DIV/0!</v>
      </c>
      <c r="AQ10" s="275">
        <f t="shared" si="0"/>
        <v>0</v>
      </c>
      <c r="AR10" s="276">
        <f t="shared" si="4"/>
        <v>0</v>
      </c>
      <c r="AS10" s="291">
        <f t="shared" si="14"/>
        <v>0</v>
      </c>
      <c r="AT10" s="292">
        <f t="shared" ref="AT10:AT41" si="15">SUMIF($C$6:$AP$6,$AT$6,C10:AP10)</f>
        <v>0</v>
      </c>
      <c r="AU10" s="292">
        <f t="shared" si="1"/>
        <v>0</v>
      </c>
      <c r="AV10" s="292">
        <f t="shared" si="1"/>
        <v>0</v>
      </c>
      <c r="AW10" s="292">
        <f t="shared" si="6"/>
        <v>0</v>
      </c>
      <c r="AX10" s="293" t="e">
        <f t="shared" si="7"/>
        <v>#DIV/0!</v>
      </c>
    </row>
    <row r="11" spans="1:50" ht="15.75" hidden="1">
      <c r="A11" s="288">
        <v>44054</v>
      </c>
      <c r="B11" s="289" t="s">
        <v>206</v>
      </c>
      <c r="C11" s="270"/>
      <c r="D11" s="270"/>
      <c r="E11" s="290"/>
      <c r="F11" s="273"/>
      <c r="G11" s="270"/>
      <c r="H11" s="270"/>
      <c r="I11" s="290"/>
      <c r="J11" s="273"/>
      <c r="K11" s="270"/>
      <c r="L11" s="270"/>
      <c r="M11" s="290"/>
      <c r="N11" s="273"/>
      <c r="O11" s="270"/>
      <c r="P11" s="270"/>
      <c r="Q11" s="290"/>
      <c r="R11" s="273"/>
      <c r="S11" s="270"/>
      <c r="T11" s="270"/>
      <c r="U11" s="290"/>
      <c r="V11" s="273"/>
      <c r="W11" s="270"/>
      <c r="X11" s="270"/>
      <c r="Y11" s="290"/>
      <c r="Z11" s="273"/>
      <c r="AA11" s="270"/>
      <c r="AB11" s="270"/>
      <c r="AC11" s="290"/>
      <c r="AD11" s="273"/>
      <c r="AE11" s="270"/>
      <c r="AF11" s="270"/>
      <c r="AG11" s="270"/>
      <c r="AH11" s="274" t="e">
        <f t="shared" si="2"/>
        <v>#DIV/0!</v>
      </c>
      <c r="AI11" s="270"/>
      <c r="AJ11" s="270"/>
      <c r="AK11" s="290"/>
      <c r="AL11" s="273"/>
      <c r="AM11" s="270"/>
      <c r="AN11" s="270"/>
      <c r="AO11" s="270"/>
      <c r="AP11" s="274" t="e">
        <f t="shared" ref="AP11:AP74" si="16">AO11/AN11</f>
        <v>#DIV/0!</v>
      </c>
      <c r="AQ11" s="275">
        <f t="shared" si="0"/>
        <v>0</v>
      </c>
      <c r="AR11" s="276">
        <f t="shared" si="4"/>
        <v>0</v>
      </c>
      <c r="AS11" s="291">
        <f t="shared" si="14"/>
        <v>0</v>
      </c>
      <c r="AT11" s="292">
        <f t="shared" si="15"/>
        <v>0</v>
      </c>
      <c r="AU11" s="292">
        <f t="shared" si="1"/>
        <v>0</v>
      </c>
      <c r="AV11" s="292">
        <f t="shared" si="1"/>
        <v>0</v>
      </c>
      <c r="AW11" s="292">
        <f t="shared" si="6"/>
        <v>0</v>
      </c>
      <c r="AX11" s="293" t="e">
        <f t="shared" ref="AX11:AX74" si="17">AW11/AV11</f>
        <v>#DIV/0!</v>
      </c>
    </row>
    <row r="12" spans="1:50" ht="15.75" hidden="1">
      <c r="A12" s="288">
        <v>44055</v>
      </c>
      <c r="B12" s="289" t="s">
        <v>207</v>
      </c>
      <c r="C12" s="270"/>
      <c r="D12" s="270"/>
      <c r="E12" s="290"/>
      <c r="F12" s="273"/>
      <c r="G12" s="270"/>
      <c r="H12" s="270"/>
      <c r="I12" s="290"/>
      <c r="J12" s="273"/>
      <c r="K12" s="270"/>
      <c r="L12" s="270"/>
      <c r="M12" s="290"/>
      <c r="N12" s="273"/>
      <c r="O12" s="270"/>
      <c r="P12" s="270"/>
      <c r="Q12" s="290"/>
      <c r="R12" s="273"/>
      <c r="S12" s="270"/>
      <c r="T12" s="270"/>
      <c r="U12" s="290"/>
      <c r="V12" s="273"/>
      <c r="W12" s="270"/>
      <c r="X12" s="270"/>
      <c r="Y12" s="290"/>
      <c r="Z12" s="273"/>
      <c r="AA12" s="270"/>
      <c r="AB12" s="270"/>
      <c r="AC12" s="290"/>
      <c r="AD12" s="273"/>
      <c r="AE12" s="270"/>
      <c r="AF12" s="270"/>
      <c r="AG12" s="270"/>
      <c r="AH12" s="274" t="e">
        <f t="shared" si="2"/>
        <v>#DIV/0!</v>
      </c>
      <c r="AI12" s="270"/>
      <c r="AJ12" s="270"/>
      <c r="AK12" s="290"/>
      <c r="AL12" s="273"/>
      <c r="AM12" s="270"/>
      <c r="AN12" s="270"/>
      <c r="AO12" s="270"/>
      <c r="AP12" s="274" t="e">
        <f t="shared" si="16"/>
        <v>#DIV/0!</v>
      </c>
      <c r="AQ12" s="275">
        <f t="shared" si="0"/>
        <v>0</v>
      </c>
      <c r="AR12" s="276">
        <f t="shared" si="4"/>
        <v>0</v>
      </c>
      <c r="AS12" s="291">
        <f t="shared" si="14"/>
        <v>0</v>
      </c>
      <c r="AT12" s="292">
        <f t="shared" si="15"/>
        <v>0</v>
      </c>
      <c r="AU12" s="292">
        <f t="shared" si="1"/>
        <v>0</v>
      </c>
      <c r="AV12" s="292">
        <f t="shared" si="1"/>
        <v>0</v>
      </c>
      <c r="AW12" s="292">
        <f t="shared" si="6"/>
        <v>0</v>
      </c>
      <c r="AX12" s="293" t="e">
        <f t="shared" si="17"/>
        <v>#DIV/0!</v>
      </c>
    </row>
    <row r="13" spans="1:50" ht="15.75" hidden="1">
      <c r="A13" s="288">
        <v>44056</v>
      </c>
      <c r="B13" s="289" t="s">
        <v>208</v>
      </c>
      <c r="C13" s="270"/>
      <c r="D13" s="270"/>
      <c r="E13" s="290"/>
      <c r="F13" s="273"/>
      <c r="G13" s="270"/>
      <c r="H13" s="270"/>
      <c r="I13" s="290"/>
      <c r="J13" s="273"/>
      <c r="K13" s="270"/>
      <c r="L13" s="270"/>
      <c r="M13" s="290"/>
      <c r="N13" s="273"/>
      <c r="O13" s="270"/>
      <c r="P13" s="270"/>
      <c r="Q13" s="290"/>
      <c r="R13" s="273"/>
      <c r="S13" s="270"/>
      <c r="T13" s="270"/>
      <c r="U13" s="290"/>
      <c r="V13" s="273"/>
      <c r="W13" s="270"/>
      <c r="X13" s="270"/>
      <c r="Y13" s="290"/>
      <c r="Z13" s="273"/>
      <c r="AA13" s="270"/>
      <c r="AB13" s="270"/>
      <c r="AC13" s="290"/>
      <c r="AD13" s="273"/>
      <c r="AE13" s="270"/>
      <c r="AF13" s="270"/>
      <c r="AG13" s="270"/>
      <c r="AH13" s="274" t="e">
        <f t="shared" si="2"/>
        <v>#DIV/0!</v>
      </c>
      <c r="AI13" s="270"/>
      <c r="AJ13" s="270"/>
      <c r="AK13" s="290"/>
      <c r="AL13" s="273"/>
      <c r="AM13" s="270"/>
      <c r="AN13" s="270"/>
      <c r="AO13" s="270"/>
      <c r="AP13" s="274" t="e">
        <f t="shared" si="16"/>
        <v>#DIV/0!</v>
      </c>
      <c r="AQ13" s="275">
        <f t="shared" si="0"/>
        <v>0</v>
      </c>
      <c r="AR13" s="276">
        <f t="shared" si="4"/>
        <v>0</v>
      </c>
      <c r="AS13" s="291">
        <f t="shared" si="14"/>
        <v>0</v>
      </c>
      <c r="AT13" s="292">
        <f t="shared" si="15"/>
        <v>0</v>
      </c>
      <c r="AU13" s="292">
        <f t="shared" si="1"/>
        <v>0</v>
      </c>
      <c r="AV13" s="292">
        <f t="shared" si="1"/>
        <v>0</v>
      </c>
      <c r="AW13" s="292">
        <f t="shared" si="6"/>
        <v>0</v>
      </c>
      <c r="AX13" s="293" t="e">
        <f t="shared" si="17"/>
        <v>#DIV/0!</v>
      </c>
    </row>
    <row r="14" spans="1:50" ht="15.75" hidden="1">
      <c r="A14" s="288">
        <v>44057</v>
      </c>
      <c r="B14" s="289" t="s">
        <v>209</v>
      </c>
      <c r="C14" s="270"/>
      <c r="D14" s="270"/>
      <c r="E14" s="290"/>
      <c r="F14" s="273"/>
      <c r="G14" s="270"/>
      <c r="H14" s="270"/>
      <c r="I14" s="290"/>
      <c r="J14" s="273"/>
      <c r="K14" s="270"/>
      <c r="L14" s="270"/>
      <c r="M14" s="290"/>
      <c r="N14" s="273"/>
      <c r="O14" s="270"/>
      <c r="P14" s="270"/>
      <c r="Q14" s="290"/>
      <c r="R14" s="273"/>
      <c r="S14" s="270"/>
      <c r="T14" s="270"/>
      <c r="U14" s="290"/>
      <c r="V14" s="273"/>
      <c r="W14" s="270"/>
      <c r="X14" s="270"/>
      <c r="Y14" s="290"/>
      <c r="Z14" s="273"/>
      <c r="AA14" s="270"/>
      <c r="AB14" s="270"/>
      <c r="AC14" s="290"/>
      <c r="AD14" s="273"/>
      <c r="AE14" s="270"/>
      <c r="AF14" s="270"/>
      <c r="AG14" s="270"/>
      <c r="AH14" s="274" t="e">
        <f t="shared" si="2"/>
        <v>#DIV/0!</v>
      </c>
      <c r="AI14" s="270"/>
      <c r="AJ14" s="270"/>
      <c r="AK14" s="290"/>
      <c r="AL14" s="273"/>
      <c r="AM14" s="270"/>
      <c r="AN14" s="270"/>
      <c r="AO14" s="270"/>
      <c r="AP14" s="274" t="e">
        <f t="shared" si="16"/>
        <v>#DIV/0!</v>
      </c>
      <c r="AQ14" s="275">
        <f t="shared" si="0"/>
        <v>0</v>
      </c>
      <c r="AR14" s="276">
        <f t="shared" si="4"/>
        <v>0</v>
      </c>
      <c r="AS14" s="291">
        <f t="shared" si="14"/>
        <v>0</v>
      </c>
      <c r="AT14" s="292">
        <f t="shared" si="15"/>
        <v>0</v>
      </c>
      <c r="AU14" s="292">
        <f t="shared" si="1"/>
        <v>0</v>
      </c>
      <c r="AV14" s="292">
        <f t="shared" si="1"/>
        <v>0</v>
      </c>
      <c r="AW14" s="292">
        <f t="shared" si="6"/>
        <v>0</v>
      </c>
      <c r="AX14" s="293" t="e">
        <f t="shared" si="17"/>
        <v>#DIV/0!</v>
      </c>
    </row>
    <row r="15" spans="1:50" ht="15.75" hidden="1">
      <c r="A15" s="288">
        <v>44058</v>
      </c>
      <c r="B15" s="289" t="s">
        <v>210</v>
      </c>
      <c r="C15" s="270"/>
      <c r="D15" s="270"/>
      <c r="E15" s="290"/>
      <c r="F15" s="273"/>
      <c r="G15" s="270"/>
      <c r="H15" s="270"/>
      <c r="I15" s="290"/>
      <c r="J15" s="273"/>
      <c r="K15" s="270"/>
      <c r="L15" s="270"/>
      <c r="M15" s="290"/>
      <c r="N15" s="273"/>
      <c r="O15" s="270"/>
      <c r="P15" s="270"/>
      <c r="Q15" s="290"/>
      <c r="R15" s="273"/>
      <c r="S15" s="270"/>
      <c r="T15" s="270"/>
      <c r="U15" s="290"/>
      <c r="V15" s="273"/>
      <c r="W15" s="270"/>
      <c r="X15" s="270"/>
      <c r="Y15" s="290"/>
      <c r="Z15" s="273"/>
      <c r="AA15" s="270"/>
      <c r="AB15" s="270"/>
      <c r="AC15" s="290"/>
      <c r="AD15" s="273"/>
      <c r="AE15" s="270"/>
      <c r="AF15" s="270"/>
      <c r="AG15" s="270"/>
      <c r="AH15" s="274" t="e">
        <f t="shared" si="2"/>
        <v>#DIV/0!</v>
      </c>
      <c r="AI15" s="270"/>
      <c r="AJ15" s="270"/>
      <c r="AK15" s="290"/>
      <c r="AL15" s="273"/>
      <c r="AM15" s="270"/>
      <c r="AN15" s="270"/>
      <c r="AO15" s="270"/>
      <c r="AP15" s="274" t="e">
        <f t="shared" si="16"/>
        <v>#DIV/0!</v>
      </c>
      <c r="AQ15" s="275">
        <f t="shared" si="0"/>
        <v>0</v>
      </c>
      <c r="AR15" s="276">
        <f t="shared" si="4"/>
        <v>0</v>
      </c>
      <c r="AS15" s="291">
        <f t="shared" si="14"/>
        <v>0</v>
      </c>
      <c r="AT15" s="292">
        <f t="shared" si="15"/>
        <v>0</v>
      </c>
      <c r="AU15" s="292">
        <f t="shared" si="1"/>
        <v>0</v>
      </c>
      <c r="AV15" s="292">
        <f t="shared" si="1"/>
        <v>0</v>
      </c>
      <c r="AW15" s="292">
        <f t="shared" si="6"/>
        <v>0</v>
      </c>
      <c r="AX15" s="293" t="e">
        <f t="shared" si="17"/>
        <v>#DIV/0!</v>
      </c>
    </row>
    <row r="16" spans="1:50" ht="15.75" hidden="1">
      <c r="A16" s="288">
        <v>44059</v>
      </c>
      <c r="B16" s="289" t="s">
        <v>211</v>
      </c>
      <c r="C16" s="270"/>
      <c r="D16" s="270"/>
      <c r="E16" s="290"/>
      <c r="F16" s="273"/>
      <c r="G16" s="270"/>
      <c r="H16" s="270"/>
      <c r="I16" s="290"/>
      <c r="J16" s="273"/>
      <c r="K16" s="270"/>
      <c r="L16" s="270"/>
      <c r="M16" s="290"/>
      <c r="N16" s="273"/>
      <c r="O16" s="270"/>
      <c r="P16" s="270"/>
      <c r="Q16" s="290"/>
      <c r="R16" s="273"/>
      <c r="S16" s="270"/>
      <c r="T16" s="270"/>
      <c r="U16" s="290"/>
      <c r="V16" s="273"/>
      <c r="W16" s="270"/>
      <c r="X16" s="270"/>
      <c r="Y16" s="290"/>
      <c r="Z16" s="273"/>
      <c r="AA16" s="270"/>
      <c r="AB16" s="270"/>
      <c r="AC16" s="290"/>
      <c r="AD16" s="273"/>
      <c r="AE16" s="270"/>
      <c r="AF16" s="270"/>
      <c r="AG16" s="270"/>
      <c r="AH16" s="274" t="e">
        <f t="shared" si="2"/>
        <v>#DIV/0!</v>
      </c>
      <c r="AI16" s="270"/>
      <c r="AJ16" s="270"/>
      <c r="AK16" s="290"/>
      <c r="AL16" s="273"/>
      <c r="AM16" s="270"/>
      <c r="AN16" s="270"/>
      <c r="AO16" s="270"/>
      <c r="AP16" s="274" t="e">
        <f t="shared" si="16"/>
        <v>#DIV/0!</v>
      </c>
      <c r="AQ16" s="275">
        <f t="shared" si="0"/>
        <v>0</v>
      </c>
      <c r="AR16" s="276">
        <f t="shared" si="4"/>
        <v>0</v>
      </c>
      <c r="AS16" s="291">
        <f t="shared" si="14"/>
        <v>0</v>
      </c>
      <c r="AT16" s="292">
        <f t="shared" si="15"/>
        <v>0</v>
      </c>
      <c r="AU16" s="292">
        <f t="shared" si="1"/>
        <v>0</v>
      </c>
      <c r="AV16" s="292">
        <f t="shared" si="1"/>
        <v>0</v>
      </c>
      <c r="AW16" s="292">
        <f t="shared" si="6"/>
        <v>0</v>
      </c>
      <c r="AX16" s="293" t="e">
        <f t="shared" si="17"/>
        <v>#DIV/0!</v>
      </c>
    </row>
    <row r="17" spans="1:50" ht="15.75" hidden="1">
      <c r="A17" s="288">
        <v>44060</v>
      </c>
      <c r="B17" s="289" t="s">
        <v>205</v>
      </c>
      <c r="C17" s="270"/>
      <c r="D17" s="270"/>
      <c r="E17" s="290"/>
      <c r="F17" s="273"/>
      <c r="G17" s="270"/>
      <c r="H17" s="270"/>
      <c r="I17" s="290"/>
      <c r="J17" s="273"/>
      <c r="K17" s="270"/>
      <c r="L17" s="270"/>
      <c r="M17" s="290"/>
      <c r="N17" s="273"/>
      <c r="O17" s="270"/>
      <c r="P17" s="270"/>
      <c r="Q17" s="290"/>
      <c r="R17" s="273"/>
      <c r="S17" s="270"/>
      <c r="T17" s="270"/>
      <c r="U17" s="290"/>
      <c r="V17" s="273"/>
      <c r="W17" s="270"/>
      <c r="X17" s="270"/>
      <c r="Y17" s="290"/>
      <c r="Z17" s="273"/>
      <c r="AA17" s="270"/>
      <c r="AB17" s="270"/>
      <c r="AC17" s="290"/>
      <c r="AD17" s="273"/>
      <c r="AE17" s="270"/>
      <c r="AF17" s="270"/>
      <c r="AG17" s="270"/>
      <c r="AH17" s="274" t="e">
        <f t="shared" si="2"/>
        <v>#DIV/0!</v>
      </c>
      <c r="AI17" s="270"/>
      <c r="AJ17" s="270"/>
      <c r="AK17" s="290"/>
      <c r="AL17" s="273"/>
      <c r="AM17" s="270"/>
      <c r="AN17" s="270"/>
      <c r="AO17" s="270"/>
      <c r="AP17" s="274" t="e">
        <f t="shared" si="16"/>
        <v>#DIV/0!</v>
      </c>
      <c r="AQ17" s="275">
        <f t="shared" si="0"/>
        <v>0</v>
      </c>
      <c r="AR17" s="276">
        <f t="shared" si="4"/>
        <v>0</v>
      </c>
      <c r="AS17" s="291">
        <f t="shared" si="14"/>
        <v>0</v>
      </c>
      <c r="AT17" s="292">
        <f t="shared" si="15"/>
        <v>0</v>
      </c>
      <c r="AU17" s="292">
        <f t="shared" si="1"/>
        <v>0</v>
      </c>
      <c r="AV17" s="292">
        <f t="shared" si="1"/>
        <v>0</v>
      </c>
      <c r="AW17" s="292">
        <f t="shared" si="6"/>
        <v>0</v>
      </c>
      <c r="AX17" s="293" t="e">
        <f t="shared" si="17"/>
        <v>#DIV/0!</v>
      </c>
    </row>
    <row r="18" spans="1:50" ht="15.75" hidden="1">
      <c r="A18" s="288">
        <v>44061</v>
      </c>
      <c r="B18" s="289" t="s">
        <v>206</v>
      </c>
      <c r="C18" s="270"/>
      <c r="D18" s="270"/>
      <c r="E18" s="290"/>
      <c r="F18" s="273"/>
      <c r="G18" s="270"/>
      <c r="H18" s="270"/>
      <c r="I18" s="290"/>
      <c r="J18" s="273"/>
      <c r="K18" s="270"/>
      <c r="L18" s="270"/>
      <c r="M18" s="290"/>
      <c r="N18" s="273"/>
      <c r="O18" s="270"/>
      <c r="P18" s="270"/>
      <c r="Q18" s="290"/>
      <c r="R18" s="273"/>
      <c r="S18" s="270"/>
      <c r="T18" s="270"/>
      <c r="U18" s="290"/>
      <c r="V18" s="273"/>
      <c r="W18" s="270"/>
      <c r="X18" s="270"/>
      <c r="Y18" s="290"/>
      <c r="Z18" s="273"/>
      <c r="AA18" s="270"/>
      <c r="AB18" s="270"/>
      <c r="AC18" s="290"/>
      <c r="AD18" s="273"/>
      <c r="AE18" s="270"/>
      <c r="AF18" s="270"/>
      <c r="AG18" s="270"/>
      <c r="AH18" s="274" t="e">
        <f t="shared" si="2"/>
        <v>#DIV/0!</v>
      </c>
      <c r="AI18" s="270"/>
      <c r="AJ18" s="270"/>
      <c r="AK18" s="290"/>
      <c r="AL18" s="273"/>
      <c r="AM18" s="270"/>
      <c r="AN18" s="270"/>
      <c r="AO18" s="270"/>
      <c r="AP18" s="274" t="e">
        <f t="shared" si="16"/>
        <v>#DIV/0!</v>
      </c>
      <c r="AQ18" s="275">
        <f t="shared" si="0"/>
        <v>0</v>
      </c>
      <c r="AR18" s="276">
        <f t="shared" si="4"/>
        <v>0</v>
      </c>
      <c r="AS18" s="291">
        <f t="shared" si="14"/>
        <v>0</v>
      </c>
      <c r="AT18" s="292">
        <f t="shared" si="15"/>
        <v>0</v>
      </c>
      <c r="AU18" s="292">
        <f t="shared" si="1"/>
        <v>0</v>
      </c>
      <c r="AV18" s="292">
        <f t="shared" si="1"/>
        <v>0</v>
      </c>
      <c r="AW18" s="292">
        <f t="shared" si="6"/>
        <v>0</v>
      </c>
      <c r="AX18" s="293" t="e">
        <f t="shared" si="17"/>
        <v>#DIV/0!</v>
      </c>
    </row>
    <row r="19" spans="1:50" ht="15.75" hidden="1">
      <c r="A19" s="288">
        <v>44062</v>
      </c>
      <c r="B19" s="289" t="s">
        <v>207</v>
      </c>
      <c r="C19" s="270"/>
      <c r="D19" s="270"/>
      <c r="E19" s="290"/>
      <c r="F19" s="273"/>
      <c r="G19" s="270"/>
      <c r="H19" s="270"/>
      <c r="I19" s="290"/>
      <c r="J19" s="273"/>
      <c r="K19" s="270"/>
      <c r="L19" s="270"/>
      <c r="M19" s="290"/>
      <c r="N19" s="273"/>
      <c r="O19" s="270"/>
      <c r="P19" s="270"/>
      <c r="Q19" s="290"/>
      <c r="R19" s="273"/>
      <c r="S19" s="270"/>
      <c r="T19" s="270"/>
      <c r="U19" s="290"/>
      <c r="V19" s="273"/>
      <c r="W19" s="270"/>
      <c r="X19" s="270"/>
      <c r="Y19" s="290"/>
      <c r="Z19" s="273"/>
      <c r="AA19" s="270"/>
      <c r="AB19" s="270"/>
      <c r="AC19" s="290"/>
      <c r="AD19" s="273"/>
      <c r="AE19" s="270"/>
      <c r="AF19" s="270"/>
      <c r="AG19" s="270"/>
      <c r="AH19" s="274" t="e">
        <f t="shared" si="2"/>
        <v>#DIV/0!</v>
      </c>
      <c r="AI19" s="270"/>
      <c r="AJ19" s="270"/>
      <c r="AK19" s="290"/>
      <c r="AL19" s="273"/>
      <c r="AM19" s="270"/>
      <c r="AN19" s="270"/>
      <c r="AO19" s="270"/>
      <c r="AP19" s="274" t="e">
        <f t="shared" si="16"/>
        <v>#DIV/0!</v>
      </c>
      <c r="AQ19" s="275">
        <f t="shared" si="0"/>
        <v>0</v>
      </c>
      <c r="AR19" s="276">
        <f t="shared" si="4"/>
        <v>0</v>
      </c>
      <c r="AS19" s="291">
        <f t="shared" si="14"/>
        <v>0</v>
      </c>
      <c r="AT19" s="292">
        <f t="shared" si="15"/>
        <v>0</v>
      </c>
      <c r="AU19" s="292">
        <f t="shared" si="1"/>
        <v>0</v>
      </c>
      <c r="AV19" s="292">
        <f t="shared" si="1"/>
        <v>0</v>
      </c>
      <c r="AW19" s="292">
        <f t="shared" si="6"/>
        <v>0</v>
      </c>
      <c r="AX19" s="293" t="e">
        <f t="shared" si="17"/>
        <v>#DIV/0!</v>
      </c>
    </row>
    <row r="20" spans="1:50" ht="15.75" hidden="1">
      <c r="A20" s="288">
        <v>44063</v>
      </c>
      <c r="B20" s="289" t="s">
        <v>208</v>
      </c>
      <c r="C20" s="270"/>
      <c r="D20" s="270"/>
      <c r="E20" s="290"/>
      <c r="F20" s="273"/>
      <c r="G20" s="270"/>
      <c r="H20" s="270"/>
      <c r="I20" s="290"/>
      <c r="J20" s="273"/>
      <c r="K20" s="270"/>
      <c r="L20" s="270"/>
      <c r="M20" s="290"/>
      <c r="N20" s="273"/>
      <c r="O20" s="270"/>
      <c r="P20" s="270"/>
      <c r="Q20" s="290"/>
      <c r="R20" s="273"/>
      <c r="S20" s="270"/>
      <c r="T20" s="270"/>
      <c r="U20" s="290"/>
      <c r="V20" s="273"/>
      <c r="W20" s="270"/>
      <c r="X20" s="270"/>
      <c r="Y20" s="290"/>
      <c r="Z20" s="273"/>
      <c r="AA20" s="270"/>
      <c r="AB20" s="270"/>
      <c r="AC20" s="290"/>
      <c r="AD20" s="273"/>
      <c r="AE20" s="270"/>
      <c r="AF20" s="270"/>
      <c r="AG20" s="270"/>
      <c r="AH20" s="274" t="e">
        <f t="shared" si="2"/>
        <v>#DIV/0!</v>
      </c>
      <c r="AI20" s="270"/>
      <c r="AJ20" s="270"/>
      <c r="AK20" s="290"/>
      <c r="AL20" s="273"/>
      <c r="AM20" s="270"/>
      <c r="AN20" s="270"/>
      <c r="AO20" s="270"/>
      <c r="AP20" s="274" t="e">
        <f t="shared" si="16"/>
        <v>#DIV/0!</v>
      </c>
      <c r="AQ20" s="275">
        <f t="shared" si="0"/>
        <v>0</v>
      </c>
      <c r="AR20" s="276">
        <f t="shared" si="4"/>
        <v>0</v>
      </c>
      <c r="AS20" s="291">
        <f t="shared" si="14"/>
        <v>0</v>
      </c>
      <c r="AT20" s="292">
        <f t="shared" si="15"/>
        <v>0</v>
      </c>
      <c r="AU20" s="292">
        <f t="shared" si="1"/>
        <v>0</v>
      </c>
      <c r="AV20" s="292">
        <f t="shared" si="1"/>
        <v>0</v>
      </c>
      <c r="AW20" s="292">
        <f t="shared" si="6"/>
        <v>0</v>
      </c>
      <c r="AX20" s="293" t="e">
        <f t="shared" si="17"/>
        <v>#DIV/0!</v>
      </c>
    </row>
    <row r="21" spans="1:50" ht="15.75" hidden="1">
      <c r="A21" s="288">
        <v>44064</v>
      </c>
      <c r="B21" s="289" t="s">
        <v>209</v>
      </c>
      <c r="C21" s="270"/>
      <c r="D21" s="270"/>
      <c r="E21" s="290"/>
      <c r="F21" s="273"/>
      <c r="G21" s="270"/>
      <c r="H21" s="270"/>
      <c r="I21" s="290"/>
      <c r="J21" s="273"/>
      <c r="K21" s="270"/>
      <c r="L21" s="270"/>
      <c r="M21" s="290"/>
      <c r="N21" s="273"/>
      <c r="O21" s="270"/>
      <c r="P21" s="270"/>
      <c r="Q21" s="290"/>
      <c r="R21" s="273"/>
      <c r="S21" s="270"/>
      <c r="T21" s="270"/>
      <c r="U21" s="290"/>
      <c r="V21" s="273"/>
      <c r="W21" s="270"/>
      <c r="X21" s="270"/>
      <c r="Y21" s="290"/>
      <c r="Z21" s="273"/>
      <c r="AA21" s="270"/>
      <c r="AB21" s="270"/>
      <c r="AC21" s="290"/>
      <c r="AD21" s="273"/>
      <c r="AE21" s="270"/>
      <c r="AF21" s="270"/>
      <c r="AG21" s="270"/>
      <c r="AH21" s="274" t="e">
        <f t="shared" si="2"/>
        <v>#DIV/0!</v>
      </c>
      <c r="AI21" s="270"/>
      <c r="AJ21" s="270"/>
      <c r="AK21" s="290"/>
      <c r="AL21" s="273"/>
      <c r="AM21" s="270"/>
      <c r="AN21" s="270"/>
      <c r="AO21" s="270"/>
      <c r="AP21" s="274" t="e">
        <f t="shared" si="16"/>
        <v>#DIV/0!</v>
      </c>
      <c r="AQ21" s="275">
        <f t="shared" si="0"/>
        <v>0</v>
      </c>
      <c r="AR21" s="276">
        <f t="shared" si="4"/>
        <v>0</v>
      </c>
      <c r="AS21" s="291">
        <f t="shared" si="14"/>
        <v>0</v>
      </c>
      <c r="AT21" s="292">
        <f t="shared" si="15"/>
        <v>0</v>
      </c>
      <c r="AU21" s="292">
        <f t="shared" si="1"/>
        <v>0</v>
      </c>
      <c r="AV21" s="292">
        <f t="shared" si="1"/>
        <v>0</v>
      </c>
      <c r="AW21" s="292">
        <f t="shared" si="6"/>
        <v>0</v>
      </c>
      <c r="AX21" s="293" t="e">
        <f t="shared" si="17"/>
        <v>#DIV/0!</v>
      </c>
    </row>
    <row r="22" spans="1:50" ht="15.75" hidden="1">
      <c r="A22" s="288">
        <v>44065</v>
      </c>
      <c r="B22" s="289" t="s">
        <v>210</v>
      </c>
      <c r="C22" s="270"/>
      <c r="D22" s="270"/>
      <c r="E22" s="290"/>
      <c r="F22" s="273"/>
      <c r="G22" s="270"/>
      <c r="H22" s="270"/>
      <c r="I22" s="290"/>
      <c r="J22" s="273"/>
      <c r="K22" s="270"/>
      <c r="L22" s="270"/>
      <c r="M22" s="290"/>
      <c r="N22" s="273"/>
      <c r="O22" s="270"/>
      <c r="P22" s="270"/>
      <c r="Q22" s="290"/>
      <c r="R22" s="273"/>
      <c r="S22" s="270"/>
      <c r="T22" s="270"/>
      <c r="U22" s="290"/>
      <c r="V22" s="273"/>
      <c r="W22" s="270"/>
      <c r="X22" s="270"/>
      <c r="Y22" s="290"/>
      <c r="Z22" s="273"/>
      <c r="AA22" s="270"/>
      <c r="AB22" s="270"/>
      <c r="AC22" s="290"/>
      <c r="AD22" s="273"/>
      <c r="AE22" s="270"/>
      <c r="AF22" s="270"/>
      <c r="AG22" s="270"/>
      <c r="AH22" s="274" t="e">
        <f t="shared" si="2"/>
        <v>#DIV/0!</v>
      </c>
      <c r="AI22" s="270"/>
      <c r="AJ22" s="270"/>
      <c r="AK22" s="290"/>
      <c r="AL22" s="273"/>
      <c r="AM22" s="270"/>
      <c r="AN22" s="270"/>
      <c r="AO22" s="270"/>
      <c r="AP22" s="274" t="e">
        <f t="shared" si="16"/>
        <v>#DIV/0!</v>
      </c>
      <c r="AQ22" s="275">
        <f t="shared" si="0"/>
        <v>0</v>
      </c>
      <c r="AR22" s="276">
        <f t="shared" si="4"/>
        <v>0</v>
      </c>
      <c r="AS22" s="291">
        <f t="shared" si="14"/>
        <v>0</v>
      </c>
      <c r="AT22" s="292">
        <f t="shared" si="15"/>
        <v>0</v>
      </c>
      <c r="AU22" s="292">
        <f t="shared" si="1"/>
        <v>0</v>
      </c>
      <c r="AV22" s="292">
        <f t="shared" si="1"/>
        <v>0</v>
      </c>
      <c r="AW22" s="292">
        <f t="shared" si="6"/>
        <v>0</v>
      </c>
      <c r="AX22" s="293" t="e">
        <f t="shared" si="17"/>
        <v>#DIV/0!</v>
      </c>
    </row>
    <row r="23" spans="1:50" ht="15.75" hidden="1">
      <c r="A23" s="288">
        <v>44066</v>
      </c>
      <c r="B23" s="289" t="s">
        <v>211</v>
      </c>
      <c r="C23" s="270"/>
      <c r="D23" s="270"/>
      <c r="E23" s="290"/>
      <c r="F23" s="273"/>
      <c r="G23" s="270"/>
      <c r="H23" s="270"/>
      <c r="I23" s="290"/>
      <c r="J23" s="273"/>
      <c r="K23" s="270"/>
      <c r="L23" s="270"/>
      <c r="M23" s="290"/>
      <c r="N23" s="273"/>
      <c r="O23" s="270"/>
      <c r="P23" s="270"/>
      <c r="Q23" s="290"/>
      <c r="R23" s="273"/>
      <c r="S23" s="270"/>
      <c r="T23" s="270"/>
      <c r="U23" s="290"/>
      <c r="V23" s="273"/>
      <c r="W23" s="270"/>
      <c r="X23" s="270"/>
      <c r="Y23" s="290"/>
      <c r="Z23" s="273"/>
      <c r="AA23" s="270"/>
      <c r="AB23" s="270"/>
      <c r="AC23" s="290"/>
      <c r="AD23" s="273"/>
      <c r="AE23" s="270"/>
      <c r="AF23" s="270"/>
      <c r="AG23" s="270"/>
      <c r="AH23" s="274" t="e">
        <f t="shared" si="2"/>
        <v>#DIV/0!</v>
      </c>
      <c r="AI23" s="270"/>
      <c r="AJ23" s="270"/>
      <c r="AK23" s="290"/>
      <c r="AL23" s="273"/>
      <c r="AM23" s="270"/>
      <c r="AN23" s="270"/>
      <c r="AO23" s="270"/>
      <c r="AP23" s="274" t="e">
        <f t="shared" si="16"/>
        <v>#DIV/0!</v>
      </c>
      <c r="AQ23" s="275">
        <f t="shared" si="0"/>
        <v>0</v>
      </c>
      <c r="AR23" s="276">
        <f t="shared" si="4"/>
        <v>0</v>
      </c>
      <c r="AS23" s="291">
        <f t="shared" si="14"/>
        <v>0</v>
      </c>
      <c r="AT23" s="292">
        <f t="shared" si="15"/>
        <v>0</v>
      </c>
      <c r="AU23" s="292">
        <f t="shared" si="1"/>
        <v>0</v>
      </c>
      <c r="AV23" s="292">
        <f t="shared" si="1"/>
        <v>0</v>
      </c>
      <c r="AW23" s="292">
        <f t="shared" si="6"/>
        <v>0</v>
      </c>
      <c r="AX23" s="293" t="e">
        <f t="shared" si="17"/>
        <v>#DIV/0!</v>
      </c>
    </row>
    <row r="24" spans="1:50" ht="15.75" hidden="1">
      <c r="A24" s="288">
        <v>44067</v>
      </c>
      <c r="B24" s="289" t="s">
        <v>205</v>
      </c>
      <c r="C24" s="270"/>
      <c r="D24" s="270"/>
      <c r="E24" s="290"/>
      <c r="F24" s="273"/>
      <c r="G24" s="270"/>
      <c r="H24" s="270"/>
      <c r="I24" s="290"/>
      <c r="J24" s="273"/>
      <c r="K24" s="270"/>
      <c r="L24" s="270"/>
      <c r="M24" s="290"/>
      <c r="N24" s="273"/>
      <c r="O24" s="270"/>
      <c r="P24" s="270"/>
      <c r="Q24" s="290"/>
      <c r="R24" s="273"/>
      <c r="S24" s="270"/>
      <c r="T24" s="270"/>
      <c r="U24" s="290"/>
      <c r="V24" s="273"/>
      <c r="W24" s="270"/>
      <c r="X24" s="270"/>
      <c r="Y24" s="290"/>
      <c r="Z24" s="273"/>
      <c r="AA24" s="270"/>
      <c r="AB24" s="270"/>
      <c r="AC24" s="290"/>
      <c r="AD24" s="273"/>
      <c r="AE24" s="270"/>
      <c r="AF24" s="270"/>
      <c r="AG24" s="270"/>
      <c r="AH24" s="274" t="e">
        <f t="shared" si="2"/>
        <v>#DIV/0!</v>
      </c>
      <c r="AI24" s="270"/>
      <c r="AJ24" s="270"/>
      <c r="AK24" s="290"/>
      <c r="AL24" s="273"/>
      <c r="AM24" s="270"/>
      <c r="AN24" s="270"/>
      <c r="AO24" s="270"/>
      <c r="AP24" s="274" t="e">
        <f t="shared" si="16"/>
        <v>#DIV/0!</v>
      </c>
      <c r="AQ24" s="275">
        <f t="shared" si="0"/>
        <v>0</v>
      </c>
      <c r="AR24" s="276">
        <f t="shared" si="4"/>
        <v>0</v>
      </c>
      <c r="AS24" s="291">
        <f t="shared" si="14"/>
        <v>0</v>
      </c>
      <c r="AT24" s="292">
        <f t="shared" si="15"/>
        <v>0</v>
      </c>
      <c r="AU24" s="292">
        <f t="shared" si="1"/>
        <v>0</v>
      </c>
      <c r="AV24" s="292">
        <f t="shared" si="1"/>
        <v>0</v>
      </c>
      <c r="AW24" s="292">
        <f t="shared" si="6"/>
        <v>0</v>
      </c>
      <c r="AX24" s="293" t="e">
        <f t="shared" si="17"/>
        <v>#DIV/0!</v>
      </c>
    </row>
    <row r="25" spans="1:50" ht="15.75" hidden="1">
      <c r="A25" s="288">
        <v>44068</v>
      </c>
      <c r="B25" s="289" t="s">
        <v>206</v>
      </c>
      <c r="C25" s="270"/>
      <c r="D25" s="270"/>
      <c r="E25" s="290"/>
      <c r="F25" s="273"/>
      <c r="G25" s="270"/>
      <c r="H25" s="270"/>
      <c r="I25" s="290"/>
      <c r="J25" s="273"/>
      <c r="K25" s="270"/>
      <c r="L25" s="270"/>
      <c r="M25" s="290"/>
      <c r="N25" s="273"/>
      <c r="O25" s="270"/>
      <c r="P25" s="270"/>
      <c r="Q25" s="290"/>
      <c r="R25" s="273"/>
      <c r="S25" s="270"/>
      <c r="T25" s="270"/>
      <c r="U25" s="290"/>
      <c r="V25" s="273"/>
      <c r="W25" s="270"/>
      <c r="X25" s="270"/>
      <c r="Y25" s="290"/>
      <c r="Z25" s="273"/>
      <c r="AA25" s="270"/>
      <c r="AB25" s="270"/>
      <c r="AC25" s="290"/>
      <c r="AD25" s="273"/>
      <c r="AE25" s="270"/>
      <c r="AF25" s="270"/>
      <c r="AG25" s="270"/>
      <c r="AH25" s="274" t="e">
        <f t="shared" si="2"/>
        <v>#DIV/0!</v>
      </c>
      <c r="AI25" s="270"/>
      <c r="AJ25" s="270"/>
      <c r="AK25" s="290"/>
      <c r="AL25" s="273"/>
      <c r="AM25" s="270"/>
      <c r="AN25" s="270"/>
      <c r="AO25" s="270"/>
      <c r="AP25" s="274" t="e">
        <f t="shared" si="16"/>
        <v>#DIV/0!</v>
      </c>
      <c r="AQ25" s="275">
        <f t="shared" si="0"/>
        <v>0</v>
      </c>
      <c r="AR25" s="276">
        <f t="shared" si="4"/>
        <v>0</v>
      </c>
      <c r="AS25" s="291">
        <f t="shared" si="14"/>
        <v>0</v>
      </c>
      <c r="AT25" s="292">
        <f t="shared" si="15"/>
        <v>0</v>
      </c>
      <c r="AU25" s="292">
        <f t="shared" si="1"/>
        <v>0</v>
      </c>
      <c r="AV25" s="292">
        <f t="shared" si="1"/>
        <v>0</v>
      </c>
      <c r="AW25" s="292">
        <f t="shared" si="6"/>
        <v>0</v>
      </c>
      <c r="AX25" s="293" t="e">
        <f t="shared" si="17"/>
        <v>#DIV/0!</v>
      </c>
    </row>
    <row r="26" spans="1:50" ht="15.75" hidden="1">
      <c r="A26" s="288">
        <v>44069</v>
      </c>
      <c r="B26" s="289" t="s">
        <v>207</v>
      </c>
      <c r="C26" s="270"/>
      <c r="D26" s="270"/>
      <c r="E26" s="290"/>
      <c r="F26" s="273"/>
      <c r="G26" s="270"/>
      <c r="H26" s="270"/>
      <c r="I26" s="290"/>
      <c r="J26" s="273"/>
      <c r="K26" s="270"/>
      <c r="L26" s="270"/>
      <c r="M26" s="290"/>
      <c r="N26" s="273"/>
      <c r="O26" s="270"/>
      <c r="P26" s="270"/>
      <c r="Q26" s="290"/>
      <c r="R26" s="273"/>
      <c r="S26" s="270"/>
      <c r="T26" s="270"/>
      <c r="U26" s="290"/>
      <c r="V26" s="273"/>
      <c r="W26" s="270"/>
      <c r="X26" s="270"/>
      <c r="Y26" s="290"/>
      <c r="Z26" s="273"/>
      <c r="AA26" s="270"/>
      <c r="AB26" s="270"/>
      <c r="AC26" s="290"/>
      <c r="AD26" s="273"/>
      <c r="AE26" s="270"/>
      <c r="AF26" s="270"/>
      <c r="AG26" s="270"/>
      <c r="AH26" s="274" t="e">
        <f t="shared" si="2"/>
        <v>#DIV/0!</v>
      </c>
      <c r="AI26" s="270"/>
      <c r="AJ26" s="270"/>
      <c r="AK26" s="290"/>
      <c r="AL26" s="273"/>
      <c r="AM26" s="270"/>
      <c r="AN26" s="270"/>
      <c r="AO26" s="270"/>
      <c r="AP26" s="274" t="e">
        <f t="shared" si="16"/>
        <v>#DIV/0!</v>
      </c>
      <c r="AQ26" s="275">
        <f t="shared" si="0"/>
        <v>0</v>
      </c>
      <c r="AR26" s="276">
        <f t="shared" si="4"/>
        <v>0</v>
      </c>
      <c r="AS26" s="291">
        <f t="shared" si="14"/>
        <v>0</v>
      </c>
      <c r="AT26" s="292">
        <f t="shared" si="15"/>
        <v>0</v>
      </c>
      <c r="AU26" s="292">
        <f t="shared" si="1"/>
        <v>0</v>
      </c>
      <c r="AV26" s="292">
        <f t="shared" si="1"/>
        <v>0</v>
      </c>
      <c r="AW26" s="292">
        <f t="shared" si="6"/>
        <v>0</v>
      </c>
      <c r="AX26" s="293" t="e">
        <f t="shared" si="17"/>
        <v>#DIV/0!</v>
      </c>
    </row>
    <row r="27" spans="1:50" ht="15.75" hidden="1">
      <c r="A27" s="288">
        <v>44070</v>
      </c>
      <c r="B27" s="289" t="s">
        <v>208</v>
      </c>
      <c r="C27" s="270"/>
      <c r="D27" s="270"/>
      <c r="E27" s="290"/>
      <c r="F27" s="273"/>
      <c r="G27" s="270"/>
      <c r="H27" s="270"/>
      <c r="I27" s="290"/>
      <c r="J27" s="273"/>
      <c r="K27" s="270"/>
      <c r="L27" s="270"/>
      <c r="M27" s="290"/>
      <c r="N27" s="273"/>
      <c r="O27" s="270"/>
      <c r="P27" s="270"/>
      <c r="Q27" s="290"/>
      <c r="R27" s="273"/>
      <c r="S27" s="270"/>
      <c r="T27" s="270"/>
      <c r="U27" s="290"/>
      <c r="V27" s="273"/>
      <c r="W27" s="270"/>
      <c r="X27" s="270"/>
      <c r="Y27" s="290"/>
      <c r="Z27" s="273"/>
      <c r="AA27" s="270"/>
      <c r="AB27" s="270"/>
      <c r="AC27" s="290"/>
      <c r="AD27" s="273"/>
      <c r="AE27" s="270"/>
      <c r="AF27" s="270"/>
      <c r="AG27" s="270"/>
      <c r="AH27" s="274" t="e">
        <f t="shared" si="2"/>
        <v>#DIV/0!</v>
      </c>
      <c r="AI27" s="270"/>
      <c r="AJ27" s="270"/>
      <c r="AK27" s="290"/>
      <c r="AL27" s="273"/>
      <c r="AM27" s="270"/>
      <c r="AN27" s="270"/>
      <c r="AO27" s="270"/>
      <c r="AP27" s="274" t="e">
        <f t="shared" si="16"/>
        <v>#DIV/0!</v>
      </c>
      <c r="AQ27" s="275">
        <f t="shared" si="0"/>
        <v>0</v>
      </c>
      <c r="AR27" s="276">
        <f t="shared" si="4"/>
        <v>0</v>
      </c>
      <c r="AS27" s="291">
        <f t="shared" si="14"/>
        <v>0</v>
      </c>
      <c r="AT27" s="292">
        <f t="shared" si="15"/>
        <v>0</v>
      </c>
      <c r="AU27" s="292">
        <f t="shared" ref="AU27:AV46" si="18">SUMIF($C$6:$AP$6,AU$6,$C27:$AP27)</f>
        <v>0</v>
      </c>
      <c r="AV27" s="292">
        <f t="shared" si="18"/>
        <v>0</v>
      </c>
      <c r="AW27" s="292">
        <f t="shared" si="6"/>
        <v>0</v>
      </c>
      <c r="AX27" s="293" t="e">
        <f t="shared" si="17"/>
        <v>#DIV/0!</v>
      </c>
    </row>
    <row r="28" spans="1:50" ht="15.75" hidden="1">
      <c r="A28" s="288">
        <v>44071</v>
      </c>
      <c r="B28" s="289" t="s">
        <v>209</v>
      </c>
      <c r="C28" s="270"/>
      <c r="D28" s="270"/>
      <c r="E28" s="290"/>
      <c r="F28" s="273"/>
      <c r="G28" s="270"/>
      <c r="H28" s="270"/>
      <c r="I28" s="290"/>
      <c r="J28" s="273"/>
      <c r="K28" s="270"/>
      <c r="L28" s="270"/>
      <c r="M28" s="290"/>
      <c r="N28" s="273"/>
      <c r="O28" s="270"/>
      <c r="P28" s="270"/>
      <c r="Q28" s="290"/>
      <c r="R28" s="273"/>
      <c r="S28" s="270"/>
      <c r="T28" s="270"/>
      <c r="U28" s="290"/>
      <c r="V28" s="273"/>
      <c r="W28" s="270"/>
      <c r="X28" s="270"/>
      <c r="Y28" s="290"/>
      <c r="Z28" s="273"/>
      <c r="AA28" s="270"/>
      <c r="AB28" s="270"/>
      <c r="AC28" s="290"/>
      <c r="AD28" s="273"/>
      <c r="AE28" s="270"/>
      <c r="AF28" s="270"/>
      <c r="AG28" s="270"/>
      <c r="AH28" s="274" t="e">
        <f t="shared" si="2"/>
        <v>#DIV/0!</v>
      </c>
      <c r="AI28" s="270"/>
      <c r="AJ28" s="270"/>
      <c r="AK28" s="290"/>
      <c r="AL28" s="273"/>
      <c r="AM28" s="270"/>
      <c r="AN28" s="270"/>
      <c r="AO28" s="270"/>
      <c r="AP28" s="274" t="e">
        <f t="shared" si="16"/>
        <v>#DIV/0!</v>
      </c>
      <c r="AQ28" s="275">
        <f t="shared" si="0"/>
        <v>0</v>
      </c>
      <c r="AR28" s="276">
        <f t="shared" si="4"/>
        <v>0</v>
      </c>
      <c r="AS28" s="291">
        <f t="shared" si="14"/>
        <v>0</v>
      </c>
      <c r="AT28" s="292">
        <f t="shared" si="15"/>
        <v>0</v>
      </c>
      <c r="AU28" s="292">
        <f t="shared" si="18"/>
        <v>0</v>
      </c>
      <c r="AV28" s="292">
        <f t="shared" si="18"/>
        <v>0</v>
      </c>
      <c r="AW28" s="292">
        <f t="shared" si="6"/>
        <v>0</v>
      </c>
      <c r="AX28" s="293" t="e">
        <f t="shared" si="17"/>
        <v>#DIV/0!</v>
      </c>
    </row>
    <row r="29" spans="1:50" ht="15.75" hidden="1">
      <c r="A29" s="288">
        <v>44072</v>
      </c>
      <c r="B29" s="289" t="s">
        <v>210</v>
      </c>
      <c r="C29" s="270"/>
      <c r="D29" s="270"/>
      <c r="E29" s="290"/>
      <c r="F29" s="273"/>
      <c r="G29" s="270"/>
      <c r="H29" s="270"/>
      <c r="I29" s="290"/>
      <c r="J29" s="273"/>
      <c r="K29" s="270"/>
      <c r="L29" s="270"/>
      <c r="M29" s="290"/>
      <c r="N29" s="273"/>
      <c r="O29" s="270"/>
      <c r="P29" s="270"/>
      <c r="Q29" s="290"/>
      <c r="R29" s="273"/>
      <c r="S29" s="270"/>
      <c r="T29" s="270"/>
      <c r="U29" s="290"/>
      <c r="V29" s="273"/>
      <c r="W29" s="270"/>
      <c r="X29" s="270"/>
      <c r="Y29" s="290"/>
      <c r="Z29" s="273"/>
      <c r="AA29" s="270"/>
      <c r="AB29" s="270"/>
      <c r="AC29" s="290"/>
      <c r="AD29" s="273"/>
      <c r="AE29" s="270"/>
      <c r="AF29" s="270"/>
      <c r="AG29" s="270"/>
      <c r="AH29" s="274" t="e">
        <f t="shared" si="2"/>
        <v>#DIV/0!</v>
      </c>
      <c r="AI29" s="270"/>
      <c r="AJ29" s="270"/>
      <c r="AK29" s="290"/>
      <c r="AL29" s="273"/>
      <c r="AM29" s="270"/>
      <c r="AN29" s="270"/>
      <c r="AO29" s="270"/>
      <c r="AP29" s="274" t="e">
        <f t="shared" si="16"/>
        <v>#DIV/0!</v>
      </c>
      <c r="AQ29" s="275">
        <f t="shared" si="0"/>
        <v>0</v>
      </c>
      <c r="AR29" s="276">
        <f t="shared" si="4"/>
        <v>0</v>
      </c>
      <c r="AS29" s="291">
        <f t="shared" si="14"/>
        <v>0</v>
      </c>
      <c r="AT29" s="292">
        <f t="shared" si="15"/>
        <v>0</v>
      </c>
      <c r="AU29" s="292">
        <f t="shared" si="18"/>
        <v>0</v>
      </c>
      <c r="AV29" s="292">
        <f t="shared" si="18"/>
        <v>0</v>
      </c>
      <c r="AW29" s="292">
        <f t="shared" si="6"/>
        <v>0</v>
      </c>
      <c r="AX29" s="293" t="e">
        <f t="shared" si="17"/>
        <v>#DIV/0!</v>
      </c>
    </row>
    <row r="30" spans="1:50" ht="15.75" hidden="1">
      <c r="A30" s="288">
        <v>44073</v>
      </c>
      <c r="B30" s="289" t="s">
        <v>211</v>
      </c>
      <c r="C30" s="270"/>
      <c r="D30" s="270"/>
      <c r="E30" s="290"/>
      <c r="F30" s="273"/>
      <c r="G30" s="270"/>
      <c r="H30" s="270"/>
      <c r="I30" s="290"/>
      <c r="J30" s="273"/>
      <c r="K30" s="270"/>
      <c r="L30" s="270"/>
      <c r="M30" s="290"/>
      <c r="N30" s="273"/>
      <c r="O30" s="270"/>
      <c r="P30" s="270"/>
      <c r="Q30" s="290"/>
      <c r="R30" s="273"/>
      <c r="S30" s="270"/>
      <c r="T30" s="270"/>
      <c r="U30" s="290"/>
      <c r="V30" s="273"/>
      <c r="W30" s="270"/>
      <c r="X30" s="270"/>
      <c r="Y30" s="290"/>
      <c r="Z30" s="273"/>
      <c r="AA30" s="270"/>
      <c r="AB30" s="270"/>
      <c r="AC30" s="290"/>
      <c r="AD30" s="273"/>
      <c r="AE30" s="270"/>
      <c r="AF30" s="270"/>
      <c r="AG30" s="270"/>
      <c r="AH30" s="274" t="e">
        <f t="shared" si="2"/>
        <v>#DIV/0!</v>
      </c>
      <c r="AI30" s="270"/>
      <c r="AJ30" s="270"/>
      <c r="AK30" s="290"/>
      <c r="AL30" s="273"/>
      <c r="AM30" s="270"/>
      <c r="AN30" s="270"/>
      <c r="AO30" s="270"/>
      <c r="AP30" s="274" t="e">
        <f t="shared" si="16"/>
        <v>#DIV/0!</v>
      </c>
      <c r="AQ30" s="275">
        <f t="shared" si="0"/>
        <v>0</v>
      </c>
      <c r="AR30" s="276">
        <f t="shared" si="4"/>
        <v>0</v>
      </c>
      <c r="AS30" s="291">
        <f t="shared" si="14"/>
        <v>0</v>
      </c>
      <c r="AT30" s="292">
        <f t="shared" si="15"/>
        <v>0</v>
      </c>
      <c r="AU30" s="292">
        <f t="shared" si="18"/>
        <v>0</v>
      </c>
      <c r="AV30" s="292">
        <f t="shared" si="18"/>
        <v>0</v>
      </c>
      <c r="AW30" s="292">
        <f t="shared" si="6"/>
        <v>0</v>
      </c>
      <c r="AX30" s="293" t="e">
        <f t="shared" si="17"/>
        <v>#DIV/0!</v>
      </c>
    </row>
    <row r="31" spans="1:50" ht="15.75" hidden="1">
      <c r="A31" s="288">
        <v>44074</v>
      </c>
      <c r="B31" s="289" t="s">
        <v>205</v>
      </c>
      <c r="C31" s="270"/>
      <c r="D31" s="270"/>
      <c r="E31" s="290"/>
      <c r="F31" s="273"/>
      <c r="G31" s="270"/>
      <c r="H31" s="270"/>
      <c r="I31" s="290"/>
      <c r="J31" s="273"/>
      <c r="K31" s="270"/>
      <c r="L31" s="270"/>
      <c r="M31" s="290"/>
      <c r="N31" s="273"/>
      <c r="O31" s="270"/>
      <c r="P31" s="270"/>
      <c r="Q31" s="290"/>
      <c r="R31" s="273"/>
      <c r="S31" s="270"/>
      <c r="T31" s="270"/>
      <c r="U31" s="290"/>
      <c r="V31" s="273"/>
      <c r="W31" s="270"/>
      <c r="X31" s="270"/>
      <c r="Y31" s="290"/>
      <c r="Z31" s="273"/>
      <c r="AA31" s="270"/>
      <c r="AB31" s="270"/>
      <c r="AC31" s="290"/>
      <c r="AD31" s="273"/>
      <c r="AE31" s="270"/>
      <c r="AF31" s="270"/>
      <c r="AG31" s="270"/>
      <c r="AH31" s="274" t="e">
        <f t="shared" si="2"/>
        <v>#DIV/0!</v>
      </c>
      <c r="AI31" s="270"/>
      <c r="AJ31" s="270"/>
      <c r="AK31" s="290"/>
      <c r="AL31" s="273"/>
      <c r="AM31" s="270"/>
      <c r="AN31" s="270"/>
      <c r="AO31" s="270"/>
      <c r="AP31" s="274" t="e">
        <f t="shared" si="16"/>
        <v>#DIV/0!</v>
      </c>
      <c r="AQ31" s="275">
        <f t="shared" si="0"/>
        <v>0</v>
      </c>
      <c r="AR31" s="276">
        <f t="shared" si="4"/>
        <v>0</v>
      </c>
      <c r="AS31" s="291">
        <f t="shared" si="14"/>
        <v>0</v>
      </c>
      <c r="AT31" s="292">
        <f t="shared" si="15"/>
        <v>0</v>
      </c>
      <c r="AU31" s="292">
        <f t="shared" si="18"/>
        <v>0</v>
      </c>
      <c r="AV31" s="292">
        <f t="shared" si="18"/>
        <v>0</v>
      </c>
      <c r="AW31" s="292">
        <f t="shared" si="6"/>
        <v>0</v>
      </c>
      <c r="AX31" s="293" t="e">
        <f t="shared" si="17"/>
        <v>#DIV/0!</v>
      </c>
    </row>
    <row r="32" spans="1:50" ht="15.75" hidden="1">
      <c r="A32" s="288">
        <v>44075</v>
      </c>
      <c r="B32" s="289" t="s">
        <v>206</v>
      </c>
      <c r="C32" s="270"/>
      <c r="D32" s="270"/>
      <c r="E32" s="290"/>
      <c r="F32" s="273"/>
      <c r="G32" s="270"/>
      <c r="H32" s="270"/>
      <c r="I32" s="290"/>
      <c r="J32" s="273"/>
      <c r="K32" s="270"/>
      <c r="L32" s="270"/>
      <c r="M32" s="290"/>
      <c r="N32" s="273"/>
      <c r="O32" s="270"/>
      <c r="P32" s="270"/>
      <c r="Q32" s="290"/>
      <c r="R32" s="273"/>
      <c r="S32" s="270"/>
      <c r="T32" s="270"/>
      <c r="U32" s="290"/>
      <c r="V32" s="273"/>
      <c r="W32" s="270"/>
      <c r="X32" s="270"/>
      <c r="Y32" s="290"/>
      <c r="Z32" s="273"/>
      <c r="AA32" s="270"/>
      <c r="AB32" s="270"/>
      <c r="AC32" s="290"/>
      <c r="AD32" s="273"/>
      <c r="AE32" s="270"/>
      <c r="AF32" s="270"/>
      <c r="AG32" s="270"/>
      <c r="AH32" s="274" t="e">
        <f t="shared" si="2"/>
        <v>#DIV/0!</v>
      </c>
      <c r="AI32" s="270"/>
      <c r="AJ32" s="270"/>
      <c r="AK32" s="290"/>
      <c r="AL32" s="273"/>
      <c r="AM32" s="270"/>
      <c r="AN32" s="270"/>
      <c r="AO32" s="270"/>
      <c r="AP32" s="274" t="e">
        <f t="shared" si="16"/>
        <v>#DIV/0!</v>
      </c>
      <c r="AQ32" s="275">
        <f t="shared" si="0"/>
        <v>0</v>
      </c>
      <c r="AR32" s="276">
        <f t="shared" si="4"/>
        <v>0</v>
      </c>
      <c r="AS32" s="291">
        <f t="shared" si="14"/>
        <v>0</v>
      </c>
      <c r="AT32" s="292">
        <f t="shared" si="15"/>
        <v>0</v>
      </c>
      <c r="AU32" s="292">
        <f t="shared" si="18"/>
        <v>0</v>
      </c>
      <c r="AV32" s="292">
        <f t="shared" si="18"/>
        <v>0</v>
      </c>
      <c r="AW32" s="292">
        <f t="shared" si="6"/>
        <v>0</v>
      </c>
      <c r="AX32" s="293" t="e">
        <f t="shared" si="17"/>
        <v>#DIV/0!</v>
      </c>
    </row>
    <row r="33" spans="1:50" ht="15.75" hidden="1">
      <c r="A33" s="288">
        <v>44076</v>
      </c>
      <c r="B33" s="289" t="s">
        <v>207</v>
      </c>
      <c r="C33" s="270"/>
      <c r="D33" s="270"/>
      <c r="E33" s="290"/>
      <c r="F33" s="273"/>
      <c r="G33" s="270"/>
      <c r="H33" s="270"/>
      <c r="I33" s="290"/>
      <c r="J33" s="273"/>
      <c r="K33" s="270"/>
      <c r="L33" s="270"/>
      <c r="M33" s="290"/>
      <c r="N33" s="273"/>
      <c r="O33" s="270"/>
      <c r="P33" s="270"/>
      <c r="Q33" s="290"/>
      <c r="R33" s="273"/>
      <c r="S33" s="270"/>
      <c r="T33" s="270"/>
      <c r="U33" s="290"/>
      <c r="V33" s="273"/>
      <c r="W33" s="270"/>
      <c r="X33" s="270"/>
      <c r="Y33" s="290"/>
      <c r="Z33" s="273"/>
      <c r="AA33" s="270"/>
      <c r="AB33" s="270"/>
      <c r="AC33" s="290"/>
      <c r="AD33" s="273"/>
      <c r="AE33" s="270"/>
      <c r="AF33" s="270"/>
      <c r="AG33" s="270"/>
      <c r="AH33" s="274" t="e">
        <f t="shared" si="2"/>
        <v>#DIV/0!</v>
      </c>
      <c r="AI33" s="270"/>
      <c r="AJ33" s="270"/>
      <c r="AK33" s="290"/>
      <c r="AL33" s="273"/>
      <c r="AM33" s="270"/>
      <c r="AN33" s="270"/>
      <c r="AO33" s="270"/>
      <c r="AP33" s="274" t="e">
        <f t="shared" si="16"/>
        <v>#DIV/0!</v>
      </c>
      <c r="AQ33" s="275">
        <f t="shared" si="0"/>
        <v>0</v>
      </c>
      <c r="AR33" s="276">
        <f t="shared" si="4"/>
        <v>0</v>
      </c>
      <c r="AS33" s="291">
        <f t="shared" si="14"/>
        <v>0</v>
      </c>
      <c r="AT33" s="292">
        <f t="shared" si="15"/>
        <v>0</v>
      </c>
      <c r="AU33" s="292">
        <f t="shared" si="18"/>
        <v>0</v>
      </c>
      <c r="AV33" s="292">
        <f t="shared" si="18"/>
        <v>0</v>
      </c>
      <c r="AW33" s="292">
        <f t="shared" si="6"/>
        <v>0</v>
      </c>
      <c r="AX33" s="293" t="e">
        <f t="shared" si="17"/>
        <v>#DIV/0!</v>
      </c>
    </row>
    <row r="34" spans="1:50" ht="15.75" hidden="1">
      <c r="A34" s="288">
        <v>44077</v>
      </c>
      <c r="B34" s="289" t="s">
        <v>208</v>
      </c>
      <c r="C34" s="270"/>
      <c r="D34" s="270"/>
      <c r="E34" s="290"/>
      <c r="F34" s="273"/>
      <c r="G34" s="270"/>
      <c r="H34" s="270"/>
      <c r="I34" s="290"/>
      <c r="J34" s="273"/>
      <c r="K34" s="270"/>
      <c r="L34" s="270"/>
      <c r="M34" s="290"/>
      <c r="N34" s="273"/>
      <c r="O34" s="270"/>
      <c r="P34" s="270"/>
      <c r="Q34" s="290"/>
      <c r="R34" s="273"/>
      <c r="S34" s="270"/>
      <c r="T34" s="270"/>
      <c r="U34" s="290"/>
      <c r="V34" s="273"/>
      <c r="W34" s="270"/>
      <c r="X34" s="270"/>
      <c r="Y34" s="290"/>
      <c r="Z34" s="273"/>
      <c r="AA34" s="270"/>
      <c r="AB34" s="270"/>
      <c r="AC34" s="290"/>
      <c r="AD34" s="273"/>
      <c r="AE34" s="270"/>
      <c r="AF34" s="270"/>
      <c r="AG34" s="270"/>
      <c r="AH34" s="274" t="e">
        <f t="shared" si="2"/>
        <v>#DIV/0!</v>
      </c>
      <c r="AI34" s="270"/>
      <c r="AJ34" s="270"/>
      <c r="AK34" s="290"/>
      <c r="AL34" s="273"/>
      <c r="AM34" s="270"/>
      <c r="AN34" s="270"/>
      <c r="AO34" s="270"/>
      <c r="AP34" s="274" t="e">
        <f t="shared" si="16"/>
        <v>#DIV/0!</v>
      </c>
      <c r="AQ34" s="275">
        <f t="shared" si="0"/>
        <v>0</v>
      </c>
      <c r="AR34" s="276">
        <f t="shared" si="4"/>
        <v>0</v>
      </c>
      <c r="AS34" s="291">
        <f t="shared" si="14"/>
        <v>0</v>
      </c>
      <c r="AT34" s="292">
        <f t="shared" si="15"/>
        <v>0</v>
      </c>
      <c r="AU34" s="292">
        <f t="shared" si="18"/>
        <v>0</v>
      </c>
      <c r="AV34" s="292">
        <f t="shared" si="18"/>
        <v>0</v>
      </c>
      <c r="AW34" s="292">
        <f t="shared" si="6"/>
        <v>0</v>
      </c>
      <c r="AX34" s="293" t="e">
        <f t="shared" si="17"/>
        <v>#DIV/0!</v>
      </c>
    </row>
    <row r="35" spans="1:50" ht="15.75" hidden="1">
      <c r="A35" s="288">
        <v>44078</v>
      </c>
      <c r="B35" s="289" t="s">
        <v>209</v>
      </c>
      <c r="C35" s="270"/>
      <c r="D35" s="270"/>
      <c r="E35" s="290"/>
      <c r="F35" s="273"/>
      <c r="G35" s="270"/>
      <c r="H35" s="270"/>
      <c r="I35" s="290"/>
      <c r="J35" s="273"/>
      <c r="K35" s="270"/>
      <c r="L35" s="270"/>
      <c r="M35" s="290"/>
      <c r="N35" s="273"/>
      <c r="O35" s="270"/>
      <c r="P35" s="270"/>
      <c r="Q35" s="290"/>
      <c r="R35" s="273"/>
      <c r="S35" s="270"/>
      <c r="T35" s="270"/>
      <c r="U35" s="290"/>
      <c r="V35" s="273"/>
      <c r="W35" s="270"/>
      <c r="X35" s="270"/>
      <c r="Y35" s="290"/>
      <c r="Z35" s="273"/>
      <c r="AA35" s="270"/>
      <c r="AB35" s="270"/>
      <c r="AC35" s="290"/>
      <c r="AD35" s="273"/>
      <c r="AE35" s="270"/>
      <c r="AF35" s="270"/>
      <c r="AG35" s="270"/>
      <c r="AH35" s="274" t="e">
        <f t="shared" si="2"/>
        <v>#DIV/0!</v>
      </c>
      <c r="AI35" s="270"/>
      <c r="AJ35" s="270"/>
      <c r="AK35" s="290"/>
      <c r="AL35" s="273"/>
      <c r="AM35" s="270"/>
      <c r="AN35" s="270"/>
      <c r="AO35" s="270"/>
      <c r="AP35" s="274" t="e">
        <f t="shared" si="16"/>
        <v>#DIV/0!</v>
      </c>
      <c r="AQ35" s="275">
        <f t="shared" si="0"/>
        <v>0</v>
      </c>
      <c r="AR35" s="276">
        <f t="shared" si="4"/>
        <v>0</v>
      </c>
      <c r="AS35" s="291">
        <f t="shared" si="14"/>
        <v>0</v>
      </c>
      <c r="AT35" s="292">
        <f t="shared" si="15"/>
        <v>0</v>
      </c>
      <c r="AU35" s="292">
        <f t="shared" si="18"/>
        <v>0</v>
      </c>
      <c r="AV35" s="292">
        <f t="shared" si="18"/>
        <v>0</v>
      </c>
      <c r="AW35" s="292">
        <f t="shared" si="6"/>
        <v>0</v>
      </c>
      <c r="AX35" s="293" t="e">
        <f t="shared" si="17"/>
        <v>#DIV/0!</v>
      </c>
    </row>
    <row r="36" spans="1:50" ht="15.75" hidden="1">
      <c r="A36" s="288">
        <v>44079</v>
      </c>
      <c r="B36" s="289" t="s">
        <v>210</v>
      </c>
      <c r="C36" s="270"/>
      <c r="D36" s="270"/>
      <c r="E36" s="290"/>
      <c r="F36" s="273"/>
      <c r="G36" s="270"/>
      <c r="H36" s="270"/>
      <c r="I36" s="290"/>
      <c r="J36" s="273"/>
      <c r="K36" s="270"/>
      <c r="L36" s="270"/>
      <c r="M36" s="290"/>
      <c r="N36" s="273"/>
      <c r="O36" s="270"/>
      <c r="P36" s="270"/>
      <c r="Q36" s="290"/>
      <c r="R36" s="273"/>
      <c r="S36" s="270"/>
      <c r="T36" s="270"/>
      <c r="U36" s="290"/>
      <c r="V36" s="273"/>
      <c r="W36" s="270"/>
      <c r="X36" s="270"/>
      <c r="Y36" s="290"/>
      <c r="Z36" s="273"/>
      <c r="AA36" s="270"/>
      <c r="AB36" s="270"/>
      <c r="AC36" s="290"/>
      <c r="AD36" s="273"/>
      <c r="AE36" s="270"/>
      <c r="AF36" s="270"/>
      <c r="AG36" s="270"/>
      <c r="AH36" s="274" t="e">
        <f t="shared" si="2"/>
        <v>#DIV/0!</v>
      </c>
      <c r="AI36" s="270"/>
      <c r="AJ36" s="270"/>
      <c r="AK36" s="290"/>
      <c r="AL36" s="273"/>
      <c r="AM36" s="270"/>
      <c r="AN36" s="270"/>
      <c r="AO36" s="270"/>
      <c r="AP36" s="274" t="e">
        <f t="shared" si="16"/>
        <v>#DIV/0!</v>
      </c>
      <c r="AQ36" s="275">
        <f t="shared" si="0"/>
        <v>0</v>
      </c>
      <c r="AR36" s="276">
        <f t="shared" si="4"/>
        <v>0</v>
      </c>
      <c r="AS36" s="291">
        <f t="shared" si="14"/>
        <v>0</v>
      </c>
      <c r="AT36" s="292">
        <f t="shared" si="15"/>
        <v>0</v>
      </c>
      <c r="AU36" s="292">
        <f t="shared" si="18"/>
        <v>0</v>
      </c>
      <c r="AV36" s="292">
        <f t="shared" si="18"/>
        <v>0</v>
      </c>
      <c r="AW36" s="292">
        <f t="shared" si="6"/>
        <v>0</v>
      </c>
      <c r="AX36" s="293" t="e">
        <f t="shared" si="17"/>
        <v>#DIV/0!</v>
      </c>
    </row>
    <row r="37" spans="1:50" ht="15.75" hidden="1">
      <c r="A37" s="288">
        <v>44080</v>
      </c>
      <c r="B37" s="289" t="s">
        <v>211</v>
      </c>
      <c r="C37" s="270"/>
      <c r="D37" s="270"/>
      <c r="E37" s="290"/>
      <c r="F37" s="273"/>
      <c r="G37" s="270"/>
      <c r="H37" s="270"/>
      <c r="I37" s="290"/>
      <c r="J37" s="273"/>
      <c r="K37" s="270"/>
      <c r="L37" s="270"/>
      <c r="M37" s="290"/>
      <c r="N37" s="273"/>
      <c r="O37" s="270"/>
      <c r="P37" s="270"/>
      <c r="Q37" s="290"/>
      <c r="R37" s="273"/>
      <c r="S37" s="270"/>
      <c r="T37" s="270"/>
      <c r="U37" s="290"/>
      <c r="V37" s="273"/>
      <c r="W37" s="270"/>
      <c r="X37" s="270"/>
      <c r="Y37" s="290"/>
      <c r="Z37" s="273"/>
      <c r="AA37" s="270"/>
      <c r="AB37" s="270"/>
      <c r="AC37" s="290"/>
      <c r="AD37" s="273"/>
      <c r="AE37" s="270"/>
      <c r="AF37" s="270"/>
      <c r="AG37" s="270"/>
      <c r="AH37" s="274" t="e">
        <f t="shared" si="2"/>
        <v>#DIV/0!</v>
      </c>
      <c r="AI37" s="270"/>
      <c r="AJ37" s="270"/>
      <c r="AK37" s="290"/>
      <c r="AL37" s="273"/>
      <c r="AM37" s="270"/>
      <c r="AN37" s="270"/>
      <c r="AO37" s="270"/>
      <c r="AP37" s="274" t="e">
        <f t="shared" si="16"/>
        <v>#DIV/0!</v>
      </c>
      <c r="AQ37" s="275">
        <f t="shared" si="0"/>
        <v>0</v>
      </c>
      <c r="AR37" s="276">
        <f t="shared" si="4"/>
        <v>0</v>
      </c>
      <c r="AS37" s="291">
        <f t="shared" si="14"/>
        <v>0</v>
      </c>
      <c r="AT37" s="292">
        <f t="shared" si="15"/>
        <v>0</v>
      </c>
      <c r="AU37" s="292">
        <f t="shared" si="18"/>
        <v>0</v>
      </c>
      <c r="AV37" s="292">
        <f t="shared" si="18"/>
        <v>0</v>
      </c>
      <c r="AW37" s="292">
        <f t="shared" si="6"/>
        <v>0</v>
      </c>
      <c r="AX37" s="293" t="e">
        <f t="shared" si="17"/>
        <v>#DIV/0!</v>
      </c>
    </row>
    <row r="38" spans="1:50" ht="15.75" hidden="1">
      <c r="A38" s="288">
        <v>44081</v>
      </c>
      <c r="B38" s="289" t="s">
        <v>205</v>
      </c>
      <c r="C38" s="270"/>
      <c r="D38" s="270"/>
      <c r="E38" s="290"/>
      <c r="F38" s="273"/>
      <c r="G38" s="270"/>
      <c r="H38" s="270"/>
      <c r="I38" s="290"/>
      <c r="J38" s="273"/>
      <c r="K38" s="270"/>
      <c r="L38" s="270"/>
      <c r="M38" s="290"/>
      <c r="N38" s="273"/>
      <c r="O38" s="270"/>
      <c r="P38" s="270"/>
      <c r="Q38" s="290"/>
      <c r="R38" s="273"/>
      <c r="S38" s="270"/>
      <c r="T38" s="270"/>
      <c r="U38" s="290"/>
      <c r="V38" s="273"/>
      <c r="W38" s="270"/>
      <c r="X38" s="270"/>
      <c r="Y38" s="290"/>
      <c r="Z38" s="273"/>
      <c r="AA38" s="270"/>
      <c r="AB38" s="270"/>
      <c r="AC38" s="290"/>
      <c r="AD38" s="273"/>
      <c r="AE38" s="270"/>
      <c r="AF38" s="270"/>
      <c r="AG38" s="270"/>
      <c r="AH38" s="274" t="e">
        <f t="shared" si="2"/>
        <v>#DIV/0!</v>
      </c>
      <c r="AI38" s="270"/>
      <c r="AJ38" s="270"/>
      <c r="AK38" s="290"/>
      <c r="AL38" s="273"/>
      <c r="AM38" s="270"/>
      <c r="AN38" s="270"/>
      <c r="AO38" s="270"/>
      <c r="AP38" s="274" t="e">
        <f t="shared" si="16"/>
        <v>#DIV/0!</v>
      </c>
      <c r="AQ38" s="275">
        <f t="shared" si="0"/>
        <v>0</v>
      </c>
      <c r="AR38" s="276">
        <f t="shared" si="4"/>
        <v>0</v>
      </c>
      <c r="AS38" s="291">
        <f t="shared" si="14"/>
        <v>0</v>
      </c>
      <c r="AT38" s="292">
        <f t="shared" si="15"/>
        <v>0</v>
      </c>
      <c r="AU38" s="292">
        <f t="shared" si="18"/>
        <v>0</v>
      </c>
      <c r="AV38" s="292">
        <f t="shared" si="18"/>
        <v>0</v>
      </c>
      <c r="AW38" s="292">
        <f t="shared" si="6"/>
        <v>0</v>
      </c>
      <c r="AX38" s="293" t="e">
        <f t="shared" si="17"/>
        <v>#DIV/0!</v>
      </c>
    </row>
    <row r="39" spans="1:50" ht="15.75">
      <c r="A39" s="288">
        <v>44082</v>
      </c>
      <c r="B39" s="289" t="s">
        <v>206</v>
      </c>
      <c r="C39" s="294">
        <v>29381</v>
      </c>
      <c r="D39" s="294"/>
      <c r="E39" s="295"/>
      <c r="F39" s="296"/>
      <c r="G39" s="270"/>
      <c r="H39" s="270"/>
      <c r="I39" s="290"/>
      <c r="J39" s="273"/>
      <c r="K39" s="270"/>
      <c r="L39" s="270"/>
      <c r="M39" s="290"/>
      <c r="N39" s="273"/>
      <c r="O39" s="270"/>
      <c r="P39" s="270"/>
      <c r="Q39" s="290"/>
      <c r="R39" s="273"/>
      <c r="S39" s="270"/>
      <c r="T39" s="270"/>
      <c r="U39" s="290"/>
      <c r="V39" s="273"/>
      <c r="W39" s="270"/>
      <c r="X39" s="270"/>
      <c r="Y39" s="290"/>
      <c r="Z39" s="273"/>
      <c r="AA39" s="270"/>
      <c r="AB39" s="270"/>
      <c r="AC39" s="290"/>
      <c r="AD39" s="273"/>
      <c r="AE39" s="270"/>
      <c r="AF39" s="270"/>
      <c r="AG39" s="270"/>
      <c r="AH39" s="274" t="e">
        <f t="shared" si="2"/>
        <v>#DIV/0!</v>
      </c>
      <c r="AI39" s="270"/>
      <c r="AJ39" s="270"/>
      <c r="AK39" s="290"/>
      <c r="AL39" s="273"/>
      <c r="AM39" s="270"/>
      <c r="AN39" s="270"/>
      <c r="AO39" s="270"/>
      <c r="AP39" s="274" t="e">
        <f t="shared" si="16"/>
        <v>#DIV/0!</v>
      </c>
      <c r="AQ39" s="275">
        <f t="shared" ref="AQ39:AQ70" si="19">SUMIF($C$6:$AP$6,$AQ$6,C39:AP39)</f>
        <v>29381</v>
      </c>
      <c r="AR39" s="276">
        <f t="shared" si="4"/>
        <v>0</v>
      </c>
      <c r="AS39" s="291">
        <f t="shared" si="14"/>
        <v>0</v>
      </c>
      <c r="AT39" s="292">
        <f t="shared" si="15"/>
        <v>0</v>
      </c>
      <c r="AU39" s="292">
        <f t="shared" si="18"/>
        <v>0</v>
      </c>
      <c r="AV39" s="292">
        <f t="shared" si="18"/>
        <v>0</v>
      </c>
      <c r="AW39" s="292">
        <f t="shared" si="6"/>
        <v>0</v>
      </c>
      <c r="AX39" s="293" t="e">
        <f t="shared" si="17"/>
        <v>#DIV/0!</v>
      </c>
    </row>
    <row r="40" spans="1:50" ht="15.75">
      <c r="A40" s="288">
        <v>44083</v>
      </c>
      <c r="B40" s="289" t="s">
        <v>207</v>
      </c>
      <c r="C40" s="270"/>
      <c r="D40" s="270"/>
      <c r="E40" s="290"/>
      <c r="F40" s="273"/>
      <c r="G40" s="294">
        <v>23450</v>
      </c>
      <c r="H40" s="294"/>
      <c r="I40" s="295"/>
      <c r="J40" s="296"/>
      <c r="K40" s="270"/>
      <c r="L40" s="270"/>
      <c r="M40" s="290"/>
      <c r="N40" s="273"/>
      <c r="O40" s="270"/>
      <c r="P40" s="270"/>
      <c r="Q40" s="290"/>
      <c r="R40" s="273"/>
      <c r="S40" s="270"/>
      <c r="T40" s="270"/>
      <c r="U40" s="290"/>
      <c r="V40" s="273"/>
      <c r="W40" s="270"/>
      <c r="X40" s="270"/>
      <c r="Y40" s="290"/>
      <c r="Z40" s="273"/>
      <c r="AA40" s="270"/>
      <c r="AB40" s="270"/>
      <c r="AC40" s="290"/>
      <c r="AD40" s="273"/>
      <c r="AE40" s="270"/>
      <c r="AF40" s="270"/>
      <c r="AG40" s="270"/>
      <c r="AH40" s="274" t="e">
        <f t="shared" si="2"/>
        <v>#DIV/0!</v>
      </c>
      <c r="AI40" s="270"/>
      <c r="AJ40" s="270"/>
      <c r="AK40" s="290"/>
      <c r="AL40" s="273"/>
      <c r="AM40" s="270"/>
      <c r="AN40" s="270"/>
      <c r="AO40" s="270"/>
      <c r="AP40" s="274" t="e">
        <f t="shared" si="16"/>
        <v>#DIV/0!</v>
      </c>
      <c r="AQ40" s="275">
        <f t="shared" si="19"/>
        <v>23450</v>
      </c>
      <c r="AR40" s="276">
        <f t="shared" ref="AR40:AR71" si="20">SUMIF($C$6:$AP$6,$AR$6,C40:AP40)</f>
        <v>0</v>
      </c>
      <c r="AS40" s="291">
        <f t="shared" si="14"/>
        <v>0</v>
      </c>
      <c r="AT40" s="292">
        <f t="shared" si="15"/>
        <v>0</v>
      </c>
      <c r="AU40" s="292">
        <f t="shared" si="18"/>
        <v>0</v>
      </c>
      <c r="AV40" s="292">
        <f t="shared" si="18"/>
        <v>0</v>
      </c>
      <c r="AW40" s="292">
        <f t="shared" ref="AW40:AW71" si="21">SUMIF($C$6:$AP$6,AW$6,$C40:$AP40)</f>
        <v>0</v>
      </c>
      <c r="AX40" s="293" t="e">
        <f t="shared" si="17"/>
        <v>#DIV/0!</v>
      </c>
    </row>
    <row r="41" spans="1:50" ht="15.75">
      <c r="A41" s="288">
        <v>44084</v>
      </c>
      <c r="B41" s="289" t="s">
        <v>208</v>
      </c>
      <c r="C41" s="270"/>
      <c r="D41" s="270"/>
      <c r="E41" s="290"/>
      <c r="F41" s="273"/>
      <c r="G41" s="270"/>
      <c r="H41" s="270"/>
      <c r="I41" s="290"/>
      <c r="J41" s="273"/>
      <c r="K41" s="270"/>
      <c r="L41" s="270"/>
      <c r="M41" s="290"/>
      <c r="N41" s="273"/>
      <c r="O41" s="270"/>
      <c r="P41" s="270"/>
      <c r="Q41" s="290"/>
      <c r="R41" s="273"/>
      <c r="S41" s="270"/>
      <c r="T41" s="270"/>
      <c r="U41" s="290"/>
      <c r="V41" s="273"/>
      <c r="W41" s="270"/>
      <c r="X41" s="270"/>
      <c r="Y41" s="290"/>
      <c r="Z41" s="273"/>
      <c r="AA41" s="270"/>
      <c r="AB41" s="270"/>
      <c r="AC41" s="290"/>
      <c r="AD41" s="273"/>
      <c r="AE41" s="270"/>
      <c r="AF41" s="270"/>
      <c r="AG41" s="270"/>
      <c r="AH41" s="274" t="e">
        <f t="shared" si="2"/>
        <v>#DIV/0!</v>
      </c>
      <c r="AI41" s="270"/>
      <c r="AJ41" s="270"/>
      <c r="AK41" s="290"/>
      <c r="AL41" s="273"/>
      <c r="AM41" s="270"/>
      <c r="AN41" s="270"/>
      <c r="AO41" s="270"/>
      <c r="AP41" s="274" t="e">
        <f t="shared" si="16"/>
        <v>#DIV/0!</v>
      </c>
      <c r="AQ41" s="275">
        <f t="shared" si="19"/>
        <v>0</v>
      </c>
      <c r="AR41" s="276">
        <f t="shared" si="20"/>
        <v>0</v>
      </c>
      <c r="AS41" s="291">
        <f t="shared" ref="AS41:AS72" si="22">SUMIF($C$6:$AP$6,$AS$6,C41:AP41)</f>
        <v>0</v>
      </c>
      <c r="AT41" s="292">
        <f t="shared" si="15"/>
        <v>0</v>
      </c>
      <c r="AU41" s="292">
        <f t="shared" si="18"/>
        <v>0</v>
      </c>
      <c r="AV41" s="292">
        <f t="shared" si="18"/>
        <v>0</v>
      </c>
      <c r="AW41" s="292">
        <f t="shared" si="21"/>
        <v>0</v>
      </c>
      <c r="AX41" s="293" t="e">
        <f t="shared" si="17"/>
        <v>#DIV/0!</v>
      </c>
    </row>
    <row r="42" spans="1:50" ht="15.75">
      <c r="A42" s="288">
        <v>44085</v>
      </c>
      <c r="B42" s="289" t="s">
        <v>209</v>
      </c>
      <c r="C42" s="270"/>
      <c r="D42" s="270"/>
      <c r="E42" s="290"/>
      <c r="F42" s="273"/>
      <c r="G42" s="270"/>
      <c r="H42" s="270"/>
      <c r="I42" s="290"/>
      <c r="J42" s="273"/>
      <c r="K42" s="270"/>
      <c r="L42" s="270"/>
      <c r="M42" s="290"/>
      <c r="N42" s="273"/>
      <c r="O42" s="270"/>
      <c r="P42" s="270"/>
      <c r="Q42" s="290"/>
      <c r="R42" s="273"/>
      <c r="S42" s="270"/>
      <c r="T42" s="270"/>
      <c r="U42" s="290"/>
      <c r="V42" s="273"/>
      <c r="W42" s="270"/>
      <c r="X42" s="270"/>
      <c r="Y42" s="290"/>
      <c r="Z42" s="273"/>
      <c r="AA42" s="270"/>
      <c r="AB42" s="270"/>
      <c r="AC42" s="290"/>
      <c r="AD42" s="273"/>
      <c r="AE42" s="270"/>
      <c r="AF42" s="270"/>
      <c r="AG42" s="270"/>
      <c r="AH42" s="274" t="e">
        <f t="shared" si="2"/>
        <v>#DIV/0!</v>
      </c>
      <c r="AI42" s="270"/>
      <c r="AJ42" s="270"/>
      <c r="AK42" s="290"/>
      <c r="AL42" s="273"/>
      <c r="AM42" s="270"/>
      <c r="AN42" s="270"/>
      <c r="AO42" s="270"/>
      <c r="AP42" s="274" t="e">
        <f t="shared" si="16"/>
        <v>#DIV/0!</v>
      </c>
      <c r="AQ42" s="275">
        <f t="shared" si="19"/>
        <v>0</v>
      </c>
      <c r="AR42" s="276">
        <f t="shared" si="20"/>
        <v>0</v>
      </c>
      <c r="AS42" s="291">
        <f t="shared" si="22"/>
        <v>0</v>
      </c>
      <c r="AT42" s="292">
        <f t="shared" ref="AT42:AT73" si="23">SUMIF($C$6:$AP$6,$AT$6,C42:AP42)</f>
        <v>0</v>
      </c>
      <c r="AU42" s="292">
        <f t="shared" si="18"/>
        <v>0</v>
      </c>
      <c r="AV42" s="292">
        <f t="shared" si="18"/>
        <v>0</v>
      </c>
      <c r="AW42" s="292">
        <f t="shared" si="21"/>
        <v>0</v>
      </c>
      <c r="AX42" s="293" t="e">
        <f t="shared" si="17"/>
        <v>#DIV/0!</v>
      </c>
    </row>
    <row r="43" spans="1:50" ht="15.75">
      <c r="A43" s="288">
        <v>44086</v>
      </c>
      <c r="B43" s="289" t="s">
        <v>210</v>
      </c>
      <c r="C43" s="270"/>
      <c r="D43" s="270"/>
      <c r="E43" s="290"/>
      <c r="F43" s="273"/>
      <c r="G43" s="270"/>
      <c r="H43" s="270"/>
      <c r="I43" s="290"/>
      <c r="J43" s="273"/>
      <c r="K43" s="270"/>
      <c r="L43" s="270"/>
      <c r="M43" s="290"/>
      <c r="N43" s="273"/>
      <c r="O43" s="270"/>
      <c r="P43" s="270"/>
      <c r="Q43" s="290"/>
      <c r="R43" s="273"/>
      <c r="S43" s="270"/>
      <c r="T43" s="270"/>
      <c r="U43" s="290"/>
      <c r="V43" s="273"/>
      <c r="W43" s="270"/>
      <c r="X43" s="270"/>
      <c r="Y43" s="290"/>
      <c r="Z43" s="273"/>
      <c r="AA43" s="270"/>
      <c r="AB43" s="270"/>
      <c r="AC43" s="290"/>
      <c r="AD43" s="273"/>
      <c r="AE43" s="270"/>
      <c r="AF43" s="270"/>
      <c r="AG43" s="270"/>
      <c r="AH43" s="274" t="e">
        <f t="shared" si="2"/>
        <v>#DIV/0!</v>
      </c>
      <c r="AI43" s="270"/>
      <c r="AJ43" s="270"/>
      <c r="AK43" s="290"/>
      <c r="AL43" s="273"/>
      <c r="AM43" s="270"/>
      <c r="AN43" s="270"/>
      <c r="AO43" s="270"/>
      <c r="AP43" s="274" t="e">
        <f t="shared" si="16"/>
        <v>#DIV/0!</v>
      </c>
      <c r="AQ43" s="275">
        <f t="shared" si="19"/>
        <v>0</v>
      </c>
      <c r="AR43" s="276">
        <f t="shared" si="20"/>
        <v>0</v>
      </c>
      <c r="AS43" s="291">
        <f t="shared" si="22"/>
        <v>0</v>
      </c>
      <c r="AT43" s="292">
        <f t="shared" si="23"/>
        <v>0</v>
      </c>
      <c r="AU43" s="292">
        <f t="shared" si="18"/>
        <v>0</v>
      </c>
      <c r="AV43" s="292">
        <f t="shared" si="18"/>
        <v>0</v>
      </c>
      <c r="AW43" s="292">
        <f t="shared" si="21"/>
        <v>0</v>
      </c>
      <c r="AX43" s="293" t="e">
        <f t="shared" si="17"/>
        <v>#DIV/0!</v>
      </c>
    </row>
    <row r="44" spans="1:50" ht="15.75">
      <c r="A44" s="288">
        <v>44087</v>
      </c>
      <c r="B44" s="289" t="s">
        <v>211</v>
      </c>
      <c r="C44" s="270"/>
      <c r="D44" s="270"/>
      <c r="E44" s="290"/>
      <c r="F44" s="273"/>
      <c r="G44" s="270"/>
      <c r="H44" s="270"/>
      <c r="I44" s="290"/>
      <c r="J44" s="273"/>
      <c r="K44" s="270"/>
      <c r="L44" s="270"/>
      <c r="M44" s="290"/>
      <c r="N44" s="273"/>
      <c r="O44" s="270"/>
      <c r="P44" s="270"/>
      <c r="Q44" s="290"/>
      <c r="R44" s="273"/>
      <c r="S44" s="270"/>
      <c r="T44" s="270"/>
      <c r="U44" s="290"/>
      <c r="V44" s="273"/>
      <c r="W44" s="270"/>
      <c r="X44" s="270"/>
      <c r="Y44" s="290"/>
      <c r="Z44" s="273"/>
      <c r="AA44" s="270"/>
      <c r="AB44" s="270"/>
      <c r="AC44" s="290"/>
      <c r="AD44" s="273"/>
      <c r="AE44" s="270"/>
      <c r="AF44" s="270"/>
      <c r="AG44" s="270"/>
      <c r="AH44" s="274" t="e">
        <f t="shared" si="2"/>
        <v>#DIV/0!</v>
      </c>
      <c r="AI44" s="270"/>
      <c r="AJ44" s="270"/>
      <c r="AK44" s="290"/>
      <c r="AL44" s="273"/>
      <c r="AM44" s="270"/>
      <c r="AN44" s="270"/>
      <c r="AO44" s="270"/>
      <c r="AP44" s="274" t="e">
        <f t="shared" si="16"/>
        <v>#DIV/0!</v>
      </c>
      <c r="AQ44" s="275">
        <f t="shared" si="19"/>
        <v>0</v>
      </c>
      <c r="AR44" s="276">
        <f t="shared" si="20"/>
        <v>0</v>
      </c>
      <c r="AS44" s="291">
        <f t="shared" si="22"/>
        <v>0</v>
      </c>
      <c r="AT44" s="292">
        <f t="shared" si="23"/>
        <v>0</v>
      </c>
      <c r="AU44" s="292">
        <f t="shared" si="18"/>
        <v>0</v>
      </c>
      <c r="AV44" s="292">
        <f t="shared" si="18"/>
        <v>0</v>
      </c>
      <c r="AW44" s="292">
        <f t="shared" si="21"/>
        <v>0</v>
      </c>
      <c r="AX44" s="293" t="e">
        <f t="shared" si="17"/>
        <v>#DIV/0!</v>
      </c>
    </row>
    <row r="45" spans="1:50" ht="15.75">
      <c r="A45" s="288">
        <v>44088</v>
      </c>
      <c r="B45" s="289" t="s">
        <v>205</v>
      </c>
      <c r="C45" s="270"/>
      <c r="D45" s="270"/>
      <c r="E45" s="290"/>
      <c r="F45" s="273"/>
      <c r="G45" s="270"/>
      <c r="H45" s="270"/>
      <c r="I45" s="290"/>
      <c r="J45" s="273"/>
      <c r="K45" s="270"/>
      <c r="L45" s="270"/>
      <c r="M45" s="290"/>
      <c r="N45" s="273"/>
      <c r="O45" s="270"/>
      <c r="P45" s="270"/>
      <c r="Q45" s="290"/>
      <c r="R45" s="273"/>
      <c r="S45" s="270"/>
      <c r="T45" s="270"/>
      <c r="U45" s="290"/>
      <c r="V45" s="273"/>
      <c r="W45" s="270"/>
      <c r="X45" s="270"/>
      <c r="Y45" s="290"/>
      <c r="Z45" s="273"/>
      <c r="AA45" s="270"/>
      <c r="AB45" s="270"/>
      <c r="AC45" s="290"/>
      <c r="AD45" s="273"/>
      <c r="AE45" s="270"/>
      <c r="AF45" s="270"/>
      <c r="AG45" s="270"/>
      <c r="AH45" s="274" t="e">
        <f t="shared" si="2"/>
        <v>#DIV/0!</v>
      </c>
      <c r="AI45" s="270"/>
      <c r="AJ45" s="270"/>
      <c r="AK45" s="290"/>
      <c r="AL45" s="273"/>
      <c r="AM45" s="270"/>
      <c r="AN45" s="270"/>
      <c r="AO45" s="270"/>
      <c r="AP45" s="274" t="e">
        <f t="shared" si="16"/>
        <v>#DIV/0!</v>
      </c>
      <c r="AQ45" s="275">
        <f t="shared" si="19"/>
        <v>0</v>
      </c>
      <c r="AR45" s="276">
        <f t="shared" si="20"/>
        <v>0</v>
      </c>
      <c r="AS45" s="291">
        <f t="shared" si="22"/>
        <v>0</v>
      </c>
      <c r="AT45" s="292">
        <f t="shared" si="23"/>
        <v>0</v>
      </c>
      <c r="AU45" s="292">
        <f t="shared" si="18"/>
        <v>0</v>
      </c>
      <c r="AV45" s="292">
        <f t="shared" si="18"/>
        <v>0</v>
      </c>
      <c r="AW45" s="292">
        <f t="shared" si="21"/>
        <v>0</v>
      </c>
      <c r="AX45" s="293" t="e">
        <f t="shared" si="17"/>
        <v>#DIV/0!</v>
      </c>
    </row>
    <row r="46" spans="1:50" ht="15.75">
      <c r="A46" s="288">
        <v>44089</v>
      </c>
      <c r="B46" s="289" t="s">
        <v>206</v>
      </c>
      <c r="C46" s="270"/>
      <c r="D46" s="270"/>
      <c r="E46" s="290"/>
      <c r="F46" s="273"/>
      <c r="G46" s="270"/>
      <c r="H46" s="270"/>
      <c r="I46" s="290"/>
      <c r="J46" s="273"/>
      <c r="K46" s="270"/>
      <c r="L46" s="270"/>
      <c r="M46" s="290"/>
      <c r="N46" s="273"/>
      <c r="O46" s="270"/>
      <c r="P46" s="270"/>
      <c r="Q46" s="290"/>
      <c r="R46" s="273"/>
      <c r="S46" s="270"/>
      <c r="T46" s="270"/>
      <c r="U46" s="290"/>
      <c r="V46" s="273"/>
      <c r="W46" s="270"/>
      <c r="X46" s="270"/>
      <c r="Y46" s="290"/>
      <c r="Z46" s="273"/>
      <c r="AA46" s="270"/>
      <c r="AB46" s="270"/>
      <c r="AC46" s="290"/>
      <c r="AD46" s="273"/>
      <c r="AE46" s="270"/>
      <c r="AF46" s="270"/>
      <c r="AG46" s="270"/>
      <c r="AH46" s="274" t="e">
        <f t="shared" si="2"/>
        <v>#DIV/0!</v>
      </c>
      <c r="AI46" s="270"/>
      <c r="AJ46" s="270"/>
      <c r="AK46" s="290"/>
      <c r="AL46" s="273"/>
      <c r="AM46" s="270"/>
      <c r="AN46" s="270"/>
      <c r="AO46" s="270"/>
      <c r="AP46" s="274" t="e">
        <f t="shared" si="16"/>
        <v>#DIV/0!</v>
      </c>
      <c r="AQ46" s="275">
        <f t="shared" si="19"/>
        <v>0</v>
      </c>
      <c r="AR46" s="276">
        <f t="shared" si="20"/>
        <v>0</v>
      </c>
      <c r="AS46" s="291">
        <f t="shared" si="22"/>
        <v>0</v>
      </c>
      <c r="AT46" s="292">
        <f t="shared" si="23"/>
        <v>0</v>
      </c>
      <c r="AU46" s="292">
        <f t="shared" si="18"/>
        <v>0</v>
      </c>
      <c r="AV46" s="292">
        <f t="shared" si="18"/>
        <v>0</v>
      </c>
      <c r="AW46" s="292">
        <f t="shared" si="21"/>
        <v>0</v>
      </c>
      <c r="AX46" s="293" t="e">
        <f t="shared" si="17"/>
        <v>#DIV/0!</v>
      </c>
    </row>
    <row r="47" spans="1:50" ht="15.75">
      <c r="A47" s="288">
        <v>44090</v>
      </c>
      <c r="B47" s="289" t="s">
        <v>207</v>
      </c>
      <c r="C47" s="270"/>
      <c r="D47" s="270"/>
      <c r="E47" s="290"/>
      <c r="F47" s="273"/>
      <c r="G47" s="270"/>
      <c r="H47" s="270"/>
      <c r="I47" s="290"/>
      <c r="J47" s="273"/>
      <c r="K47" s="270"/>
      <c r="L47" s="270"/>
      <c r="M47" s="290"/>
      <c r="N47" s="273"/>
      <c r="O47" s="270"/>
      <c r="P47" s="270"/>
      <c r="Q47" s="290"/>
      <c r="R47" s="273"/>
      <c r="S47" s="270"/>
      <c r="T47" s="270"/>
      <c r="U47" s="290"/>
      <c r="V47" s="273"/>
      <c r="W47" s="270"/>
      <c r="X47" s="270"/>
      <c r="Y47" s="290"/>
      <c r="Z47" s="273"/>
      <c r="AA47" s="270"/>
      <c r="AB47" s="270"/>
      <c r="AC47" s="290"/>
      <c r="AD47" s="273"/>
      <c r="AE47" s="270"/>
      <c r="AF47" s="270"/>
      <c r="AG47" s="270"/>
      <c r="AH47" s="274" t="e">
        <f t="shared" si="2"/>
        <v>#DIV/0!</v>
      </c>
      <c r="AI47" s="270"/>
      <c r="AJ47" s="270"/>
      <c r="AK47" s="290"/>
      <c r="AL47" s="273"/>
      <c r="AM47" s="270"/>
      <c r="AN47" s="270"/>
      <c r="AO47" s="270"/>
      <c r="AP47" s="274" t="e">
        <f t="shared" si="16"/>
        <v>#DIV/0!</v>
      </c>
      <c r="AQ47" s="275">
        <f t="shared" si="19"/>
        <v>0</v>
      </c>
      <c r="AR47" s="276">
        <f t="shared" si="20"/>
        <v>0</v>
      </c>
      <c r="AS47" s="291">
        <f t="shared" si="22"/>
        <v>0</v>
      </c>
      <c r="AT47" s="292">
        <f t="shared" si="23"/>
        <v>0</v>
      </c>
      <c r="AU47" s="292">
        <f t="shared" ref="AU47:AV66" si="24">SUMIF($C$6:$AP$6,AU$6,$C47:$AP47)</f>
        <v>0</v>
      </c>
      <c r="AV47" s="292">
        <f t="shared" si="24"/>
        <v>0</v>
      </c>
      <c r="AW47" s="292">
        <f t="shared" si="21"/>
        <v>0</v>
      </c>
      <c r="AX47" s="293" t="e">
        <f t="shared" si="17"/>
        <v>#DIV/0!</v>
      </c>
    </row>
    <row r="48" spans="1:50" ht="15.75">
      <c r="A48" s="288">
        <v>44091</v>
      </c>
      <c r="B48" s="289" t="s">
        <v>208</v>
      </c>
      <c r="C48" s="270"/>
      <c r="D48" s="270"/>
      <c r="E48" s="290"/>
      <c r="F48" s="273"/>
      <c r="G48" s="270"/>
      <c r="H48" s="270"/>
      <c r="I48" s="290"/>
      <c r="J48" s="273"/>
      <c r="K48" s="270"/>
      <c r="L48" s="270"/>
      <c r="M48" s="290"/>
      <c r="N48" s="273"/>
      <c r="O48" s="270"/>
      <c r="P48" s="270"/>
      <c r="Q48" s="290"/>
      <c r="R48" s="273"/>
      <c r="S48" s="270"/>
      <c r="T48" s="270"/>
      <c r="U48" s="290"/>
      <c r="V48" s="273"/>
      <c r="W48" s="270"/>
      <c r="X48" s="270"/>
      <c r="Y48" s="290"/>
      <c r="Z48" s="273"/>
      <c r="AA48" s="270"/>
      <c r="AB48" s="270"/>
      <c r="AC48" s="290"/>
      <c r="AD48" s="273"/>
      <c r="AE48" s="270"/>
      <c r="AF48" s="270"/>
      <c r="AG48" s="270"/>
      <c r="AH48" s="274" t="e">
        <f t="shared" si="2"/>
        <v>#DIV/0!</v>
      </c>
      <c r="AI48" s="270"/>
      <c r="AJ48" s="270"/>
      <c r="AK48" s="290"/>
      <c r="AL48" s="273"/>
      <c r="AM48" s="270"/>
      <c r="AN48" s="270"/>
      <c r="AO48" s="270"/>
      <c r="AP48" s="274" t="e">
        <f t="shared" si="16"/>
        <v>#DIV/0!</v>
      </c>
      <c r="AQ48" s="275">
        <f t="shared" si="19"/>
        <v>0</v>
      </c>
      <c r="AR48" s="276">
        <f t="shared" si="20"/>
        <v>0</v>
      </c>
      <c r="AS48" s="291">
        <f t="shared" si="22"/>
        <v>0</v>
      </c>
      <c r="AT48" s="292">
        <f t="shared" si="23"/>
        <v>0</v>
      </c>
      <c r="AU48" s="292">
        <f t="shared" si="24"/>
        <v>0</v>
      </c>
      <c r="AV48" s="292">
        <f t="shared" si="24"/>
        <v>0</v>
      </c>
      <c r="AW48" s="292">
        <f t="shared" si="21"/>
        <v>0</v>
      </c>
      <c r="AX48" s="293" t="e">
        <f t="shared" si="17"/>
        <v>#DIV/0!</v>
      </c>
    </row>
    <row r="49" spans="1:50" ht="15.75">
      <c r="A49" s="288">
        <v>44092</v>
      </c>
      <c r="B49" s="289" t="s">
        <v>209</v>
      </c>
      <c r="C49" s="270"/>
      <c r="D49" s="270"/>
      <c r="E49" s="290"/>
      <c r="F49" s="273"/>
      <c r="G49" s="270"/>
      <c r="H49" s="270"/>
      <c r="I49" s="290"/>
      <c r="J49" s="273"/>
      <c r="K49" s="270"/>
      <c r="L49" s="270"/>
      <c r="M49" s="290"/>
      <c r="N49" s="273"/>
      <c r="O49" s="270"/>
      <c r="P49" s="270"/>
      <c r="Q49" s="290"/>
      <c r="R49" s="273"/>
      <c r="S49" s="270"/>
      <c r="T49" s="270"/>
      <c r="U49" s="290"/>
      <c r="V49" s="273"/>
      <c r="W49" s="270"/>
      <c r="X49" s="270"/>
      <c r="Y49" s="290"/>
      <c r="Z49" s="273"/>
      <c r="AA49" s="270"/>
      <c r="AB49" s="270"/>
      <c r="AC49" s="290"/>
      <c r="AD49" s="273"/>
      <c r="AE49" s="270"/>
      <c r="AF49" s="270"/>
      <c r="AG49" s="270"/>
      <c r="AH49" s="274" t="e">
        <f t="shared" si="2"/>
        <v>#DIV/0!</v>
      </c>
      <c r="AI49" s="270"/>
      <c r="AJ49" s="270"/>
      <c r="AK49" s="290"/>
      <c r="AL49" s="273"/>
      <c r="AM49" s="270"/>
      <c r="AN49" s="270"/>
      <c r="AO49" s="270"/>
      <c r="AP49" s="274" t="e">
        <f t="shared" si="16"/>
        <v>#DIV/0!</v>
      </c>
      <c r="AQ49" s="275">
        <f t="shared" si="19"/>
        <v>0</v>
      </c>
      <c r="AR49" s="276">
        <f t="shared" si="20"/>
        <v>0</v>
      </c>
      <c r="AS49" s="291">
        <f t="shared" si="22"/>
        <v>0</v>
      </c>
      <c r="AT49" s="292">
        <f t="shared" si="23"/>
        <v>0</v>
      </c>
      <c r="AU49" s="292">
        <f t="shared" si="24"/>
        <v>0</v>
      </c>
      <c r="AV49" s="292">
        <f t="shared" si="24"/>
        <v>0</v>
      </c>
      <c r="AW49" s="292">
        <f t="shared" si="21"/>
        <v>0</v>
      </c>
      <c r="AX49" s="293" t="e">
        <f t="shared" si="17"/>
        <v>#DIV/0!</v>
      </c>
    </row>
    <row r="50" spans="1:50" ht="15.75">
      <c r="A50" s="288">
        <v>44093</v>
      </c>
      <c r="B50" s="289" t="s">
        <v>210</v>
      </c>
      <c r="C50" s="270"/>
      <c r="D50" s="270"/>
      <c r="E50" s="290"/>
      <c r="F50" s="273"/>
      <c r="G50" s="270"/>
      <c r="H50" s="270"/>
      <c r="I50" s="290"/>
      <c r="J50" s="273"/>
      <c r="K50" s="270"/>
      <c r="L50" s="270"/>
      <c r="M50" s="290"/>
      <c r="N50" s="273"/>
      <c r="O50" s="270"/>
      <c r="P50" s="270"/>
      <c r="Q50" s="290"/>
      <c r="R50" s="273"/>
      <c r="S50" s="270"/>
      <c r="T50" s="270"/>
      <c r="U50" s="290"/>
      <c r="V50" s="273"/>
      <c r="W50" s="270"/>
      <c r="X50" s="270"/>
      <c r="Y50" s="290"/>
      <c r="Z50" s="273"/>
      <c r="AA50" s="270"/>
      <c r="AB50" s="270"/>
      <c r="AC50" s="290"/>
      <c r="AD50" s="273"/>
      <c r="AE50" s="270"/>
      <c r="AF50" s="270"/>
      <c r="AG50" s="270"/>
      <c r="AH50" s="274" t="e">
        <f t="shared" si="2"/>
        <v>#DIV/0!</v>
      </c>
      <c r="AI50" s="270"/>
      <c r="AJ50" s="270"/>
      <c r="AK50" s="290"/>
      <c r="AL50" s="273"/>
      <c r="AM50" s="270"/>
      <c r="AN50" s="270"/>
      <c r="AO50" s="270"/>
      <c r="AP50" s="274" t="e">
        <f t="shared" si="16"/>
        <v>#DIV/0!</v>
      </c>
      <c r="AQ50" s="275">
        <f t="shared" si="19"/>
        <v>0</v>
      </c>
      <c r="AR50" s="276">
        <f t="shared" si="20"/>
        <v>0</v>
      </c>
      <c r="AS50" s="291">
        <f t="shared" si="22"/>
        <v>0</v>
      </c>
      <c r="AT50" s="292">
        <f t="shared" si="23"/>
        <v>0</v>
      </c>
      <c r="AU50" s="292">
        <f t="shared" si="24"/>
        <v>0</v>
      </c>
      <c r="AV50" s="292">
        <f t="shared" si="24"/>
        <v>0</v>
      </c>
      <c r="AW50" s="292">
        <f t="shared" si="21"/>
        <v>0</v>
      </c>
      <c r="AX50" s="293" t="e">
        <f t="shared" si="17"/>
        <v>#DIV/0!</v>
      </c>
    </row>
    <row r="51" spans="1:50" ht="15.75">
      <c r="A51" s="288">
        <v>44094</v>
      </c>
      <c r="B51" s="289" t="s">
        <v>211</v>
      </c>
      <c r="C51" s="270"/>
      <c r="D51" s="270"/>
      <c r="E51" s="290"/>
      <c r="F51" s="273"/>
      <c r="G51" s="270"/>
      <c r="H51" s="270"/>
      <c r="I51" s="290"/>
      <c r="J51" s="273"/>
      <c r="K51" s="270"/>
      <c r="L51" s="270"/>
      <c r="M51" s="290"/>
      <c r="N51" s="273"/>
      <c r="O51" s="270"/>
      <c r="P51" s="270"/>
      <c r="Q51" s="290"/>
      <c r="R51" s="273"/>
      <c r="S51" s="270"/>
      <c r="T51" s="270"/>
      <c r="U51" s="290"/>
      <c r="V51" s="273"/>
      <c r="W51" s="270"/>
      <c r="X51" s="270"/>
      <c r="Y51" s="290"/>
      <c r="Z51" s="273"/>
      <c r="AA51" s="270"/>
      <c r="AB51" s="270"/>
      <c r="AC51" s="290"/>
      <c r="AD51" s="273"/>
      <c r="AE51" s="270"/>
      <c r="AF51" s="270"/>
      <c r="AG51" s="270"/>
      <c r="AH51" s="274" t="e">
        <f t="shared" si="2"/>
        <v>#DIV/0!</v>
      </c>
      <c r="AI51" s="270"/>
      <c r="AJ51" s="270"/>
      <c r="AK51" s="290"/>
      <c r="AL51" s="273"/>
      <c r="AM51" s="270"/>
      <c r="AN51" s="270"/>
      <c r="AO51" s="270"/>
      <c r="AP51" s="274" t="e">
        <f t="shared" si="16"/>
        <v>#DIV/0!</v>
      </c>
      <c r="AQ51" s="275">
        <f t="shared" si="19"/>
        <v>0</v>
      </c>
      <c r="AR51" s="276">
        <f t="shared" si="20"/>
        <v>0</v>
      </c>
      <c r="AS51" s="291">
        <f t="shared" si="22"/>
        <v>0</v>
      </c>
      <c r="AT51" s="292">
        <f t="shared" si="23"/>
        <v>0</v>
      </c>
      <c r="AU51" s="292">
        <f t="shared" si="24"/>
        <v>0</v>
      </c>
      <c r="AV51" s="292">
        <f t="shared" si="24"/>
        <v>0</v>
      </c>
      <c r="AW51" s="292">
        <f t="shared" si="21"/>
        <v>0</v>
      </c>
      <c r="AX51" s="293" t="e">
        <f t="shared" si="17"/>
        <v>#DIV/0!</v>
      </c>
    </row>
    <row r="52" spans="1:50" ht="15.75">
      <c r="A52" s="288">
        <v>44095</v>
      </c>
      <c r="B52" s="289" t="s">
        <v>205</v>
      </c>
      <c r="C52" s="270"/>
      <c r="D52" s="270"/>
      <c r="E52" s="290"/>
      <c r="F52" s="273"/>
      <c r="G52" s="270"/>
      <c r="H52" s="270"/>
      <c r="I52" s="290"/>
      <c r="J52" s="273"/>
      <c r="K52" s="270"/>
      <c r="L52" s="270"/>
      <c r="M52" s="290"/>
      <c r="N52" s="273"/>
      <c r="O52" s="270"/>
      <c r="P52" s="270"/>
      <c r="Q52" s="290"/>
      <c r="R52" s="273"/>
      <c r="S52" s="270"/>
      <c r="T52" s="270"/>
      <c r="U52" s="290"/>
      <c r="V52" s="273"/>
      <c r="W52" s="270"/>
      <c r="X52" s="270"/>
      <c r="Y52" s="290"/>
      <c r="Z52" s="273"/>
      <c r="AA52" s="270"/>
      <c r="AB52" s="270"/>
      <c r="AC52" s="290"/>
      <c r="AD52" s="273"/>
      <c r="AE52" s="270"/>
      <c r="AF52" s="270"/>
      <c r="AG52" s="270"/>
      <c r="AH52" s="274" t="e">
        <f t="shared" si="2"/>
        <v>#DIV/0!</v>
      </c>
      <c r="AI52" s="270"/>
      <c r="AJ52" s="270"/>
      <c r="AK52" s="290"/>
      <c r="AL52" s="273"/>
      <c r="AM52" s="270"/>
      <c r="AN52" s="270"/>
      <c r="AO52" s="270"/>
      <c r="AP52" s="274" t="e">
        <f t="shared" si="16"/>
        <v>#DIV/0!</v>
      </c>
      <c r="AQ52" s="275">
        <f t="shared" si="19"/>
        <v>0</v>
      </c>
      <c r="AR52" s="276">
        <f t="shared" si="20"/>
        <v>0</v>
      </c>
      <c r="AS52" s="291">
        <f t="shared" si="22"/>
        <v>0</v>
      </c>
      <c r="AT52" s="292">
        <f t="shared" si="23"/>
        <v>0</v>
      </c>
      <c r="AU52" s="292">
        <f t="shared" si="24"/>
        <v>0</v>
      </c>
      <c r="AV52" s="292">
        <f t="shared" si="24"/>
        <v>0</v>
      </c>
      <c r="AW52" s="292">
        <f t="shared" si="21"/>
        <v>0</v>
      </c>
      <c r="AX52" s="293" t="e">
        <f t="shared" si="17"/>
        <v>#DIV/0!</v>
      </c>
    </row>
    <row r="53" spans="1:50" ht="15.75">
      <c r="A53" s="288">
        <v>44096</v>
      </c>
      <c r="B53" s="289" t="s">
        <v>206</v>
      </c>
      <c r="C53" s="270"/>
      <c r="D53" s="270"/>
      <c r="E53" s="290"/>
      <c r="F53" s="273"/>
      <c r="G53" s="270"/>
      <c r="H53" s="270"/>
      <c r="I53" s="290"/>
      <c r="J53" s="273"/>
      <c r="K53" s="270"/>
      <c r="L53" s="270"/>
      <c r="M53" s="290"/>
      <c r="N53" s="273"/>
      <c r="O53" s="270"/>
      <c r="P53" s="270"/>
      <c r="Q53" s="290"/>
      <c r="R53" s="273"/>
      <c r="S53" s="270"/>
      <c r="T53" s="270"/>
      <c r="U53" s="290"/>
      <c r="V53" s="273"/>
      <c r="W53" s="270"/>
      <c r="X53" s="270"/>
      <c r="Y53" s="290"/>
      <c r="Z53" s="273"/>
      <c r="AA53" s="270"/>
      <c r="AB53" s="270"/>
      <c r="AC53" s="290"/>
      <c r="AD53" s="273"/>
      <c r="AE53" s="270"/>
      <c r="AF53" s="270"/>
      <c r="AG53" s="270"/>
      <c r="AH53" s="274" t="e">
        <f t="shared" si="2"/>
        <v>#DIV/0!</v>
      </c>
      <c r="AI53" s="270"/>
      <c r="AJ53" s="270"/>
      <c r="AK53" s="290"/>
      <c r="AL53" s="273"/>
      <c r="AM53" s="270"/>
      <c r="AN53" s="270"/>
      <c r="AO53" s="270"/>
      <c r="AP53" s="274" t="e">
        <f t="shared" si="16"/>
        <v>#DIV/0!</v>
      </c>
      <c r="AQ53" s="275">
        <f t="shared" si="19"/>
        <v>0</v>
      </c>
      <c r="AR53" s="276">
        <f t="shared" si="20"/>
        <v>0</v>
      </c>
      <c r="AS53" s="291">
        <f t="shared" si="22"/>
        <v>0</v>
      </c>
      <c r="AT53" s="292">
        <f t="shared" si="23"/>
        <v>0</v>
      </c>
      <c r="AU53" s="292">
        <f t="shared" si="24"/>
        <v>0</v>
      </c>
      <c r="AV53" s="292">
        <f t="shared" si="24"/>
        <v>0</v>
      </c>
      <c r="AW53" s="292">
        <f t="shared" si="21"/>
        <v>0</v>
      </c>
      <c r="AX53" s="293" t="e">
        <f t="shared" si="17"/>
        <v>#DIV/0!</v>
      </c>
    </row>
    <row r="54" spans="1:50" ht="15.75">
      <c r="A54" s="288">
        <v>44097</v>
      </c>
      <c r="B54" s="289" t="s">
        <v>207</v>
      </c>
      <c r="C54" s="270"/>
      <c r="D54" s="270"/>
      <c r="E54" s="290"/>
      <c r="F54" s="273"/>
      <c r="G54" s="270"/>
      <c r="H54" s="270"/>
      <c r="I54" s="290"/>
      <c r="J54" s="273"/>
      <c r="K54" s="270"/>
      <c r="L54" s="270"/>
      <c r="M54" s="290"/>
      <c r="N54" s="273"/>
      <c r="O54" s="270"/>
      <c r="P54" s="270"/>
      <c r="Q54" s="290"/>
      <c r="R54" s="273"/>
      <c r="S54" s="270"/>
      <c r="T54" s="270"/>
      <c r="U54" s="290"/>
      <c r="V54" s="273"/>
      <c r="W54" s="270"/>
      <c r="X54" s="270"/>
      <c r="Y54" s="290"/>
      <c r="Z54" s="273"/>
      <c r="AA54" s="270"/>
      <c r="AB54" s="270"/>
      <c r="AC54" s="290"/>
      <c r="AD54" s="273"/>
      <c r="AE54" s="270"/>
      <c r="AF54" s="270"/>
      <c r="AG54" s="270"/>
      <c r="AH54" s="274" t="e">
        <f t="shared" si="2"/>
        <v>#DIV/0!</v>
      </c>
      <c r="AI54" s="270"/>
      <c r="AJ54" s="270"/>
      <c r="AK54" s="290"/>
      <c r="AL54" s="273"/>
      <c r="AM54" s="270"/>
      <c r="AN54" s="270"/>
      <c r="AO54" s="270"/>
      <c r="AP54" s="274" t="e">
        <f t="shared" si="16"/>
        <v>#DIV/0!</v>
      </c>
      <c r="AQ54" s="275">
        <f t="shared" si="19"/>
        <v>0</v>
      </c>
      <c r="AR54" s="276">
        <f t="shared" si="20"/>
        <v>0</v>
      </c>
      <c r="AS54" s="291">
        <f t="shared" si="22"/>
        <v>0</v>
      </c>
      <c r="AT54" s="292">
        <f t="shared" si="23"/>
        <v>0</v>
      </c>
      <c r="AU54" s="292">
        <f t="shared" si="24"/>
        <v>0</v>
      </c>
      <c r="AV54" s="292">
        <f t="shared" si="24"/>
        <v>0</v>
      </c>
      <c r="AW54" s="292">
        <f t="shared" si="21"/>
        <v>0</v>
      </c>
      <c r="AX54" s="293" t="e">
        <f t="shared" si="17"/>
        <v>#DIV/0!</v>
      </c>
    </row>
    <row r="55" spans="1:50" ht="15.75">
      <c r="A55" s="288">
        <v>44098</v>
      </c>
      <c r="B55" s="289" t="s">
        <v>208</v>
      </c>
      <c r="C55" s="270"/>
      <c r="D55" s="270"/>
      <c r="E55" s="290"/>
      <c r="F55" s="273"/>
      <c r="G55" s="270"/>
      <c r="H55" s="270"/>
      <c r="I55" s="290"/>
      <c r="J55" s="273"/>
      <c r="K55" s="270"/>
      <c r="L55" s="270"/>
      <c r="M55" s="290"/>
      <c r="N55" s="273"/>
      <c r="O55" s="270"/>
      <c r="P55" s="270"/>
      <c r="Q55" s="290"/>
      <c r="R55" s="273"/>
      <c r="S55" s="270"/>
      <c r="T55" s="270"/>
      <c r="U55" s="290"/>
      <c r="V55" s="273"/>
      <c r="W55" s="270"/>
      <c r="X55" s="270"/>
      <c r="Y55" s="290"/>
      <c r="Z55" s="273"/>
      <c r="AA55" s="270"/>
      <c r="AB55" s="270"/>
      <c r="AC55" s="290"/>
      <c r="AD55" s="273"/>
      <c r="AE55" s="270"/>
      <c r="AF55" s="270"/>
      <c r="AG55" s="270"/>
      <c r="AH55" s="274" t="e">
        <f t="shared" si="2"/>
        <v>#DIV/0!</v>
      </c>
      <c r="AI55" s="270"/>
      <c r="AJ55" s="270"/>
      <c r="AK55" s="290"/>
      <c r="AL55" s="273"/>
      <c r="AM55" s="270"/>
      <c r="AN55" s="270"/>
      <c r="AO55" s="270"/>
      <c r="AP55" s="274" t="e">
        <f t="shared" si="16"/>
        <v>#DIV/0!</v>
      </c>
      <c r="AQ55" s="275">
        <f t="shared" si="19"/>
        <v>0</v>
      </c>
      <c r="AR55" s="276">
        <f t="shared" si="20"/>
        <v>0</v>
      </c>
      <c r="AS55" s="291">
        <f t="shared" si="22"/>
        <v>0</v>
      </c>
      <c r="AT55" s="292">
        <f t="shared" si="23"/>
        <v>0</v>
      </c>
      <c r="AU55" s="292">
        <f t="shared" si="24"/>
        <v>0</v>
      </c>
      <c r="AV55" s="292">
        <f t="shared" si="24"/>
        <v>0</v>
      </c>
      <c r="AW55" s="292">
        <f t="shared" si="21"/>
        <v>0</v>
      </c>
      <c r="AX55" s="293" t="e">
        <f t="shared" si="17"/>
        <v>#DIV/0!</v>
      </c>
    </row>
    <row r="56" spans="1:50" ht="15.75">
      <c r="A56" s="288">
        <v>44099</v>
      </c>
      <c r="B56" s="289" t="s">
        <v>209</v>
      </c>
      <c r="C56" s="270"/>
      <c r="D56" s="270"/>
      <c r="E56" s="290"/>
      <c r="F56" s="273"/>
      <c r="G56" s="270"/>
      <c r="H56" s="270"/>
      <c r="I56" s="290"/>
      <c r="J56" s="273"/>
      <c r="K56" s="270"/>
      <c r="L56" s="270"/>
      <c r="M56" s="290"/>
      <c r="N56" s="273"/>
      <c r="O56" s="270"/>
      <c r="P56" s="270"/>
      <c r="Q56" s="290"/>
      <c r="R56" s="273"/>
      <c r="S56" s="270"/>
      <c r="T56" s="270"/>
      <c r="U56" s="290"/>
      <c r="V56" s="273"/>
      <c r="W56" s="270"/>
      <c r="X56" s="270"/>
      <c r="Y56" s="290"/>
      <c r="Z56" s="273"/>
      <c r="AA56" s="270"/>
      <c r="AB56" s="270"/>
      <c r="AC56" s="290"/>
      <c r="AD56" s="273"/>
      <c r="AE56" s="270"/>
      <c r="AF56" s="270"/>
      <c r="AG56" s="270"/>
      <c r="AH56" s="274" t="e">
        <f t="shared" si="2"/>
        <v>#DIV/0!</v>
      </c>
      <c r="AI56" s="270"/>
      <c r="AJ56" s="270"/>
      <c r="AK56" s="290"/>
      <c r="AL56" s="273"/>
      <c r="AM56" s="270"/>
      <c r="AN56" s="270"/>
      <c r="AO56" s="270"/>
      <c r="AP56" s="274" t="e">
        <f t="shared" si="16"/>
        <v>#DIV/0!</v>
      </c>
      <c r="AQ56" s="275">
        <f t="shared" si="19"/>
        <v>0</v>
      </c>
      <c r="AR56" s="276">
        <f t="shared" si="20"/>
        <v>0</v>
      </c>
      <c r="AS56" s="291">
        <f t="shared" si="22"/>
        <v>0</v>
      </c>
      <c r="AT56" s="292">
        <f t="shared" si="23"/>
        <v>0</v>
      </c>
      <c r="AU56" s="292">
        <f t="shared" si="24"/>
        <v>0</v>
      </c>
      <c r="AV56" s="292">
        <f t="shared" si="24"/>
        <v>0</v>
      </c>
      <c r="AW56" s="292">
        <f t="shared" si="21"/>
        <v>0</v>
      </c>
      <c r="AX56" s="293" t="e">
        <f t="shared" si="17"/>
        <v>#DIV/0!</v>
      </c>
    </row>
    <row r="57" spans="1:50" ht="15.75">
      <c r="A57" s="288">
        <v>44100</v>
      </c>
      <c r="B57" s="289" t="s">
        <v>210</v>
      </c>
      <c r="C57" s="270"/>
      <c r="D57" s="270"/>
      <c r="E57" s="290"/>
      <c r="F57" s="273"/>
      <c r="G57" s="270"/>
      <c r="H57" s="270"/>
      <c r="I57" s="290"/>
      <c r="J57" s="273"/>
      <c r="K57" s="270"/>
      <c r="L57" s="270"/>
      <c r="M57" s="290"/>
      <c r="N57" s="273"/>
      <c r="O57" s="270"/>
      <c r="P57" s="270"/>
      <c r="Q57" s="290"/>
      <c r="R57" s="273"/>
      <c r="S57" s="270"/>
      <c r="T57" s="270"/>
      <c r="U57" s="290"/>
      <c r="V57" s="273"/>
      <c r="W57" s="270"/>
      <c r="X57" s="270"/>
      <c r="Y57" s="290"/>
      <c r="Z57" s="273"/>
      <c r="AA57" s="270"/>
      <c r="AB57" s="270"/>
      <c r="AC57" s="290"/>
      <c r="AD57" s="273"/>
      <c r="AE57" s="270"/>
      <c r="AF57" s="270"/>
      <c r="AG57" s="270"/>
      <c r="AH57" s="274" t="e">
        <f t="shared" si="2"/>
        <v>#DIV/0!</v>
      </c>
      <c r="AI57" s="270"/>
      <c r="AJ57" s="270"/>
      <c r="AK57" s="290"/>
      <c r="AL57" s="273"/>
      <c r="AM57" s="270"/>
      <c r="AN57" s="270"/>
      <c r="AO57" s="270"/>
      <c r="AP57" s="274" t="e">
        <f t="shared" si="16"/>
        <v>#DIV/0!</v>
      </c>
      <c r="AQ57" s="275">
        <f t="shared" si="19"/>
        <v>0</v>
      </c>
      <c r="AR57" s="276">
        <f t="shared" si="20"/>
        <v>0</v>
      </c>
      <c r="AS57" s="291">
        <f t="shared" si="22"/>
        <v>0</v>
      </c>
      <c r="AT57" s="292">
        <f t="shared" si="23"/>
        <v>0</v>
      </c>
      <c r="AU57" s="292">
        <f t="shared" si="24"/>
        <v>0</v>
      </c>
      <c r="AV57" s="292">
        <f t="shared" si="24"/>
        <v>0</v>
      </c>
      <c r="AW57" s="292">
        <f t="shared" si="21"/>
        <v>0</v>
      </c>
      <c r="AX57" s="293" t="e">
        <f t="shared" si="17"/>
        <v>#DIV/0!</v>
      </c>
    </row>
    <row r="58" spans="1:50" ht="15.75">
      <c r="A58" s="288">
        <v>44101</v>
      </c>
      <c r="B58" s="289" t="s">
        <v>211</v>
      </c>
      <c r="C58" s="270"/>
      <c r="D58" s="270"/>
      <c r="E58" s="290"/>
      <c r="F58" s="273"/>
      <c r="G58" s="270"/>
      <c r="H58" s="270"/>
      <c r="I58" s="290"/>
      <c r="J58" s="273"/>
      <c r="K58" s="270"/>
      <c r="L58" s="270"/>
      <c r="M58" s="290"/>
      <c r="N58" s="273"/>
      <c r="O58" s="270"/>
      <c r="P58" s="270"/>
      <c r="Q58" s="290"/>
      <c r="R58" s="273"/>
      <c r="S58" s="270"/>
      <c r="T58" s="270"/>
      <c r="U58" s="290"/>
      <c r="V58" s="273"/>
      <c r="W58" s="270"/>
      <c r="X58" s="270"/>
      <c r="Y58" s="290"/>
      <c r="Z58" s="273"/>
      <c r="AA58" s="270"/>
      <c r="AB58" s="270"/>
      <c r="AC58" s="290"/>
      <c r="AD58" s="273"/>
      <c r="AE58" s="270"/>
      <c r="AF58" s="270"/>
      <c r="AG58" s="270"/>
      <c r="AH58" s="274" t="e">
        <f t="shared" si="2"/>
        <v>#DIV/0!</v>
      </c>
      <c r="AI58" s="270"/>
      <c r="AJ58" s="270"/>
      <c r="AK58" s="290"/>
      <c r="AL58" s="273"/>
      <c r="AM58" s="270"/>
      <c r="AN58" s="270"/>
      <c r="AO58" s="270"/>
      <c r="AP58" s="274" t="e">
        <f t="shared" si="16"/>
        <v>#DIV/0!</v>
      </c>
      <c r="AQ58" s="275">
        <f t="shared" si="19"/>
        <v>0</v>
      </c>
      <c r="AR58" s="276">
        <f t="shared" si="20"/>
        <v>0</v>
      </c>
      <c r="AS58" s="291">
        <f t="shared" si="22"/>
        <v>0</v>
      </c>
      <c r="AT58" s="292">
        <f t="shared" si="23"/>
        <v>0</v>
      </c>
      <c r="AU58" s="292">
        <f t="shared" si="24"/>
        <v>0</v>
      </c>
      <c r="AV58" s="292">
        <f t="shared" si="24"/>
        <v>0</v>
      </c>
      <c r="AW58" s="292">
        <f t="shared" si="21"/>
        <v>0</v>
      </c>
      <c r="AX58" s="293" t="e">
        <f t="shared" si="17"/>
        <v>#DIV/0!</v>
      </c>
    </row>
    <row r="59" spans="1:50" ht="15.75">
      <c r="A59" s="288">
        <v>44102</v>
      </c>
      <c r="B59" s="289" t="s">
        <v>205</v>
      </c>
      <c r="C59" s="270"/>
      <c r="D59" s="270"/>
      <c r="E59" s="290"/>
      <c r="F59" s="273"/>
      <c r="G59" s="270"/>
      <c r="H59" s="270"/>
      <c r="I59" s="290"/>
      <c r="J59" s="273"/>
      <c r="K59" s="270"/>
      <c r="L59" s="270"/>
      <c r="M59" s="290"/>
      <c r="N59" s="273"/>
      <c r="O59" s="270"/>
      <c r="P59" s="270"/>
      <c r="Q59" s="290"/>
      <c r="R59" s="273"/>
      <c r="S59" s="270"/>
      <c r="T59" s="270"/>
      <c r="U59" s="290"/>
      <c r="V59" s="273"/>
      <c r="W59" s="270"/>
      <c r="X59" s="270"/>
      <c r="Y59" s="290"/>
      <c r="Z59" s="273"/>
      <c r="AA59" s="270"/>
      <c r="AB59" s="270"/>
      <c r="AC59" s="290"/>
      <c r="AD59" s="273"/>
      <c r="AE59" s="270"/>
      <c r="AF59" s="270"/>
      <c r="AG59" s="270"/>
      <c r="AH59" s="274" t="e">
        <f t="shared" si="2"/>
        <v>#DIV/0!</v>
      </c>
      <c r="AI59" s="270"/>
      <c r="AJ59" s="270"/>
      <c r="AK59" s="290"/>
      <c r="AL59" s="273"/>
      <c r="AM59" s="270"/>
      <c r="AN59" s="270"/>
      <c r="AO59" s="270"/>
      <c r="AP59" s="274" t="e">
        <f t="shared" si="16"/>
        <v>#DIV/0!</v>
      </c>
      <c r="AQ59" s="275">
        <f t="shared" si="19"/>
        <v>0</v>
      </c>
      <c r="AR59" s="276">
        <f t="shared" si="20"/>
        <v>0</v>
      </c>
      <c r="AS59" s="291">
        <f t="shared" si="22"/>
        <v>0</v>
      </c>
      <c r="AT59" s="292">
        <f t="shared" si="23"/>
        <v>0</v>
      </c>
      <c r="AU59" s="292">
        <f t="shared" si="24"/>
        <v>0</v>
      </c>
      <c r="AV59" s="292">
        <f t="shared" si="24"/>
        <v>0</v>
      </c>
      <c r="AW59" s="292">
        <f t="shared" si="21"/>
        <v>0</v>
      </c>
      <c r="AX59" s="293" t="e">
        <f t="shared" si="17"/>
        <v>#DIV/0!</v>
      </c>
    </row>
    <row r="60" spans="1:50" ht="15.75">
      <c r="A60" s="288">
        <v>44103</v>
      </c>
      <c r="B60" s="289" t="s">
        <v>206</v>
      </c>
      <c r="C60" s="270"/>
      <c r="D60" s="270"/>
      <c r="E60" s="290"/>
      <c r="F60" s="273"/>
      <c r="G60" s="270"/>
      <c r="H60" s="270"/>
      <c r="I60" s="290"/>
      <c r="J60" s="273"/>
      <c r="K60" s="270"/>
      <c r="L60" s="270"/>
      <c r="M60" s="290"/>
      <c r="N60" s="273"/>
      <c r="O60" s="270"/>
      <c r="P60" s="270"/>
      <c r="Q60" s="290"/>
      <c r="R60" s="273"/>
      <c r="S60" s="270"/>
      <c r="T60" s="270"/>
      <c r="U60" s="290"/>
      <c r="V60" s="273"/>
      <c r="W60" s="270"/>
      <c r="X60" s="270"/>
      <c r="Y60" s="290"/>
      <c r="Z60" s="273"/>
      <c r="AA60" s="270"/>
      <c r="AB60" s="270"/>
      <c r="AC60" s="290"/>
      <c r="AD60" s="273"/>
      <c r="AE60" s="270"/>
      <c r="AF60" s="270"/>
      <c r="AG60" s="270"/>
      <c r="AH60" s="274" t="e">
        <f t="shared" si="2"/>
        <v>#DIV/0!</v>
      </c>
      <c r="AI60" s="270"/>
      <c r="AJ60" s="270"/>
      <c r="AK60" s="290"/>
      <c r="AL60" s="273"/>
      <c r="AM60" s="270"/>
      <c r="AN60" s="270"/>
      <c r="AO60" s="270"/>
      <c r="AP60" s="274" t="e">
        <f t="shared" si="16"/>
        <v>#DIV/0!</v>
      </c>
      <c r="AQ60" s="275">
        <f t="shared" si="19"/>
        <v>0</v>
      </c>
      <c r="AR60" s="276">
        <f t="shared" si="20"/>
        <v>0</v>
      </c>
      <c r="AS60" s="291">
        <f t="shared" si="22"/>
        <v>0</v>
      </c>
      <c r="AT60" s="292">
        <f t="shared" si="23"/>
        <v>0</v>
      </c>
      <c r="AU60" s="292">
        <f t="shared" si="24"/>
        <v>0</v>
      </c>
      <c r="AV60" s="292">
        <f t="shared" si="24"/>
        <v>0</v>
      </c>
      <c r="AW60" s="292">
        <f t="shared" si="21"/>
        <v>0</v>
      </c>
      <c r="AX60" s="293" t="e">
        <f t="shared" si="17"/>
        <v>#DIV/0!</v>
      </c>
    </row>
    <row r="61" spans="1:50" ht="15.75">
      <c r="A61" s="288">
        <v>44104</v>
      </c>
      <c r="B61" s="289" t="s">
        <v>207</v>
      </c>
      <c r="C61" s="270"/>
      <c r="D61" s="270"/>
      <c r="E61" s="290"/>
      <c r="F61" s="273"/>
      <c r="G61" s="270"/>
      <c r="H61" s="270"/>
      <c r="I61" s="290"/>
      <c r="J61" s="273"/>
      <c r="K61" s="270"/>
      <c r="L61" s="270"/>
      <c r="M61" s="290"/>
      <c r="N61" s="273"/>
      <c r="O61" s="270"/>
      <c r="P61" s="270"/>
      <c r="Q61" s="290"/>
      <c r="R61" s="273"/>
      <c r="S61" s="270"/>
      <c r="T61" s="270"/>
      <c r="U61" s="290"/>
      <c r="V61" s="273"/>
      <c r="W61" s="270"/>
      <c r="X61" s="270"/>
      <c r="Y61" s="290"/>
      <c r="Z61" s="273"/>
      <c r="AA61" s="270"/>
      <c r="AB61" s="270"/>
      <c r="AC61" s="290"/>
      <c r="AD61" s="273"/>
      <c r="AE61" s="270"/>
      <c r="AF61" s="270"/>
      <c r="AG61" s="270"/>
      <c r="AH61" s="274" t="e">
        <f t="shared" si="2"/>
        <v>#DIV/0!</v>
      </c>
      <c r="AI61" s="270"/>
      <c r="AJ61" s="270"/>
      <c r="AK61" s="290"/>
      <c r="AL61" s="273"/>
      <c r="AM61" s="270"/>
      <c r="AN61" s="270"/>
      <c r="AO61" s="270"/>
      <c r="AP61" s="274" t="e">
        <f t="shared" si="16"/>
        <v>#DIV/0!</v>
      </c>
      <c r="AQ61" s="275">
        <f t="shared" si="19"/>
        <v>0</v>
      </c>
      <c r="AR61" s="276">
        <f t="shared" si="20"/>
        <v>0</v>
      </c>
      <c r="AS61" s="291">
        <f t="shared" si="22"/>
        <v>0</v>
      </c>
      <c r="AT61" s="292">
        <f t="shared" si="23"/>
        <v>0</v>
      </c>
      <c r="AU61" s="292">
        <f t="shared" si="24"/>
        <v>0</v>
      </c>
      <c r="AV61" s="292">
        <f t="shared" si="24"/>
        <v>0</v>
      </c>
      <c r="AW61" s="292">
        <f t="shared" si="21"/>
        <v>0</v>
      </c>
      <c r="AX61" s="293" t="e">
        <f t="shared" si="17"/>
        <v>#DIV/0!</v>
      </c>
    </row>
    <row r="62" spans="1:50" ht="15.75">
      <c r="A62" s="288">
        <v>44105</v>
      </c>
      <c r="B62" s="289" t="s">
        <v>208</v>
      </c>
      <c r="C62" s="270"/>
      <c r="D62" s="270"/>
      <c r="E62" s="290"/>
      <c r="F62" s="273"/>
      <c r="G62" s="270"/>
      <c r="H62" s="270"/>
      <c r="I62" s="290"/>
      <c r="J62" s="273"/>
      <c r="K62" s="270"/>
      <c r="L62" s="270"/>
      <c r="M62" s="290"/>
      <c r="N62" s="273"/>
      <c r="O62" s="270"/>
      <c r="P62" s="270"/>
      <c r="Q62" s="290"/>
      <c r="R62" s="273"/>
      <c r="S62" s="270"/>
      <c r="T62" s="270"/>
      <c r="U62" s="290"/>
      <c r="V62" s="273"/>
      <c r="W62" s="270"/>
      <c r="X62" s="270"/>
      <c r="Y62" s="290"/>
      <c r="Z62" s="273"/>
      <c r="AA62" s="270"/>
      <c r="AB62" s="270"/>
      <c r="AC62" s="290"/>
      <c r="AD62" s="273"/>
      <c r="AE62" s="270"/>
      <c r="AF62" s="270"/>
      <c r="AG62" s="270"/>
      <c r="AH62" s="274" t="e">
        <f t="shared" si="2"/>
        <v>#DIV/0!</v>
      </c>
      <c r="AI62" s="270"/>
      <c r="AJ62" s="270"/>
      <c r="AK62" s="290"/>
      <c r="AL62" s="273"/>
      <c r="AM62" s="270"/>
      <c r="AN62" s="270"/>
      <c r="AO62" s="270"/>
      <c r="AP62" s="274" t="e">
        <f t="shared" si="16"/>
        <v>#DIV/0!</v>
      </c>
      <c r="AQ62" s="275">
        <f t="shared" si="19"/>
        <v>0</v>
      </c>
      <c r="AR62" s="276">
        <f t="shared" si="20"/>
        <v>0</v>
      </c>
      <c r="AS62" s="291">
        <f t="shared" si="22"/>
        <v>0</v>
      </c>
      <c r="AT62" s="292">
        <f t="shared" si="23"/>
        <v>0</v>
      </c>
      <c r="AU62" s="292">
        <f t="shared" si="24"/>
        <v>0</v>
      </c>
      <c r="AV62" s="292">
        <f t="shared" si="24"/>
        <v>0</v>
      </c>
      <c r="AW62" s="292">
        <f t="shared" si="21"/>
        <v>0</v>
      </c>
      <c r="AX62" s="293" t="e">
        <f t="shared" si="17"/>
        <v>#DIV/0!</v>
      </c>
    </row>
    <row r="63" spans="1:50" ht="15.75">
      <c r="A63" s="288">
        <v>44106</v>
      </c>
      <c r="B63" s="289" t="s">
        <v>209</v>
      </c>
      <c r="C63" s="270"/>
      <c r="D63" s="270"/>
      <c r="E63" s="290"/>
      <c r="F63" s="273"/>
      <c r="G63" s="270"/>
      <c r="H63" s="270"/>
      <c r="I63" s="290"/>
      <c r="J63" s="273"/>
      <c r="K63" s="270"/>
      <c r="L63" s="270"/>
      <c r="M63" s="290"/>
      <c r="N63" s="273"/>
      <c r="O63" s="270"/>
      <c r="P63" s="270"/>
      <c r="Q63" s="290"/>
      <c r="R63" s="273"/>
      <c r="S63" s="270"/>
      <c r="T63" s="270"/>
      <c r="U63" s="290"/>
      <c r="V63" s="273"/>
      <c r="W63" s="270"/>
      <c r="X63" s="270"/>
      <c r="Y63" s="290"/>
      <c r="Z63" s="273"/>
      <c r="AA63" s="270"/>
      <c r="AB63" s="270"/>
      <c r="AC63" s="290"/>
      <c r="AD63" s="273"/>
      <c r="AE63" s="270"/>
      <c r="AF63" s="270"/>
      <c r="AG63" s="270"/>
      <c r="AH63" s="274" t="e">
        <f t="shared" si="2"/>
        <v>#DIV/0!</v>
      </c>
      <c r="AI63" s="270"/>
      <c r="AJ63" s="270"/>
      <c r="AK63" s="290"/>
      <c r="AL63" s="273"/>
      <c r="AM63" s="270"/>
      <c r="AN63" s="270"/>
      <c r="AO63" s="270"/>
      <c r="AP63" s="274" t="e">
        <f t="shared" si="16"/>
        <v>#DIV/0!</v>
      </c>
      <c r="AQ63" s="275">
        <f t="shared" si="19"/>
        <v>0</v>
      </c>
      <c r="AR63" s="276">
        <f t="shared" si="20"/>
        <v>0</v>
      </c>
      <c r="AS63" s="291">
        <f t="shared" si="22"/>
        <v>0</v>
      </c>
      <c r="AT63" s="292">
        <f t="shared" si="23"/>
        <v>0</v>
      </c>
      <c r="AU63" s="292">
        <f t="shared" si="24"/>
        <v>0</v>
      </c>
      <c r="AV63" s="292">
        <f t="shared" si="24"/>
        <v>0</v>
      </c>
      <c r="AW63" s="292">
        <f t="shared" si="21"/>
        <v>0</v>
      </c>
      <c r="AX63" s="293" t="e">
        <f t="shared" si="17"/>
        <v>#DIV/0!</v>
      </c>
    </row>
    <row r="64" spans="1:50" ht="15.75">
      <c r="A64" s="288">
        <v>44107</v>
      </c>
      <c r="B64" s="289" t="s">
        <v>210</v>
      </c>
      <c r="C64" s="270"/>
      <c r="D64" s="270"/>
      <c r="E64" s="290"/>
      <c r="F64" s="273"/>
      <c r="G64" s="270"/>
      <c r="H64" s="270"/>
      <c r="I64" s="290"/>
      <c r="J64" s="273"/>
      <c r="K64" s="270"/>
      <c r="L64" s="270"/>
      <c r="M64" s="290"/>
      <c r="N64" s="273"/>
      <c r="O64" s="270"/>
      <c r="P64" s="270"/>
      <c r="Q64" s="290"/>
      <c r="R64" s="273"/>
      <c r="S64" s="270"/>
      <c r="T64" s="270"/>
      <c r="U64" s="290"/>
      <c r="V64" s="273"/>
      <c r="W64" s="270"/>
      <c r="X64" s="270"/>
      <c r="Y64" s="290"/>
      <c r="Z64" s="273"/>
      <c r="AA64" s="270"/>
      <c r="AB64" s="270"/>
      <c r="AC64" s="290"/>
      <c r="AD64" s="273"/>
      <c r="AE64" s="270"/>
      <c r="AF64" s="270"/>
      <c r="AG64" s="270"/>
      <c r="AH64" s="274" t="e">
        <f t="shared" si="2"/>
        <v>#DIV/0!</v>
      </c>
      <c r="AI64" s="270"/>
      <c r="AJ64" s="270"/>
      <c r="AK64" s="290"/>
      <c r="AL64" s="273"/>
      <c r="AM64" s="270"/>
      <c r="AN64" s="270"/>
      <c r="AO64" s="270"/>
      <c r="AP64" s="274" t="e">
        <f t="shared" si="16"/>
        <v>#DIV/0!</v>
      </c>
      <c r="AQ64" s="275">
        <f t="shared" si="19"/>
        <v>0</v>
      </c>
      <c r="AR64" s="276">
        <f t="shared" si="20"/>
        <v>0</v>
      </c>
      <c r="AS64" s="291">
        <f t="shared" si="22"/>
        <v>0</v>
      </c>
      <c r="AT64" s="292">
        <f t="shared" si="23"/>
        <v>0</v>
      </c>
      <c r="AU64" s="292">
        <f t="shared" si="24"/>
        <v>0</v>
      </c>
      <c r="AV64" s="292">
        <f t="shared" si="24"/>
        <v>0</v>
      </c>
      <c r="AW64" s="292">
        <f t="shared" si="21"/>
        <v>0</v>
      </c>
      <c r="AX64" s="293" t="e">
        <f t="shared" si="17"/>
        <v>#DIV/0!</v>
      </c>
    </row>
    <row r="65" spans="1:50" ht="15.75">
      <c r="A65" s="288">
        <v>44108</v>
      </c>
      <c r="B65" s="289" t="s">
        <v>211</v>
      </c>
      <c r="C65" s="270"/>
      <c r="D65" s="270"/>
      <c r="E65" s="290"/>
      <c r="F65" s="273"/>
      <c r="G65" s="270"/>
      <c r="H65" s="270"/>
      <c r="I65" s="290"/>
      <c r="J65" s="273"/>
      <c r="K65" s="270"/>
      <c r="L65" s="270"/>
      <c r="M65" s="290"/>
      <c r="N65" s="273"/>
      <c r="O65" s="270"/>
      <c r="P65" s="270"/>
      <c r="Q65" s="290"/>
      <c r="R65" s="273"/>
      <c r="S65" s="270"/>
      <c r="T65" s="270"/>
      <c r="U65" s="290"/>
      <c r="V65" s="273"/>
      <c r="W65" s="270"/>
      <c r="X65" s="270"/>
      <c r="Y65" s="290"/>
      <c r="Z65" s="273"/>
      <c r="AA65" s="270"/>
      <c r="AB65" s="270"/>
      <c r="AC65" s="290"/>
      <c r="AD65" s="273"/>
      <c r="AE65" s="270"/>
      <c r="AF65" s="270"/>
      <c r="AG65" s="270"/>
      <c r="AH65" s="274" t="e">
        <f t="shared" si="2"/>
        <v>#DIV/0!</v>
      </c>
      <c r="AI65" s="270"/>
      <c r="AJ65" s="270"/>
      <c r="AK65" s="290"/>
      <c r="AL65" s="273"/>
      <c r="AM65" s="270"/>
      <c r="AN65" s="270"/>
      <c r="AO65" s="270"/>
      <c r="AP65" s="274" t="e">
        <f t="shared" si="16"/>
        <v>#DIV/0!</v>
      </c>
      <c r="AQ65" s="275">
        <f t="shared" si="19"/>
        <v>0</v>
      </c>
      <c r="AR65" s="276">
        <f t="shared" si="20"/>
        <v>0</v>
      </c>
      <c r="AS65" s="291">
        <f t="shared" si="22"/>
        <v>0</v>
      </c>
      <c r="AT65" s="292">
        <f t="shared" si="23"/>
        <v>0</v>
      </c>
      <c r="AU65" s="292">
        <f t="shared" si="24"/>
        <v>0</v>
      </c>
      <c r="AV65" s="292">
        <f t="shared" si="24"/>
        <v>0</v>
      </c>
      <c r="AW65" s="292">
        <f t="shared" si="21"/>
        <v>0</v>
      </c>
      <c r="AX65" s="293" t="e">
        <f t="shared" si="17"/>
        <v>#DIV/0!</v>
      </c>
    </row>
    <row r="66" spans="1:50" ht="15.75">
      <c r="A66" s="288">
        <v>44109</v>
      </c>
      <c r="B66" s="289" t="s">
        <v>205</v>
      </c>
      <c r="C66" s="270"/>
      <c r="D66" s="270"/>
      <c r="E66" s="290"/>
      <c r="F66" s="273"/>
      <c r="G66" s="270"/>
      <c r="H66" s="270"/>
      <c r="I66" s="290"/>
      <c r="J66" s="273"/>
      <c r="K66" s="270"/>
      <c r="L66" s="270"/>
      <c r="M66" s="290"/>
      <c r="N66" s="273"/>
      <c r="O66" s="270"/>
      <c r="P66" s="270"/>
      <c r="Q66" s="290"/>
      <c r="R66" s="273"/>
      <c r="S66" s="270"/>
      <c r="T66" s="270"/>
      <c r="U66" s="290"/>
      <c r="V66" s="273"/>
      <c r="W66" s="270"/>
      <c r="X66" s="270"/>
      <c r="Y66" s="290"/>
      <c r="Z66" s="273"/>
      <c r="AA66" s="270"/>
      <c r="AB66" s="270"/>
      <c r="AC66" s="290"/>
      <c r="AD66" s="273"/>
      <c r="AE66" s="270"/>
      <c r="AF66" s="270"/>
      <c r="AG66" s="270"/>
      <c r="AH66" s="274" t="e">
        <f t="shared" si="2"/>
        <v>#DIV/0!</v>
      </c>
      <c r="AI66" s="270"/>
      <c r="AJ66" s="270"/>
      <c r="AK66" s="290"/>
      <c r="AL66" s="273"/>
      <c r="AM66" s="270"/>
      <c r="AN66" s="270"/>
      <c r="AO66" s="270"/>
      <c r="AP66" s="274" t="e">
        <f t="shared" si="16"/>
        <v>#DIV/0!</v>
      </c>
      <c r="AQ66" s="275">
        <f t="shared" si="19"/>
        <v>0</v>
      </c>
      <c r="AR66" s="276">
        <f t="shared" si="20"/>
        <v>0</v>
      </c>
      <c r="AS66" s="291">
        <f t="shared" si="22"/>
        <v>0</v>
      </c>
      <c r="AT66" s="292">
        <f t="shared" si="23"/>
        <v>0</v>
      </c>
      <c r="AU66" s="292">
        <f t="shared" si="24"/>
        <v>0</v>
      </c>
      <c r="AV66" s="292">
        <f t="shared" si="24"/>
        <v>0</v>
      </c>
      <c r="AW66" s="292">
        <f t="shared" si="21"/>
        <v>0</v>
      </c>
      <c r="AX66" s="293" t="e">
        <f t="shared" si="17"/>
        <v>#DIV/0!</v>
      </c>
    </row>
    <row r="67" spans="1:50" ht="15.75">
      <c r="A67" s="288">
        <v>44110</v>
      </c>
      <c r="B67" s="289" t="s">
        <v>206</v>
      </c>
      <c r="C67" s="270"/>
      <c r="D67" s="270"/>
      <c r="E67" s="290"/>
      <c r="F67" s="273"/>
      <c r="G67" s="270"/>
      <c r="H67" s="270"/>
      <c r="I67" s="290"/>
      <c r="J67" s="273"/>
      <c r="K67" s="270"/>
      <c r="L67" s="270"/>
      <c r="M67" s="290"/>
      <c r="N67" s="273"/>
      <c r="O67" s="270"/>
      <c r="P67" s="270"/>
      <c r="Q67" s="290"/>
      <c r="R67" s="273"/>
      <c r="S67" s="270"/>
      <c r="T67" s="270"/>
      <c r="U67" s="290"/>
      <c r="V67" s="273"/>
      <c r="W67" s="270"/>
      <c r="X67" s="270"/>
      <c r="Y67" s="290"/>
      <c r="Z67" s="273"/>
      <c r="AA67" s="270"/>
      <c r="AB67" s="270"/>
      <c r="AC67" s="290"/>
      <c r="AD67" s="273"/>
      <c r="AE67" s="270"/>
      <c r="AF67" s="270"/>
      <c r="AG67" s="270"/>
      <c r="AH67" s="274" t="e">
        <f t="shared" si="2"/>
        <v>#DIV/0!</v>
      </c>
      <c r="AI67" s="270"/>
      <c r="AJ67" s="270"/>
      <c r="AK67" s="290"/>
      <c r="AL67" s="273"/>
      <c r="AM67" s="270"/>
      <c r="AN67" s="270"/>
      <c r="AO67" s="270"/>
      <c r="AP67" s="274" t="e">
        <f t="shared" si="16"/>
        <v>#DIV/0!</v>
      </c>
      <c r="AQ67" s="275">
        <f t="shared" si="19"/>
        <v>0</v>
      </c>
      <c r="AR67" s="276">
        <f t="shared" si="20"/>
        <v>0</v>
      </c>
      <c r="AS67" s="291">
        <f t="shared" si="22"/>
        <v>0</v>
      </c>
      <c r="AT67" s="292">
        <f t="shared" si="23"/>
        <v>0</v>
      </c>
      <c r="AU67" s="292">
        <f t="shared" ref="AU67:AV86" si="25">SUMIF($C$6:$AP$6,AU$6,$C67:$AP67)</f>
        <v>0</v>
      </c>
      <c r="AV67" s="292">
        <f t="shared" si="25"/>
        <v>0</v>
      </c>
      <c r="AW67" s="292">
        <f t="shared" si="21"/>
        <v>0</v>
      </c>
      <c r="AX67" s="293" t="e">
        <f t="shared" si="17"/>
        <v>#DIV/0!</v>
      </c>
    </row>
    <row r="68" spans="1:50" ht="15.75">
      <c r="A68" s="288">
        <v>44111</v>
      </c>
      <c r="B68" s="289" t="s">
        <v>207</v>
      </c>
      <c r="C68" s="270"/>
      <c r="D68" s="270"/>
      <c r="E68" s="290"/>
      <c r="F68" s="273"/>
      <c r="G68" s="270"/>
      <c r="H68" s="270"/>
      <c r="I68" s="290"/>
      <c r="J68" s="273"/>
      <c r="K68" s="270"/>
      <c r="L68" s="270"/>
      <c r="M68" s="290"/>
      <c r="N68" s="273"/>
      <c r="O68" s="270"/>
      <c r="P68" s="270"/>
      <c r="Q68" s="290"/>
      <c r="R68" s="273"/>
      <c r="S68" s="270"/>
      <c r="T68" s="270"/>
      <c r="U68" s="290"/>
      <c r="V68" s="273"/>
      <c r="W68" s="270"/>
      <c r="X68" s="270"/>
      <c r="Y68" s="290"/>
      <c r="Z68" s="273"/>
      <c r="AA68" s="270"/>
      <c r="AB68" s="270"/>
      <c r="AC68" s="290"/>
      <c r="AD68" s="273"/>
      <c r="AE68" s="270"/>
      <c r="AF68" s="270"/>
      <c r="AG68" s="270"/>
      <c r="AH68" s="274" t="e">
        <f t="shared" si="2"/>
        <v>#DIV/0!</v>
      </c>
      <c r="AI68" s="270"/>
      <c r="AJ68" s="270"/>
      <c r="AK68" s="290"/>
      <c r="AL68" s="273"/>
      <c r="AM68" s="270"/>
      <c r="AN68" s="270"/>
      <c r="AO68" s="270"/>
      <c r="AP68" s="274" t="e">
        <f t="shared" si="16"/>
        <v>#DIV/0!</v>
      </c>
      <c r="AQ68" s="275">
        <f t="shared" si="19"/>
        <v>0</v>
      </c>
      <c r="AR68" s="276">
        <f t="shared" si="20"/>
        <v>0</v>
      </c>
      <c r="AS68" s="291">
        <f t="shared" si="22"/>
        <v>0</v>
      </c>
      <c r="AT68" s="292">
        <f t="shared" si="23"/>
        <v>0</v>
      </c>
      <c r="AU68" s="292">
        <f t="shared" si="25"/>
        <v>0</v>
      </c>
      <c r="AV68" s="292">
        <f t="shared" si="25"/>
        <v>0</v>
      </c>
      <c r="AW68" s="292">
        <f t="shared" si="21"/>
        <v>0</v>
      </c>
      <c r="AX68" s="293" t="e">
        <f t="shared" si="17"/>
        <v>#DIV/0!</v>
      </c>
    </row>
    <row r="69" spans="1:50" ht="15.75">
      <c r="A69" s="288">
        <v>44112</v>
      </c>
      <c r="B69" s="289" t="s">
        <v>208</v>
      </c>
      <c r="C69" s="270"/>
      <c r="D69" s="270"/>
      <c r="E69" s="290"/>
      <c r="F69" s="273"/>
      <c r="G69" s="270"/>
      <c r="H69" s="270"/>
      <c r="I69" s="290"/>
      <c r="J69" s="273"/>
      <c r="K69" s="270"/>
      <c r="L69" s="270"/>
      <c r="M69" s="290"/>
      <c r="N69" s="273"/>
      <c r="O69" s="270"/>
      <c r="P69" s="270"/>
      <c r="Q69" s="290"/>
      <c r="R69" s="273"/>
      <c r="S69" s="270"/>
      <c r="T69" s="270"/>
      <c r="U69" s="290"/>
      <c r="V69" s="273"/>
      <c r="W69" s="270"/>
      <c r="X69" s="270"/>
      <c r="Y69" s="290"/>
      <c r="Z69" s="273"/>
      <c r="AA69" s="270"/>
      <c r="AB69" s="270"/>
      <c r="AC69" s="290"/>
      <c r="AD69" s="273"/>
      <c r="AE69" s="270"/>
      <c r="AF69" s="270"/>
      <c r="AG69" s="270"/>
      <c r="AH69" s="274" t="e">
        <f t="shared" si="2"/>
        <v>#DIV/0!</v>
      </c>
      <c r="AI69" s="270"/>
      <c r="AJ69" s="270"/>
      <c r="AK69" s="290"/>
      <c r="AL69" s="273"/>
      <c r="AM69" s="270"/>
      <c r="AN69" s="270"/>
      <c r="AO69" s="270"/>
      <c r="AP69" s="274" t="e">
        <f t="shared" si="16"/>
        <v>#DIV/0!</v>
      </c>
      <c r="AQ69" s="275">
        <f t="shared" si="19"/>
        <v>0</v>
      </c>
      <c r="AR69" s="276">
        <f t="shared" si="20"/>
        <v>0</v>
      </c>
      <c r="AS69" s="291">
        <f t="shared" si="22"/>
        <v>0</v>
      </c>
      <c r="AT69" s="292">
        <f t="shared" si="23"/>
        <v>0</v>
      </c>
      <c r="AU69" s="292">
        <f t="shared" si="25"/>
        <v>0</v>
      </c>
      <c r="AV69" s="292">
        <f t="shared" si="25"/>
        <v>0</v>
      </c>
      <c r="AW69" s="292">
        <f t="shared" si="21"/>
        <v>0</v>
      </c>
      <c r="AX69" s="293" t="e">
        <f t="shared" si="17"/>
        <v>#DIV/0!</v>
      </c>
    </row>
    <row r="70" spans="1:50" ht="15.75">
      <c r="A70" s="288">
        <v>44113</v>
      </c>
      <c r="B70" s="289" t="s">
        <v>209</v>
      </c>
      <c r="C70" s="270"/>
      <c r="D70" s="270"/>
      <c r="E70" s="290"/>
      <c r="F70" s="273"/>
      <c r="G70" s="270"/>
      <c r="H70" s="270"/>
      <c r="I70" s="290"/>
      <c r="J70" s="273"/>
      <c r="K70" s="270"/>
      <c r="L70" s="270"/>
      <c r="M70" s="290"/>
      <c r="N70" s="273"/>
      <c r="O70" s="270"/>
      <c r="P70" s="270"/>
      <c r="Q70" s="290"/>
      <c r="R70" s="273"/>
      <c r="S70" s="270"/>
      <c r="T70" s="270"/>
      <c r="U70" s="290"/>
      <c r="V70" s="273"/>
      <c r="W70" s="270"/>
      <c r="X70" s="270"/>
      <c r="Y70" s="290"/>
      <c r="Z70" s="273"/>
      <c r="AA70" s="270"/>
      <c r="AB70" s="270"/>
      <c r="AC70" s="290"/>
      <c r="AD70" s="273"/>
      <c r="AE70" s="270"/>
      <c r="AF70" s="270"/>
      <c r="AG70" s="270"/>
      <c r="AH70" s="274" t="e">
        <f t="shared" si="2"/>
        <v>#DIV/0!</v>
      </c>
      <c r="AI70" s="270"/>
      <c r="AJ70" s="270"/>
      <c r="AK70" s="290"/>
      <c r="AL70" s="273"/>
      <c r="AM70" s="270"/>
      <c r="AN70" s="270"/>
      <c r="AO70" s="270"/>
      <c r="AP70" s="274" t="e">
        <f t="shared" si="16"/>
        <v>#DIV/0!</v>
      </c>
      <c r="AQ70" s="275">
        <f t="shared" si="19"/>
        <v>0</v>
      </c>
      <c r="AR70" s="276">
        <f t="shared" si="20"/>
        <v>0</v>
      </c>
      <c r="AS70" s="291">
        <f t="shared" si="22"/>
        <v>0</v>
      </c>
      <c r="AT70" s="292">
        <f t="shared" si="23"/>
        <v>0</v>
      </c>
      <c r="AU70" s="292">
        <f t="shared" si="25"/>
        <v>0</v>
      </c>
      <c r="AV70" s="292">
        <f t="shared" si="25"/>
        <v>0</v>
      </c>
      <c r="AW70" s="292">
        <f t="shared" si="21"/>
        <v>0</v>
      </c>
      <c r="AX70" s="293" t="e">
        <f t="shared" si="17"/>
        <v>#DIV/0!</v>
      </c>
    </row>
    <row r="71" spans="1:50" ht="15.75">
      <c r="A71" s="288">
        <v>44114</v>
      </c>
      <c r="B71" s="289" t="s">
        <v>210</v>
      </c>
      <c r="C71" s="270"/>
      <c r="D71" s="270"/>
      <c r="E71" s="290"/>
      <c r="F71" s="273"/>
      <c r="G71" s="270"/>
      <c r="H71" s="270"/>
      <c r="I71" s="290"/>
      <c r="J71" s="273"/>
      <c r="K71" s="270"/>
      <c r="L71" s="270"/>
      <c r="M71" s="290"/>
      <c r="N71" s="273"/>
      <c r="O71" s="270"/>
      <c r="P71" s="270"/>
      <c r="Q71" s="290"/>
      <c r="R71" s="273"/>
      <c r="S71" s="270"/>
      <c r="T71" s="270"/>
      <c r="U71" s="290"/>
      <c r="V71" s="273"/>
      <c r="W71" s="270"/>
      <c r="X71" s="270"/>
      <c r="Y71" s="290"/>
      <c r="Z71" s="273"/>
      <c r="AA71" s="270"/>
      <c r="AB71" s="270"/>
      <c r="AC71" s="290"/>
      <c r="AD71" s="273"/>
      <c r="AE71" s="270"/>
      <c r="AF71" s="270"/>
      <c r="AG71" s="270"/>
      <c r="AH71" s="274" t="e">
        <f t="shared" si="2"/>
        <v>#DIV/0!</v>
      </c>
      <c r="AI71" s="270"/>
      <c r="AJ71" s="270"/>
      <c r="AK71" s="290"/>
      <c r="AL71" s="273"/>
      <c r="AM71" s="270"/>
      <c r="AN71" s="270"/>
      <c r="AO71" s="270"/>
      <c r="AP71" s="274" t="e">
        <f t="shared" si="16"/>
        <v>#DIV/0!</v>
      </c>
      <c r="AQ71" s="275">
        <f t="shared" ref="AQ71:AQ102" si="26">SUMIF($C$6:$AP$6,$AQ$6,C71:AP71)</f>
        <v>0</v>
      </c>
      <c r="AR71" s="276">
        <f t="shared" si="20"/>
        <v>0</v>
      </c>
      <c r="AS71" s="291">
        <f t="shared" si="22"/>
        <v>0</v>
      </c>
      <c r="AT71" s="292">
        <f t="shared" si="23"/>
        <v>0</v>
      </c>
      <c r="AU71" s="292">
        <f t="shared" si="25"/>
        <v>0</v>
      </c>
      <c r="AV71" s="292">
        <f t="shared" si="25"/>
        <v>0</v>
      </c>
      <c r="AW71" s="292">
        <f t="shared" si="21"/>
        <v>0</v>
      </c>
      <c r="AX71" s="293" t="e">
        <f t="shared" si="17"/>
        <v>#DIV/0!</v>
      </c>
    </row>
    <row r="72" spans="1:50" ht="15.75">
      <c r="A72" s="288">
        <v>44115</v>
      </c>
      <c r="B72" s="289" t="s">
        <v>211</v>
      </c>
      <c r="C72" s="270"/>
      <c r="D72" s="270"/>
      <c r="E72" s="290"/>
      <c r="F72" s="273"/>
      <c r="G72" s="270"/>
      <c r="H72" s="270"/>
      <c r="I72" s="290"/>
      <c r="J72" s="273"/>
      <c r="K72" s="270"/>
      <c r="L72" s="270"/>
      <c r="M72" s="290"/>
      <c r="N72" s="273"/>
      <c r="O72" s="270"/>
      <c r="P72" s="270"/>
      <c r="Q72" s="290"/>
      <c r="R72" s="273"/>
      <c r="S72" s="270"/>
      <c r="T72" s="270"/>
      <c r="U72" s="290"/>
      <c r="V72" s="273"/>
      <c r="W72" s="270"/>
      <c r="X72" s="270"/>
      <c r="Y72" s="290"/>
      <c r="Z72" s="273"/>
      <c r="AA72" s="270"/>
      <c r="AB72" s="270"/>
      <c r="AC72" s="290"/>
      <c r="AD72" s="273"/>
      <c r="AE72" s="270"/>
      <c r="AF72" s="270"/>
      <c r="AG72" s="270"/>
      <c r="AH72" s="274" t="e">
        <f t="shared" si="2"/>
        <v>#DIV/0!</v>
      </c>
      <c r="AI72" s="270"/>
      <c r="AJ72" s="270"/>
      <c r="AK72" s="290"/>
      <c r="AL72" s="273"/>
      <c r="AM72" s="270"/>
      <c r="AN72" s="270"/>
      <c r="AO72" s="270"/>
      <c r="AP72" s="274" t="e">
        <f t="shared" si="16"/>
        <v>#DIV/0!</v>
      </c>
      <c r="AQ72" s="275">
        <f t="shared" si="26"/>
        <v>0</v>
      </c>
      <c r="AR72" s="276">
        <f t="shared" ref="AR72:AR103" si="27">SUMIF($C$6:$AP$6,$AR$6,C72:AP72)</f>
        <v>0</v>
      </c>
      <c r="AS72" s="291">
        <f t="shared" si="22"/>
        <v>0</v>
      </c>
      <c r="AT72" s="292">
        <f t="shared" si="23"/>
        <v>0</v>
      </c>
      <c r="AU72" s="292">
        <f t="shared" si="25"/>
        <v>0</v>
      </c>
      <c r="AV72" s="292">
        <f t="shared" si="25"/>
        <v>0</v>
      </c>
      <c r="AW72" s="292">
        <f t="shared" ref="AW72:AW103" si="28">SUMIF($C$6:$AP$6,AW$6,$C72:$AP72)</f>
        <v>0</v>
      </c>
      <c r="AX72" s="293" t="e">
        <f t="shared" si="17"/>
        <v>#DIV/0!</v>
      </c>
    </row>
    <row r="73" spans="1:50" ht="15.75">
      <c r="A73" s="288">
        <v>44116</v>
      </c>
      <c r="B73" s="289" t="s">
        <v>205</v>
      </c>
      <c r="C73" s="270"/>
      <c r="D73" s="270"/>
      <c r="E73" s="290"/>
      <c r="F73" s="273"/>
      <c r="G73" s="270"/>
      <c r="H73" s="270"/>
      <c r="I73" s="290"/>
      <c r="J73" s="273"/>
      <c r="K73" s="270"/>
      <c r="L73" s="270"/>
      <c r="M73" s="290"/>
      <c r="N73" s="273"/>
      <c r="O73" s="270"/>
      <c r="P73" s="270"/>
      <c r="Q73" s="290"/>
      <c r="R73" s="273"/>
      <c r="S73" s="270"/>
      <c r="T73" s="270"/>
      <c r="U73" s="290"/>
      <c r="V73" s="273"/>
      <c r="W73" s="270"/>
      <c r="X73" s="270"/>
      <c r="Y73" s="290"/>
      <c r="Z73" s="273"/>
      <c r="AA73" s="270"/>
      <c r="AB73" s="270"/>
      <c r="AC73" s="290"/>
      <c r="AD73" s="273"/>
      <c r="AE73" s="270"/>
      <c r="AF73" s="270"/>
      <c r="AG73" s="270"/>
      <c r="AH73" s="274" t="e">
        <f t="shared" si="2"/>
        <v>#DIV/0!</v>
      </c>
      <c r="AI73" s="270"/>
      <c r="AJ73" s="270"/>
      <c r="AK73" s="290"/>
      <c r="AL73" s="273"/>
      <c r="AM73" s="270"/>
      <c r="AN73" s="270"/>
      <c r="AO73" s="270"/>
      <c r="AP73" s="274" t="e">
        <f t="shared" si="16"/>
        <v>#DIV/0!</v>
      </c>
      <c r="AQ73" s="275">
        <f t="shared" si="26"/>
        <v>0</v>
      </c>
      <c r="AR73" s="276">
        <f t="shared" si="27"/>
        <v>0</v>
      </c>
      <c r="AS73" s="291">
        <f t="shared" ref="AS73:AS104" si="29">SUMIF($C$6:$AP$6,$AS$6,C73:AP73)</f>
        <v>0</v>
      </c>
      <c r="AT73" s="292">
        <f t="shared" si="23"/>
        <v>0</v>
      </c>
      <c r="AU73" s="292">
        <f t="shared" si="25"/>
        <v>0</v>
      </c>
      <c r="AV73" s="292">
        <f t="shared" si="25"/>
        <v>0</v>
      </c>
      <c r="AW73" s="292">
        <f t="shared" si="28"/>
        <v>0</v>
      </c>
      <c r="AX73" s="293" t="e">
        <f t="shared" si="17"/>
        <v>#DIV/0!</v>
      </c>
    </row>
    <row r="74" spans="1:50" ht="15.75">
      <c r="A74" s="288">
        <v>44117</v>
      </c>
      <c r="B74" s="289" t="s">
        <v>206</v>
      </c>
      <c r="C74" s="270"/>
      <c r="D74" s="270"/>
      <c r="E74" s="290"/>
      <c r="F74" s="273"/>
      <c r="G74" s="270"/>
      <c r="H74" s="270"/>
      <c r="I74" s="290"/>
      <c r="J74" s="273"/>
      <c r="K74" s="270"/>
      <c r="L74" s="270"/>
      <c r="M74" s="290"/>
      <c r="N74" s="273"/>
      <c r="O74" s="270"/>
      <c r="P74" s="270"/>
      <c r="Q74" s="290"/>
      <c r="R74" s="273"/>
      <c r="S74" s="270"/>
      <c r="T74" s="270"/>
      <c r="U74" s="290"/>
      <c r="V74" s="273"/>
      <c r="W74" s="270"/>
      <c r="X74" s="270"/>
      <c r="Y74" s="290"/>
      <c r="Z74" s="273"/>
      <c r="AA74" s="270"/>
      <c r="AB74" s="270"/>
      <c r="AC74" s="290"/>
      <c r="AD74" s="273"/>
      <c r="AE74" s="270"/>
      <c r="AF74" s="270"/>
      <c r="AG74" s="270"/>
      <c r="AH74" s="274" t="e">
        <f t="shared" si="2"/>
        <v>#DIV/0!</v>
      </c>
      <c r="AI74" s="270"/>
      <c r="AJ74" s="270"/>
      <c r="AK74" s="290"/>
      <c r="AL74" s="273"/>
      <c r="AM74" s="270"/>
      <c r="AN74" s="270"/>
      <c r="AO74" s="270"/>
      <c r="AP74" s="274" t="e">
        <f t="shared" si="16"/>
        <v>#DIV/0!</v>
      </c>
      <c r="AQ74" s="275">
        <f t="shared" si="26"/>
        <v>0</v>
      </c>
      <c r="AR74" s="276">
        <f t="shared" si="27"/>
        <v>0</v>
      </c>
      <c r="AS74" s="291">
        <f t="shared" si="29"/>
        <v>0</v>
      </c>
      <c r="AT74" s="292">
        <f t="shared" ref="AT74:AT105" si="30">SUMIF($C$6:$AP$6,$AT$6,C74:AP74)</f>
        <v>0</v>
      </c>
      <c r="AU74" s="292">
        <f t="shared" si="25"/>
        <v>0</v>
      </c>
      <c r="AV74" s="292">
        <f t="shared" si="25"/>
        <v>0</v>
      </c>
      <c r="AW74" s="292">
        <f t="shared" si="28"/>
        <v>0</v>
      </c>
      <c r="AX74" s="293" t="e">
        <f t="shared" si="17"/>
        <v>#DIV/0!</v>
      </c>
    </row>
    <row r="75" spans="1:50" ht="15.75">
      <c r="A75" s="288">
        <v>44118</v>
      </c>
      <c r="B75" s="289" t="s">
        <v>207</v>
      </c>
      <c r="C75" s="270"/>
      <c r="D75" s="270"/>
      <c r="E75" s="290"/>
      <c r="F75" s="273"/>
      <c r="G75" s="270"/>
      <c r="H75" s="270"/>
      <c r="I75" s="290"/>
      <c r="J75" s="273"/>
      <c r="K75" s="270"/>
      <c r="L75" s="270"/>
      <c r="M75" s="290"/>
      <c r="N75" s="273"/>
      <c r="O75" s="270"/>
      <c r="P75" s="270"/>
      <c r="Q75" s="290"/>
      <c r="R75" s="273"/>
      <c r="S75" s="270"/>
      <c r="T75" s="270"/>
      <c r="U75" s="290"/>
      <c r="V75" s="273"/>
      <c r="W75" s="270"/>
      <c r="X75" s="270"/>
      <c r="Y75" s="290"/>
      <c r="Z75" s="273"/>
      <c r="AA75" s="270"/>
      <c r="AB75" s="270"/>
      <c r="AC75" s="290"/>
      <c r="AD75" s="273"/>
      <c r="AE75" s="270"/>
      <c r="AF75" s="270"/>
      <c r="AG75" s="270"/>
      <c r="AH75" s="274" t="e">
        <f t="shared" si="2"/>
        <v>#DIV/0!</v>
      </c>
      <c r="AI75" s="270"/>
      <c r="AJ75" s="270"/>
      <c r="AK75" s="290"/>
      <c r="AL75" s="273"/>
      <c r="AM75" s="270"/>
      <c r="AN75" s="270"/>
      <c r="AO75" s="270"/>
      <c r="AP75" s="274" t="e">
        <f t="shared" ref="AP75:AP138" si="31">AO75/AN75</f>
        <v>#DIV/0!</v>
      </c>
      <c r="AQ75" s="275">
        <f t="shared" si="26"/>
        <v>0</v>
      </c>
      <c r="AR75" s="276">
        <f t="shared" si="27"/>
        <v>0</v>
      </c>
      <c r="AS75" s="291">
        <f t="shared" si="29"/>
        <v>0</v>
      </c>
      <c r="AT75" s="292">
        <f t="shared" si="30"/>
        <v>0</v>
      </c>
      <c r="AU75" s="292">
        <f t="shared" si="25"/>
        <v>0</v>
      </c>
      <c r="AV75" s="292">
        <f t="shared" si="25"/>
        <v>0</v>
      </c>
      <c r="AW75" s="292">
        <f t="shared" si="28"/>
        <v>0</v>
      </c>
      <c r="AX75" s="293" t="e">
        <f t="shared" ref="AX75:AX138" si="32">AW75/AV75</f>
        <v>#DIV/0!</v>
      </c>
    </row>
    <row r="76" spans="1:50" ht="15.75">
      <c r="A76" s="288">
        <v>44119</v>
      </c>
      <c r="B76" s="289" t="s">
        <v>208</v>
      </c>
      <c r="C76" s="270"/>
      <c r="D76" s="270"/>
      <c r="E76" s="290"/>
      <c r="F76" s="273"/>
      <c r="G76" s="270"/>
      <c r="H76" s="270"/>
      <c r="I76" s="290"/>
      <c r="J76" s="273"/>
      <c r="K76" s="270"/>
      <c r="L76" s="270"/>
      <c r="M76" s="290"/>
      <c r="N76" s="273"/>
      <c r="O76" s="270"/>
      <c r="P76" s="270"/>
      <c r="Q76" s="290"/>
      <c r="R76" s="273"/>
      <c r="S76" s="270"/>
      <c r="T76" s="270"/>
      <c r="U76" s="290"/>
      <c r="V76" s="273"/>
      <c r="W76" s="270"/>
      <c r="X76" s="270"/>
      <c r="Y76" s="290"/>
      <c r="Z76" s="273"/>
      <c r="AA76" s="270"/>
      <c r="AB76" s="270"/>
      <c r="AC76" s="290"/>
      <c r="AD76" s="273"/>
      <c r="AE76" s="270"/>
      <c r="AF76" s="294"/>
      <c r="AG76" s="294"/>
      <c r="AH76" s="297" t="e">
        <f t="shared" si="2"/>
        <v>#DIV/0!</v>
      </c>
      <c r="AI76" s="270"/>
      <c r="AJ76" s="270"/>
      <c r="AK76" s="290"/>
      <c r="AL76" s="273"/>
      <c r="AM76" s="270"/>
      <c r="AN76" s="270"/>
      <c r="AO76" s="270"/>
      <c r="AP76" s="274" t="e">
        <f t="shared" si="31"/>
        <v>#DIV/0!</v>
      </c>
      <c r="AQ76" s="275">
        <f t="shared" si="26"/>
        <v>0</v>
      </c>
      <c r="AR76" s="276">
        <f t="shared" si="27"/>
        <v>0</v>
      </c>
      <c r="AS76" s="291">
        <f t="shared" si="29"/>
        <v>0</v>
      </c>
      <c r="AT76" s="292">
        <f t="shared" si="30"/>
        <v>0</v>
      </c>
      <c r="AU76" s="292">
        <f t="shared" si="25"/>
        <v>0</v>
      </c>
      <c r="AV76" s="292">
        <f t="shared" si="25"/>
        <v>0</v>
      </c>
      <c r="AW76" s="292">
        <f t="shared" si="28"/>
        <v>0</v>
      </c>
      <c r="AX76" s="293" t="e">
        <f t="shared" si="32"/>
        <v>#DIV/0!</v>
      </c>
    </row>
    <row r="77" spans="1:50" ht="15.75">
      <c r="A77" s="288">
        <v>44120</v>
      </c>
      <c r="B77" s="289" t="s">
        <v>209</v>
      </c>
      <c r="C77" s="270"/>
      <c r="D77" s="270"/>
      <c r="E77" s="290"/>
      <c r="F77" s="273"/>
      <c r="G77" s="270"/>
      <c r="H77" s="270"/>
      <c r="I77" s="290"/>
      <c r="J77" s="273"/>
      <c r="K77" s="270"/>
      <c r="L77" s="270"/>
      <c r="M77" s="290"/>
      <c r="N77" s="273"/>
      <c r="O77" s="270"/>
      <c r="P77" s="270"/>
      <c r="Q77" s="290"/>
      <c r="R77" s="273"/>
      <c r="S77" s="270"/>
      <c r="T77" s="270"/>
      <c r="U77" s="290"/>
      <c r="V77" s="273"/>
      <c r="W77" s="270"/>
      <c r="X77" s="270"/>
      <c r="Y77" s="290"/>
      <c r="Z77" s="273"/>
      <c r="AA77" s="270"/>
      <c r="AB77" s="270"/>
      <c r="AC77" s="290"/>
      <c r="AD77" s="273"/>
      <c r="AE77" s="270"/>
      <c r="AF77" s="294"/>
      <c r="AG77" s="294"/>
      <c r="AH77" s="297" t="e">
        <f t="shared" si="2"/>
        <v>#DIV/0!</v>
      </c>
      <c r="AI77" s="270"/>
      <c r="AJ77" s="270"/>
      <c r="AK77" s="290"/>
      <c r="AL77" s="273"/>
      <c r="AM77" s="270"/>
      <c r="AN77" s="270"/>
      <c r="AO77" s="270"/>
      <c r="AP77" s="274" t="e">
        <f t="shared" si="31"/>
        <v>#DIV/0!</v>
      </c>
      <c r="AQ77" s="275">
        <f t="shared" si="26"/>
        <v>0</v>
      </c>
      <c r="AR77" s="276">
        <f t="shared" si="27"/>
        <v>0</v>
      </c>
      <c r="AS77" s="291">
        <f t="shared" si="29"/>
        <v>0</v>
      </c>
      <c r="AT77" s="292">
        <f t="shared" si="30"/>
        <v>0</v>
      </c>
      <c r="AU77" s="292">
        <f t="shared" si="25"/>
        <v>0</v>
      </c>
      <c r="AV77" s="292">
        <f t="shared" si="25"/>
        <v>0</v>
      </c>
      <c r="AW77" s="292">
        <f t="shared" si="28"/>
        <v>0</v>
      </c>
      <c r="AX77" s="293" t="e">
        <f t="shared" si="32"/>
        <v>#DIV/0!</v>
      </c>
    </row>
    <row r="78" spans="1:50" ht="15.75">
      <c r="A78" s="288">
        <v>44121</v>
      </c>
      <c r="B78" s="289" t="s">
        <v>210</v>
      </c>
      <c r="C78" s="270"/>
      <c r="D78" s="270"/>
      <c r="E78" s="290"/>
      <c r="F78" s="273"/>
      <c r="G78" s="270"/>
      <c r="H78" s="270"/>
      <c r="I78" s="290"/>
      <c r="J78" s="273"/>
      <c r="K78" s="270"/>
      <c r="L78" s="270"/>
      <c r="M78" s="290"/>
      <c r="N78" s="273"/>
      <c r="O78" s="270"/>
      <c r="P78" s="270"/>
      <c r="Q78" s="290"/>
      <c r="R78" s="273"/>
      <c r="S78" s="270"/>
      <c r="T78" s="270"/>
      <c r="U78" s="290"/>
      <c r="V78" s="273"/>
      <c r="W78" s="270"/>
      <c r="X78" s="270"/>
      <c r="Y78" s="290"/>
      <c r="Z78" s="273"/>
      <c r="AA78" s="270"/>
      <c r="AB78" s="270"/>
      <c r="AC78" s="290"/>
      <c r="AD78" s="273"/>
      <c r="AE78" s="270"/>
      <c r="AF78" s="294"/>
      <c r="AG78" s="294"/>
      <c r="AH78" s="297" t="e">
        <f t="shared" si="2"/>
        <v>#DIV/0!</v>
      </c>
      <c r="AI78" s="270"/>
      <c r="AJ78" s="270"/>
      <c r="AK78" s="290"/>
      <c r="AL78" s="273"/>
      <c r="AM78" s="270"/>
      <c r="AN78" s="270"/>
      <c r="AO78" s="270"/>
      <c r="AP78" s="274" t="e">
        <f t="shared" si="31"/>
        <v>#DIV/0!</v>
      </c>
      <c r="AQ78" s="275">
        <f t="shared" si="26"/>
        <v>0</v>
      </c>
      <c r="AR78" s="276">
        <f t="shared" si="27"/>
        <v>0</v>
      </c>
      <c r="AS78" s="291">
        <f t="shared" si="29"/>
        <v>0</v>
      </c>
      <c r="AT78" s="292">
        <f t="shared" si="30"/>
        <v>0</v>
      </c>
      <c r="AU78" s="292">
        <f t="shared" si="25"/>
        <v>0</v>
      </c>
      <c r="AV78" s="292">
        <f t="shared" si="25"/>
        <v>0</v>
      </c>
      <c r="AW78" s="292">
        <f t="shared" si="28"/>
        <v>0</v>
      </c>
      <c r="AX78" s="293" t="e">
        <f t="shared" si="32"/>
        <v>#DIV/0!</v>
      </c>
    </row>
    <row r="79" spans="1:50" ht="15.75">
      <c r="A79" s="288">
        <v>44122</v>
      </c>
      <c r="B79" s="289" t="s">
        <v>211</v>
      </c>
      <c r="C79" s="270"/>
      <c r="D79" s="270"/>
      <c r="E79" s="290"/>
      <c r="F79" s="273"/>
      <c r="G79" s="270"/>
      <c r="H79" s="270"/>
      <c r="I79" s="290"/>
      <c r="J79" s="273"/>
      <c r="K79" s="270"/>
      <c r="L79" s="270"/>
      <c r="M79" s="290"/>
      <c r="N79" s="273"/>
      <c r="O79" s="270"/>
      <c r="P79" s="270"/>
      <c r="Q79" s="290"/>
      <c r="R79" s="273"/>
      <c r="S79" s="270"/>
      <c r="T79" s="270"/>
      <c r="U79" s="290"/>
      <c r="V79" s="273"/>
      <c r="W79" s="270"/>
      <c r="X79" s="270"/>
      <c r="Y79" s="290"/>
      <c r="Z79" s="273"/>
      <c r="AA79" s="270"/>
      <c r="AB79" s="270"/>
      <c r="AC79" s="290"/>
      <c r="AD79" s="273"/>
      <c r="AE79" s="270"/>
      <c r="AF79" s="270"/>
      <c r="AG79" s="270"/>
      <c r="AH79" s="274" t="e">
        <f t="shared" si="2"/>
        <v>#DIV/0!</v>
      </c>
      <c r="AI79" s="270"/>
      <c r="AJ79" s="270"/>
      <c r="AK79" s="290"/>
      <c r="AL79" s="273"/>
      <c r="AM79" s="270"/>
      <c r="AN79" s="270"/>
      <c r="AO79" s="270"/>
      <c r="AP79" s="274" t="e">
        <f t="shared" si="31"/>
        <v>#DIV/0!</v>
      </c>
      <c r="AQ79" s="275">
        <f t="shared" si="26"/>
        <v>0</v>
      </c>
      <c r="AR79" s="276">
        <f t="shared" si="27"/>
        <v>0</v>
      </c>
      <c r="AS79" s="291">
        <f t="shared" si="29"/>
        <v>0</v>
      </c>
      <c r="AT79" s="292">
        <f t="shared" si="30"/>
        <v>0</v>
      </c>
      <c r="AU79" s="292">
        <f t="shared" si="25"/>
        <v>0</v>
      </c>
      <c r="AV79" s="292">
        <f t="shared" si="25"/>
        <v>0</v>
      </c>
      <c r="AW79" s="292">
        <f t="shared" si="28"/>
        <v>0</v>
      </c>
      <c r="AX79" s="293" t="e">
        <f t="shared" si="32"/>
        <v>#DIV/0!</v>
      </c>
    </row>
    <row r="80" spans="1:50" ht="15.75">
      <c r="A80" s="288">
        <v>44123</v>
      </c>
      <c r="B80" s="289" t="s">
        <v>205</v>
      </c>
      <c r="C80" s="270"/>
      <c r="D80" s="270"/>
      <c r="E80" s="290"/>
      <c r="F80" s="273"/>
      <c r="G80" s="270"/>
      <c r="H80" s="270"/>
      <c r="I80" s="290"/>
      <c r="J80" s="273"/>
      <c r="K80" s="270"/>
      <c r="L80" s="270"/>
      <c r="M80" s="290"/>
      <c r="N80" s="273"/>
      <c r="O80" s="270"/>
      <c r="P80" s="270"/>
      <c r="Q80" s="290"/>
      <c r="R80" s="273"/>
      <c r="S80" s="270"/>
      <c r="T80" s="270"/>
      <c r="U80" s="290"/>
      <c r="V80" s="273"/>
      <c r="W80" s="270"/>
      <c r="X80" s="270"/>
      <c r="Y80" s="290"/>
      <c r="Z80" s="273"/>
      <c r="AA80" s="270"/>
      <c r="AB80" s="270"/>
      <c r="AC80" s="290"/>
      <c r="AD80" s="273"/>
      <c r="AE80" s="270"/>
      <c r="AF80" s="270"/>
      <c r="AG80" s="270"/>
      <c r="AH80" s="274" t="e">
        <f t="shared" si="2"/>
        <v>#DIV/0!</v>
      </c>
      <c r="AI80" s="270"/>
      <c r="AJ80" s="270"/>
      <c r="AK80" s="290"/>
      <c r="AL80" s="273"/>
      <c r="AM80" s="270"/>
      <c r="AN80" s="270"/>
      <c r="AO80" s="270"/>
      <c r="AP80" s="274" t="e">
        <f t="shared" si="31"/>
        <v>#DIV/0!</v>
      </c>
      <c r="AQ80" s="275">
        <f t="shared" si="26"/>
        <v>0</v>
      </c>
      <c r="AR80" s="276">
        <f t="shared" si="27"/>
        <v>0</v>
      </c>
      <c r="AS80" s="291">
        <f t="shared" si="29"/>
        <v>0</v>
      </c>
      <c r="AT80" s="292">
        <f t="shared" si="30"/>
        <v>0</v>
      </c>
      <c r="AU80" s="292">
        <f t="shared" si="25"/>
        <v>0</v>
      </c>
      <c r="AV80" s="292">
        <f t="shared" si="25"/>
        <v>0</v>
      </c>
      <c r="AW80" s="292">
        <f t="shared" si="28"/>
        <v>0</v>
      </c>
      <c r="AX80" s="293" t="e">
        <f t="shared" si="32"/>
        <v>#DIV/0!</v>
      </c>
    </row>
    <row r="81" spans="1:50" ht="15.75">
      <c r="A81" s="288">
        <v>44124</v>
      </c>
      <c r="B81" s="289" t="s">
        <v>206</v>
      </c>
      <c r="C81" s="270"/>
      <c r="D81" s="270"/>
      <c r="E81" s="290"/>
      <c r="F81" s="273"/>
      <c r="G81" s="270"/>
      <c r="H81" s="270"/>
      <c r="I81" s="290"/>
      <c r="J81" s="273"/>
      <c r="K81" s="270"/>
      <c r="L81" s="270"/>
      <c r="M81" s="290"/>
      <c r="N81" s="273"/>
      <c r="O81" s="270"/>
      <c r="P81" s="270"/>
      <c r="Q81" s="290"/>
      <c r="R81" s="273"/>
      <c r="S81" s="270"/>
      <c r="T81" s="270"/>
      <c r="U81" s="290"/>
      <c r="V81" s="273"/>
      <c r="W81" s="270"/>
      <c r="X81" s="270"/>
      <c r="Y81" s="290"/>
      <c r="Z81" s="273"/>
      <c r="AA81" s="270"/>
      <c r="AB81" s="270"/>
      <c r="AC81" s="290"/>
      <c r="AD81" s="273"/>
      <c r="AE81" s="270"/>
      <c r="AF81" s="270"/>
      <c r="AG81" s="270"/>
      <c r="AH81" s="274" t="e">
        <f t="shared" si="2"/>
        <v>#DIV/0!</v>
      </c>
      <c r="AI81" s="270"/>
      <c r="AJ81" s="270"/>
      <c r="AK81" s="290"/>
      <c r="AL81" s="273"/>
      <c r="AM81" s="270"/>
      <c r="AN81" s="270"/>
      <c r="AO81" s="270"/>
      <c r="AP81" s="274" t="e">
        <f t="shared" si="31"/>
        <v>#DIV/0!</v>
      </c>
      <c r="AQ81" s="275">
        <f t="shared" si="26"/>
        <v>0</v>
      </c>
      <c r="AR81" s="276">
        <f t="shared" si="27"/>
        <v>0</v>
      </c>
      <c r="AS81" s="291">
        <f t="shared" si="29"/>
        <v>0</v>
      </c>
      <c r="AT81" s="292">
        <f t="shared" si="30"/>
        <v>0</v>
      </c>
      <c r="AU81" s="292">
        <f t="shared" si="25"/>
        <v>0</v>
      </c>
      <c r="AV81" s="292">
        <f t="shared" si="25"/>
        <v>0</v>
      </c>
      <c r="AW81" s="292">
        <f t="shared" si="28"/>
        <v>0</v>
      </c>
      <c r="AX81" s="293" t="e">
        <f t="shared" si="32"/>
        <v>#DIV/0!</v>
      </c>
    </row>
    <row r="82" spans="1:50" ht="15.75">
      <c r="A82" s="288">
        <v>44125</v>
      </c>
      <c r="B82" s="289" t="s">
        <v>207</v>
      </c>
      <c r="C82" s="270"/>
      <c r="D82" s="270"/>
      <c r="E82" s="290"/>
      <c r="F82" s="273"/>
      <c r="G82" s="270"/>
      <c r="H82" s="270"/>
      <c r="I82" s="290"/>
      <c r="J82" s="273"/>
      <c r="K82" s="270"/>
      <c r="L82" s="270"/>
      <c r="M82" s="290"/>
      <c r="N82" s="273"/>
      <c r="O82" s="270"/>
      <c r="P82" s="270"/>
      <c r="Q82" s="290"/>
      <c r="R82" s="273"/>
      <c r="S82" s="270"/>
      <c r="T82" s="270"/>
      <c r="U82" s="290"/>
      <c r="V82" s="273"/>
      <c r="W82" s="270"/>
      <c r="X82" s="270"/>
      <c r="Y82" s="290"/>
      <c r="Z82" s="273"/>
      <c r="AA82" s="270"/>
      <c r="AB82" s="270"/>
      <c r="AC82" s="290"/>
      <c r="AD82" s="273"/>
      <c r="AE82" s="270"/>
      <c r="AF82" s="270"/>
      <c r="AG82" s="270"/>
      <c r="AH82" s="274" t="e">
        <f t="shared" si="2"/>
        <v>#DIV/0!</v>
      </c>
      <c r="AI82" s="270"/>
      <c r="AJ82" s="270"/>
      <c r="AK82" s="290"/>
      <c r="AL82" s="273"/>
      <c r="AM82" s="270"/>
      <c r="AN82" s="270"/>
      <c r="AO82" s="270"/>
      <c r="AP82" s="274" t="e">
        <f t="shared" si="31"/>
        <v>#DIV/0!</v>
      </c>
      <c r="AQ82" s="275">
        <f t="shared" si="26"/>
        <v>0</v>
      </c>
      <c r="AR82" s="276">
        <f t="shared" si="27"/>
        <v>0</v>
      </c>
      <c r="AS82" s="291">
        <f t="shared" si="29"/>
        <v>0</v>
      </c>
      <c r="AT82" s="292">
        <f t="shared" si="30"/>
        <v>0</v>
      </c>
      <c r="AU82" s="292">
        <f t="shared" si="25"/>
        <v>0</v>
      </c>
      <c r="AV82" s="292">
        <f t="shared" si="25"/>
        <v>0</v>
      </c>
      <c r="AW82" s="292">
        <f t="shared" si="28"/>
        <v>0</v>
      </c>
      <c r="AX82" s="293" t="e">
        <f t="shared" si="32"/>
        <v>#DIV/0!</v>
      </c>
    </row>
    <row r="83" spans="1:50" ht="15.75">
      <c r="A83" s="288">
        <v>44126</v>
      </c>
      <c r="B83" s="289" t="s">
        <v>208</v>
      </c>
      <c r="C83" s="270"/>
      <c r="D83" s="270"/>
      <c r="E83" s="290"/>
      <c r="F83" s="273"/>
      <c r="G83" s="270"/>
      <c r="H83" s="270"/>
      <c r="I83" s="290"/>
      <c r="J83" s="273"/>
      <c r="K83" s="270"/>
      <c r="L83" s="270"/>
      <c r="M83" s="290"/>
      <c r="N83" s="273"/>
      <c r="O83" s="270"/>
      <c r="P83" s="270"/>
      <c r="Q83" s="290"/>
      <c r="R83" s="273"/>
      <c r="S83" s="270"/>
      <c r="T83" s="270"/>
      <c r="U83" s="290"/>
      <c r="V83" s="273"/>
      <c r="W83" s="270"/>
      <c r="X83" s="270"/>
      <c r="Y83" s="290"/>
      <c r="Z83" s="273"/>
      <c r="AA83" s="270"/>
      <c r="AB83" s="270"/>
      <c r="AC83" s="290"/>
      <c r="AD83" s="273"/>
      <c r="AE83" s="270"/>
      <c r="AF83" s="270"/>
      <c r="AG83" s="270"/>
      <c r="AH83" s="274" t="e">
        <f t="shared" si="2"/>
        <v>#DIV/0!</v>
      </c>
      <c r="AI83" s="270"/>
      <c r="AJ83" s="270"/>
      <c r="AK83" s="290"/>
      <c r="AL83" s="273"/>
      <c r="AM83" s="270"/>
      <c r="AN83" s="270"/>
      <c r="AO83" s="270"/>
      <c r="AP83" s="274" t="e">
        <f t="shared" si="31"/>
        <v>#DIV/0!</v>
      </c>
      <c r="AQ83" s="275">
        <f t="shared" si="26"/>
        <v>0</v>
      </c>
      <c r="AR83" s="276">
        <f t="shared" si="27"/>
        <v>0</v>
      </c>
      <c r="AS83" s="291">
        <f t="shared" si="29"/>
        <v>0</v>
      </c>
      <c r="AT83" s="292">
        <f t="shared" si="30"/>
        <v>0</v>
      </c>
      <c r="AU83" s="292">
        <f t="shared" si="25"/>
        <v>0</v>
      </c>
      <c r="AV83" s="292">
        <f t="shared" si="25"/>
        <v>0</v>
      </c>
      <c r="AW83" s="292">
        <f t="shared" si="28"/>
        <v>0</v>
      </c>
      <c r="AX83" s="293" t="e">
        <f t="shared" si="32"/>
        <v>#DIV/0!</v>
      </c>
    </row>
    <row r="84" spans="1:50" ht="15.75">
      <c r="A84" s="288">
        <v>44127</v>
      </c>
      <c r="B84" s="289" t="s">
        <v>209</v>
      </c>
      <c r="C84" s="270"/>
      <c r="D84" s="270"/>
      <c r="E84" s="290"/>
      <c r="F84" s="273"/>
      <c r="G84" s="270"/>
      <c r="H84" s="270"/>
      <c r="I84" s="290"/>
      <c r="J84" s="273"/>
      <c r="K84" s="270"/>
      <c r="L84" s="270"/>
      <c r="M84" s="290"/>
      <c r="N84" s="273"/>
      <c r="O84" s="270"/>
      <c r="P84" s="270"/>
      <c r="Q84" s="290"/>
      <c r="R84" s="273"/>
      <c r="S84" s="270"/>
      <c r="T84" s="270"/>
      <c r="U84" s="290"/>
      <c r="V84" s="273"/>
      <c r="W84" s="270"/>
      <c r="X84" s="270"/>
      <c r="Y84" s="290"/>
      <c r="Z84" s="273"/>
      <c r="AA84" s="270"/>
      <c r="AB84" s="270"/>
      <c r="AC84" s="290"/>
      <c r="AD84" s="273"/>
      <c r="AE84" s="270"/>
      <c r="AF84" s="270"/>
      <c r="AG84" s="270"/>
      <c r="AH84" s="274" t="e">
        <f t="shared" si="2"/>
        <v>#DIV/0!</v>
      </c>
      <c r="AI84" s="270"/>
      <c r="AJ84" s="270"/>
      <c r="AK84" s="290"/>
      <c r="AL84" s="273"/>
      <c r="AM84" s="270"/>
      <c r="AN84" s="270"/>
      <c r="AO84" s="270"/>
      <c r="AP84" s="274" t="e">
        <f t="shared" si="31"/>
        <v>#DIV/0!</v>
      </c>
      <c r="AQ84" s="275">
        <f t="shared" si="26"/>
        <v>0</v>
      </c>
      <c r="AR84" s="276">
        <f t="shared" si="27"/>
        <v>0</v>
      </c>
      <c r="AS84" s="291">
        <f t="shared" si="29"/>
        <v>0</v>
      </c>
      <c r="AT84" s="292">
        <f t="shared" si="30"/>
        <v>0</v>
      </c>
      <c r="AU84" s="292">
        <f t="shared" si="25"/>
        <v>0</v>
      </c>
      <c r="AV84" s="292">
        <f t="shared" si="25"/>
        <v>0</v>
      </c>
      <c r="AW84" s="292">
        <f t="shared" si="28"/>
        <v>0</v>
      </c>
      <c r="AX84" s="293" t="e">
        <f t="shared" si="32"/>
        <v>#DIV/0!</v>
      </c>
    </row>
    <row r="85" spans="1:50" ht="15.75">
      <c r="A85" s="288">
        <v>44128</v>
      </c>
      <c r="B85" s="289" t="s">
        <v>210</v>
      </c>
      <c r="C85" s="270"/>
      <c r="D85" s="270"/>
      <c r="E85" s="290"/>
      <c r="F85" s="273"/>
      <c r="G85" s="270"/>
      <c r="H85" s="270"/>
      <c r="I85" s="290"/>
      <c r="J85" s="273"/>
      <c r="K85" s="270"/>
      <c r="L85" s="270"/>
      <c r="M85" s="290"/>
      <c r="N85" s="273"/>
      <c r="O85" s="270"/>
      <c r="P85" s="270"/>
      <c r="Q85" s="290"/>
      <c r="R85" s="273"/>
      <c r="S85" s="270"/>
      <c r="T85" s="270"/>
      <c r="U85" s="290"/>
      <c r="V85" s="273"/>
      <c r="W85" s="270"/>
      <c r="X85" s="270"/>
      <c r="Y85" s="290"/>
      <c r="Z85" s="273"/>
      <c r="AA85" s="270"/>
      <c r="AB85" s="270"/>
      <c r="AC85" s="290"/>
      <c r="AD85" s="273"/>
      <c r="AE85" s="270"/>
      <c r="AF85" s="270"/>
      <c r="AG85" s="270"/>
      <c r="AH85" s="274" t="e">
        <f t="shared" si="2"/>
        <v>#DIV/0!</v>
      </c>
      <c r="AI85" s="270"/>
      <c r="AJ85" s="270"/>
      <c r="AK85" s="290"/>
      <c r="AL85" s="273"/>
      <c r="AM85" s="270"/>
      <c r="AN85" s="270"/>
      <c r="AO85" s="270"/>
      <c r="AP85" s="274" t="e">
        <f t="shared" si="31"/>
        <v>#DIV/0!</v>
      </c>
      <c r="AQ85" s="275">
        <f t="shared" si="26"/>
        <v>0</v>
      </c>
      <c r="AR85" s="276">
        <f t="shared" si="27"/>
        <v>0</v>
      </c>
      <c r="AS85" s="291">
        <f t="shared" si="29"/>
        <v>0</v>
      </c>
      <c r="AT85" s="292">
        <f t="shared" si="30"/>
        <v>0</v>
      </c>
      <c r="AU85" s="292">
        <f t="shared" si="25"/>
        <v>0</v>
      </c>
      <c r="AV85" s="292">
        <f t="shared" si="25"/>
        <v>0</v>
      </c>
      <c r="AW85" s="292">
        <f t="shared" si="28"/>
        <v>0</v>
      </c>
      <c r="AX85" s="293" t="e">
        <f t="shared" si="32"/>
        <v>#DIV/0!</v>
      </c>
    </row>
    <row r="86" spans="1:50" ht="15.75">
      <c r="A86" s="288">
        <v>44129</v>
      </c>
      <c r="B86" s="289" t="s">
        <v>211</v>
      </c>
      <c r="C86" s="270"/>
      <c r="D86" s="270"/>
      <c r="E86" s="290"/>
      <c r="F86" s="273"/>
      <c r="G86" s="270"/>
      <c r="H86" s="270"/>
      <c r="I86" s="290"/>
      <c r="J86" s="273"/>
      <c r="K86" s="270"/>
      <c r="L86" s="270"/>
      <c r="M86" s="290"/>
      <c r="N86" s="273"/>
      <c r="O86" s="270"/>
      <c r="P86" s="270"/>
      <c r="Q86" s="290"/>
      <c r="R86" s="273"/>
      <c r="S86" s="270"/>
      <c r="T86" s="270"/>
      <c r="U86" s="290"/>
      <c r="V86" s="273"/>
      <c r="W86" s="270"/>
      <c r="X86" s="270"/>
      <c r="Y86" s="290"/>
      <c r="Z86" s="273"/>
      <c r="AA86" s="270"/>
      <c r="AB86" s="270"/>
      <c r="AC86" s="290"/>
      <c r="AD86" s="273"/>
      <c r="AE86" s="270"/>
      <c r="AF86" s="270"/>
      <c r="AG86" s="270"/>
      <c r="AH86" s="274" t="e">
        <f t="shared" si="2"/>
        <v>#DIV/0!</v>
      </c>
      <c r="AI86" s="270"/>
      <c r="AJ86" s="270"/>
      <c r="AK86" s="290"/>
      <c r="AL86" s="273"/>
      <c r="AM86" s="270"/>
      <c r="AN86" s="270"/>
      <c r="AO86" s="270"/>
      <c r="AP86" s="274" t="e">
        <f t="shared" si="31"/>
        <v>#DIV/0!</v>
      </c>
      <c r="AQ86" s="275">
        <f t="shared" si="26"/>
        <v>0</v>
      </c>
      <c r="AR86" s="276">
        <f t="shared" si="27"/>
        <v>0</v>
      </c>
      <c r="AS86" s="291">
        <f t="shared" si="29"/>
        <v>0</v>
      </c>
      <c r="AT86" s="292">
        <f t="shared" si="30"/>
        <v>0</v>
      </c>
      <c r="AU86" s="292">
        <f t="shared" si="25"/>
        <v>0</v>
      </c>
      <c r="AV86" s="292">
        <f t="shared" si="25"/>
        <v>0</v>
      </c>
      <c r="AW86" s="292">
        <f t="shared" si="28"/>
        <v>0</v>
      </c>
      <c r="AX86" s="293" t="e">
        <f t="shared" si="32"/>
        <v>#DIV/0!</v>
      </c>
    </row>
    <row r="87" spans="1:50" ht="15.75">
      <c r="A87" s="288">
        <v>44130</v>
      </c>
      <c r="B87" s="289" t="s">
        <v>205</v>
      </c>
      <c r="C87" s="270"/>
      <c r="D87" s="270"/>
      <c r="E87" s="290"/>
      <c r="F87" s="273"/>
      <c r="G87" s="270"/>
      <c r="H87" s="270"/>
      <c r="I87" s="290"/>
      <c r="J87" s="273"/>
      <c r="K87" s="270"/>
      <c r="L87" s="270"/>
      <c r="M87" s="290"/>
      <c r="N87" s="273"/>
      <c r="O87" s="270"/>
      <c r="P87" s="270"/>
      <c r="Q87" s="290"/>
      <c r="R87" s="273"/>
      <c r="S87" s="270"/>
      <c r="T87" s="270"/>
      <c r="U87" s="290"/>
      <c r="V87" s="273"/>
      <c r="W87" s="270"/>
      <c r="X87" s="270"/>
      <c r="Y87" s="290"/>
      <c r="Z87" s="273"/>
      <c r="AA87" s="270"/>
      <c r="AB87" s="270"/>
      <c r="AC87" s="290"/>
      <c r="AD87" s="273"/>
      <c r="AE87" s="270"/>
      <c r="AF87" s="270"/>
      <c r="AG87" s="270"/>
      <c r="AH87" s="274" t="e">
        <f t="shared" si="2"/>
        <v>#DIV/0!</v>
      </c>
      <c r="AI87" s="270"/>
      <c r="AJ87" s="270"/>
      <c r="AK87" s="290"/>
      <c r="AL87" s="273"/>
      <c r="AM87" s="270"/>
      <c r="AN87" s="270"/>
      <c r="AO87" s="270"/>
      <c r="AP87" s="274" t="e">
        <f t="shared" si="31"/>
        <v>#DIV/0!</v>
      </c>
      <c r="AQ87" s="275">
        <f t="shared" si="26"/>
        <v>0</v>
      </c>
      <c r="AR87" s="276">
        <f t="shared" si="27"/>
        <v>0</v>
      </c>
      <c r="AS87" s="291">
        <f t="shared" si="29"/>
        <v>0</v>
      </c>
      <c r="AT87" s="292">
        <f t="shared" si="30"/>
        <v>0</v>
      </c>
      <c r="AU87" s="292">
        <f t="shared" ref="AU87:AV106" si="33">SUMIF($C$6:$AP$6,AU$6,$C87:$AP87)</f>
        <v>0</v>
      </c>
      <c r="AV87" s="292">
        <f t="shared" si="33"/>
        <v>0</v>
      </c>
      <c r="AW87" s="292">
        <f t="shared" si="28"/>
        <v>0</v>
      </c>
      <c r="AX87" s="293" t="e">
        <f t="shared" si="32"/>
        <v>#DIV/0!</v>
      </c>
    </row>
    <row r="88" spans="1:50" ht="15.75">
      <c r="A88" s="288">
        <v>44131</v>
      </c>
      <c r="B88" s="289" t="s">
        <v>206</v>
      </c>
      <c r="C88" s="270"/>
      <c r="D88" s="270"/>
      <c r="E88" s="290"/>
      <c r="F88" s="273"/>
      <c r="G88" s="270"/>
      <c r="H88" s="270"/>
      <c r="I88" s="290"/>
      <c r="J88" s="273"/>
      <c r="K88" s="270"/>
      <c r="L88" s="270"/>
      <c r="M88" s="290"/>
      <c r="N88" s="273"/>
      <c r="O88" s="270"/>
      <c r="P88" s="270"/>
      <c r="Q88" s="290"/>
      <c r="R88" s="273"/>
      <c r="S88" s="270"/>
      <c r="T88" s="270"/>
      <c r="U88" s="290"/>
      <c r="V88" s="273"/>
      <c r="W88" s="270"/>
      <c r="X88" s="270"/>
      <c r="Y88" s="290"/>
      <c r="Z88" s="273"/>
      <c r="AA88" s="270"/>
      <c r="AB88" s="270"/>
      <c r="AC88" s="290"/>
      <c r="AD88" s="273"/>
      <c r="AE88" s="270"/>
      <c r="AF88" s="270"/>
      <c r="AG88" s="270"/>
      <c r="AH88" s="274" t="e">
        <f t="shared" si="2"/>
        <v>#DIV/0!</v>
      </c>
      <c r="AI88" s="270"/>
      <c r="AJ88" s="270"/>
      <c r="AK88" s="290"/>
      <c r="AL88" s="273"/>
      <c r="AM88" s="270"/>
      <c r="AN88" s="270"/>
      <c r="AO88" s="270"/>
      <c r="AP88" s="274" t="e">
        <f t="shared" si="31"/>
        <v>#DIV/0!</v>
      </c>
      <c r="AQ88" s="275">
        <f t="shared" si="26"/>
        <v>0</v>
      </c>
      <c r="AR88" s="276">
        <f t="shared" si="27"/>
        <v>0</v>
      </c>
      <c r="AS88" s="291">
        <f t="shared" si="29"/>
        <v>0</v>
      </c>
      <c r="AT88" s="292">
        <f t="shared" si="30"/>
        <v>0</v>
      </c>
      <c r="AU88" s="292">
        <f t="shared" si="33"/>
        <v>0</v>
      </c>
      <c r="AV88" s="292">
        <f t="shared" si="33"/>
        <v>0</v>
      </c>
      <c r="AW88" s="292">
        <f t="shared" si="28"/>
        <v>0</v>
      </c>
      <c r="AX88" s="293" t="e">
        <f t="shared" si="32"/>
        <v>#DIV/0!</v>
      </c>
    </row>
    <row r="89" spans="1:50" ht="15.75">
      <c r="A89" s="288">
        <v>44132</v>
      </c>
      <c r="B89" s="289" t="s">
        <v>207</v>
      </c>
      <c r="C89" s="270"/>
      <c r="D89" s="270"/>
      <c r="E89" s="290"/>
      <c r="F89" s="273"/>
      <c r="G89" s="270"/>
      <c r="H89" s="270"/>
      <c r="I89" s="290"/>
      <c r="J89" s="273"/>
      <c r="K89" s="270"/>
      <c r="L89" s="270"/>
      <c r="M89" s="290"/>
      <c r="N89" s="273"/>
      <c r="O89" s="270"/>
      <c r="P89" s="270"/>
      <c r="Q89" s="290"/>
      <c r="R89" s="273"/>
      <c r="S89" s="270"/>
      <c r="T89" s="270"/>
      <c r="U89" s="290"/>
      <c r="V89" s="273"/>
      <c r="W89" s="270"/>
      <c r="X89" s="270"/>
      <c r="Y89" s="290"/>
      <c r="Z89" s="273"/>
      <c r="AA89" s="270"/>
      <c r="AB89" s="270"/>
      <c r="AC89" s="290"/>
      <c r="AD89" s="273"/>
      <c r="AE89" s="270"/>
      <c r="AF89" s="270"/>
      <c r="AG89" s="270"/>
      <c r="AH89" s="274" t="e">
        <f t="shared" si="2"/>
        <v>#DIV/0!</v>
      </c>
      <c r="AI89" s="270"/>
      <c r="AJ89" s="270"/>
      <c r="AK89" s="290"/>
      <c r="AL89" s="273"/>
      <c r="AM89" s="270"/>
      <c r="AN89" s="270"/>
      <c r="AO89" s="270"/>
      <c r="AP89" s="274" t="e">
        <f t="shared" si="31"/>
        <v>#DIV/0!</v>
      </c>
      <c r="AQ89" s="275">
        <f t="shared" si="26"/>
        <v>0</v>
      </c>
      <c r="AR89" s="276">
        <f t="shared" si="27"/>
        <v>0</v>
      </c>
      <c r="AS89" s="291">
        <f t="shared" si="29"/>
        <v>0</v>
      </c>
      <c r="AT89" s="292">
        <f t="shared" si="30"/>
        <v>0</v>
      </c>
      <c r="AU89" s="292">
        <f t="shared" si="33"/>
        <v>0</v>
      </c>
      <c r="AV89" s="292">
        <f t="shared" si="33"/>
        <v>0</v>
      </c>
      <c r="AW89" s="292">
        <f t="shared" si="28"/>
        <v>0</v>
      </c>
      <c r="AX89" s="293" t="e">
        <f t="shared" si="32"/>
        <v>#DIV/0!</v>
      </c>
    </row>
    <row r="90" spans="1:50" ht="15.75">
      <c r="A90" s="288">
        <v>44133</v>
      </c>
      <c r="B90" s="289" t="s">
        <v>208</v>
      </c>
      <c r="C90" s="270"/>
      <c r="D90" s="270"/>
      <c r="E90" s="290"/>
      <c r="F90" s="273"/>
      <c r="G90" s="270"/>
      <c r="H90" s="270"/>
      <c r="I90" s="290"/>
      <c r="J90" s="273"/>
      <c r="K90" s="270"/>
      <c r="L90" s="270"/>
      <c r="M90" s="290"/>
      <c r="N90" s="273"/>
      <c r="O90" s="270"/>
      <c r="P90" s="270"/>
      <c r="Q90" s="290"/>
      <c r="R90" s="273"/>
      <c r="S90" s="270"/>
      <c r="T90" s="270"/>
      <c r="U90" s="290"/>
      <c r="V90" s="273"/>
      <c r="W90" s="270"/>
      <c r="X90" s="270"/>
      <c r="Y90" s="290"/>
      <c r="Z90" s="273"/>
      <c r="AA90" s="270"/>
      <c r="AB90" s="270"/>
      <c r="AC90" s="290"/>
      <c r="AD90" s="273"/>
      <c r="AE90" s="270"/>
      <c r="AF90" s="270"/>
      <c r="AG90" s="270"/>
      <c r="AH90" s="274" t="e">
        <f t="shared" si="2"/>
        <v>#DIV/0!</v>
      </c>
      <c r="AI90" s="270"/>
      <c r="AJ90" s="270"/>
      <c r="AK90" s="290"/>
      <c r="AL90" s="273"/>
      <c r="AM90" s="270"/>
      <c r="AN90" s="270"/>
      <c r="AO90" s="270"/>
      <c r="AP90" s="274" t="e">
        <f t="shared" si="31"/>
        <v>#DIV/0!</v>
      </c>
      <c r="AQ90" s="275">
        <f t="shared" si="26"/>
        <v>0</v>
      </c>
      <c r="AR90" s="276">
        <f t="shared" si="27"/>
        <v>0</v>
      </c>
      <c r="AS90" s="291">
        <f t="shared" si="29"/>
        <v>0</v>
      </c>
      <c r="AT90" s="292">
        <f t="shared" si="30"/>
        <v>0</v>
      </c>
      <c r="AU90" s="292">
        <f t="shared" si="33"/>
        <v>0</v>
      </c>
      <c r="AV90" s="292">
        <f t="shared" si="33"/>
        <v>0</v>
      </c>
      <c r="AW90" s="292">
        <f t="shared" si="28"/>
        <v>0</v>
      </c>
      <c r="AX90" s="293" t="e">
        <f t="shared" si="32"/>
        <v>#DIV/0!</v>
      </c>
    </row>
    <row r="91" spans="1:50" ht="15.75">
      <c r="A91" s="288">
        <v>44134</v>
      </c>
      <c r="B91" s="289" t="s">
        <v>209</v>
      </c>
      <c r="C91" s="270"/>
      <c r="D91" s="270"/>
      <c r="E91" s="290"/>
      <c r="F91" s="273"/>
      <c r="G91" s="270"/>
      <c r="H91" s="270"/>
      <c r="I91" s="290"/>
      <c r="J91" s="273"/>
      <c r="K91" s="270"/>
      <c r="L91" s="270"/>
      <c r="M91" s="290"/>
      <c r="N91" s="273"/>
      <c r="O91" s="270"/>
      <c r="P91" s="270"/>
      <c r="Q91" s="290"/>
      <c r="R91" s="273"/>
      <c r="S91" s="270"/>
      <c r="T91" s="270"/>
      <c r="U91" s="290"/>
      <c r="V91" s="273"/>
      <c r="W91" s="270"/>
      <c r="X91" s="270"/>
      <c r="Y91" s="290"/>
      <c r="Z91" s="273"/>
      <c r="AA91" s="270"/>
      <c r="AB91" s="270"/>
      <c r="AC91" s="290"/>
      <c r="AD91" s="273"/>
      <c r="AE91" s="270"/>
      <c r="AF91" s="270"/>
      <c r="AG91" s="270"/>
      <c r="AH91" s="274" t="e">
        <f t="shared" si="2"/>
        <v>#DIV/0!</v>
      </c>
      <c r="AI91" s="270"/>
      <c r="AJ91" s="270"/>
      <c r="AK91" s="290"/>
      <c r="AL91" s="273"/>
      <c r="AM91" s="270"/>
      <c r="AN91" s="270"/>
      <c r="AO91" s="270"/>
      <c r="AP91" s="274" t="e">
        <f t="shared" si="31"/>
        <v>#DIV/0!</v>
      </c>
      <c r="AQ91" s="275">
        <f t="shared" si="26"/>
        <v>0</v>
      </c>
      <c r="AR91" s="276">
        <f t="shared" si="27"/>
        <v>0</v>
      </c>
      <c r="AS91" s="291">
        <f t="shared" si="29"/>
        <v>0</v>
      </c>
      <c r="AT91" s="292">
        <f t="shared" si="30"/>
        <v>0</v>
      </c>
      <c r="AU91" s="292">
        <f t="shared" si="33"/>
        <v>0</v>
      </c>
      <c r="AV91" s="292">
        <f t="shared" si="33"/>
        <v>0</v>
      </c>
      <c r="AW91" s="292">
        <f t="shared" si="28"/>
        <v>0</v>
      </c>
      <c r="AX91" s="293" t="e">
        <f t="shared" si="32"/>
        <v>#DIV/0!</v>
      </c>
    </row>
    <row r="92" spans="1:50" ht="15.75">
      <c r="A92" s="288">
        <v>44135</v>
      </c>
      <c r="B92" s="289" t="s">
        <v>210</v>
      </c>
      <c r="C92" s="270"/>
      <c r="D92" s="270"/>
      <c r="E92" s="290"/>
      <c r="F92" s="273"/>
      <c r="G92" s="270"/>
      <c r="H92" s="270"/>
      <c r="I92" s="290"/>
      <c r="J92" s="273"/>
      <c r="K92" s="270"/>
      <c r="L92" s="270"/>
      <c r="M92" s="290"/>
      <c r="N92" s="273"/>
      <c r="O92" s="270"/>
      <c r="P92" s="270"/>
      <c r="Q92" s="290"/>
      <c r="R92" s="273"/>
      <c r="S92" s="270"/>
      <c r="T92" s="270"/>
      <c r="U92" s="290"/>
      <c r="V92" s="273"/>
      <c r="W92" s="270"/>
      <c r="X92" s="270"/>
      <c r="Y92" s="290"/>
      <c r="Z92" s="273"/>
      <c r="AA92" s="270"/>
      <c r="AB92" s="270"/>
      <c r="AC92" s="290"/>
      <c r="AD92" s="273"/>
      <c r="AE92" s="270"/>
      <c r="AF92" s="270"/>
      <c r="AG92" s="270"/>
      <c r="AH92" s="274" t="e">
        <f t="shared" si="2"/>
        <v>#DIV/0!</v>
      </c>
      <c r="AI92" s="270"/>
      <c r="AJ92" s="270"/>
      <c r="AK92" s="290"/>
      <c r="AL92" s="273"/>
      <c r="AM92" s="270"/>
      <c r="AN92" s="270"/>
      <c r="AO92" s="270"/>
      <c r="AP92" s="274" t="e">
        <f t="shared" si="31"/>
        <v>#DIV/0!</v>
      </c>
      <c r="AQ92" s="275">
        <f t="shared" si="26"/>
        <v>0</v>
      </c>
      <c r="AR92" s="276">
        <f t="shared" si="27"/>
        <v>0</v>
      </c>
      <c r="AS92" s="291">
        <f t="shared" si="29"/>
        <v>0</v>
      </c>
      <c r="AT92" s="292">
        <f t="shared" si="30"/>
        <v>0</v>
      </c>
      <c r="AU92" s="292">
        <f t="shared" si="33"/>
        <v>0</v>
      </c>
      <c r="AV92" s="292">
        <f t="shared" si="33"/>
        <v>0</v>
      </c>
      <c r="AW92" s="292">
        <f t="shared" si="28"/>
        <v>0</v>
      </c>
      <c r="AX92" s="293" t="e">
        <f t="shared" si="32"/>
        <v>#DIV/0!</v>
      </c>
    </row>
    <row r="93" spans="1:50" ht="15.75">
      <c r="A93" s="288">
        <v>44136</v>
      </c>
      <c r="B93" s="289" t="s">
        <v>211</v>
      </c>
      <c r="C93" s="270"/>
      <c r="D93" s="270"/>
      <c r="E93" s="290"/>
      <c r="F93" s="273"/>
      <c r="G93" s="270"/>
      <c r="H93" s="270"/>
      <c r="I93" s="290"/>
      <c r="J93" s="273"/>
      <c r="K93" s="270"/>
      <c r="L93" s="270"/>
      <c r="M93" s="290"/>
      <c r="N93" s="273"/>
      <c r="O93" s="270"/>
      <c r="P93" s="270"/>
      <c r="Q93" s="290"/>
      <c r="R93" s="273"/>
      <c r="S93" s="270"/>
      <c r="T93" s="270"/>
      <c r="U93" s="290"/>
      <c r="V93" s="273"/>
      <c r="W93" s="270"/>
      <c r="X93" s="270"/>
      <c r="Y93" s="290"/>
      <c r="Z93" s="273"/>
      <c r="AA93" s="270"/>
      <c r="AB93" s="270"/>
      <c r="AC93" s="290"/>
      <c r="AD93" s="273"/>
      <c r="AE93" s="270"/>
      <c r="AF93" s="270"/>
      <c r="AG93" s="270"/>
      <c r="AH93" s="274" t="e">
        <f t="shared" si="2"/>
        <v>#DIV/0!</v>
      </c>
      <c r="AI93" s="270"/>
      <c r="AJ93" s="270"/>
      <c r="AK93" s="290"/>
      <c r="AL93" s="273"/>
      <c r="AM93" s="270"/>
      <c r="AN93" s="270"/>
      <c r="AO93" s="270"/>
      <c r="AP93" s="274" t="e">
        <f t="shared" si="31"/>
        <v>#DIV/0!</v>
      </c>
      <c r="AQ93" s="275">
        <f t="shared" si="26"/>
        <v>0</v>
      </c>
      <c r="AR93" s="276">
        <f t="shared" si="27"/>
        <v>0</v>
      </c>
      <c r="AS93" s="291">
        <f t="shared" si="29"/>
        <v>0</v>
      </c>
      <c r="AT93" s="292">
        <f t="shared" si="30"/>
        <v>0</v>
      </c>
      <c r="AU93" s="292">
        <f t="shared" si="33"/>
        <v>0</v>
      </c>
      <c r="AV93" s="292">
        <f t="shared" si="33"/>
        <v>0</v>
      </c>
      <c r="AW93" s="292">
        <f t="shared" si="28"/>
        <v>0</v>
      </c>
      <c r="AX93" s="293" t="e">
        <f t="shared" si="32"/>
        <v>#DIV/0!</v>
      </c>
    </row>
    <row r="94" spans="1:50" ht="15.75">
      <c r="A94" s="288">
        <v>44137</v>
      </c>
      <c r="B94" s="289" t="s">
        <v>205</v>
      </c>
      <c r="C94" s="270"/>
      <c r="D94" s="270"/>
      <c r="E94" s="290"/>
      <c r="F94" s="273"/>
      <c r="G94" s="270"/>
      <c r="H94" s="270"/>
      <c r="I94" s="290"/>
      <c r="J94" s="273"/>
      <c r="K94" s="270"/>
      <c r="L94" s="270"/>
      <c r="M94" s="290"/>
      <c r="N94" s="273"/>
      <c r="O94" s="270"/>
      <c r="P94" s="270"/>
      <c r="Q94" s="290"/>
      <c r="R94" s="273"/>
      <c r="S94" s="270"/>
      <c r="T94" s="270"/>
      <c r="U94" s="290"/>
      <c r="V94" s="273"/>
      <c r="W94" s="270"/>
      <c r="X94" s="270"/>
      <c r="Y94" s="290"/>
      <c r="Z94" s="273"/>
      <c r="AA94" s="270"/>
      <c r="AB94" s="270"/>
      <c r="AC94" s="290"/>
      <c r="AD94" s="273"/>
      <c r="AE94" s="270"/>
      <c r="AF94" s="270"/>
      <c r="AG94" s="270"/>
      <c r="AH94" s="274" t="e">
        <f t="shared" si="2"/>
        <v>#DIV/0!</v>
      </c>
      <c r="AI94" s="270"/>
      <c r="AJ94" s="270"/>
      <c r="AK94" s="290"/>
      <c r="AL94" s="273"/>
      <c r="AM94" s="270"/>
      <c r="AN94" s="270"/>
      <c r="AO94" s="270"/>
      <c r="AP94" s="274" t="e">
        <f t="shared" si="31"/>
        <v>#DIV/0!</v>
      </c>
      <c r="AQ94" s="275">
        <f t="shared" si="26"/>
        <v>0</v>
      </c>
      <c r="AR94" s="276">
        <f t="shared" si="27"/>
        <v>0</v>
      </c>
      <c r="AS94" s="291">
        <f t="shared" si="29"/>
        <v>0</v>
      </c>
      <c r="AT94" s="292">
        <f t="shared" si="30"/>
        <v>0</v>
      </c>
      <c r="AU94" s="292">
        <f t="shared" si="33"/>
        <v>0</v>
      </c>
      <c r="AV94" s="292">
        <f t="shared" si="33"/>
        <v>0</v>
      </c>
      <c r="AW94" s="292">
        <f t="shared" si="28"/>
        <v>0</v>
      </c>
      <c r="AX94" s="293" t="e">
        <f t="shared" si="32"/>
        <v>#DIV/0!</v>
      </c>
    </row>
    <row r="95" spans="1:50" ht="15.75">
      <c r="A95" s="288">
        <v>44138</v>
      </c>
      <c r="B95" s="289" t="s">
        <v>206</v>
      </c>
      <c r="C95" s="270"/>
      <c r="D95" s="270"/>
      <c r="E95" s="290"/>
      <c r="F95" s="273"/>
      <c r="G95" s="270"/>
      <c r="H95" s="270"/>
      <c r="I95" s="290"/>
      <c r="J95" s="273"/>
      <c r="K95" s="294">
        <v>22763</v>
      </c>
      <c r="L95" s="270"/>
      <c r="M95" s="290"/>
      <c r="N95" s="273"/>
      <c r="O95" s="270"/>
      <c r="P95" s="270"/>
      <c r="Q95" s="290"/>
      <c r="R95" s="273"/>
      <c r="S95" s="270"/>
      <c r="T95" s="270"/>
      <c r="U95" s="290"/>
      <c r="V95" s="273"/>
      <c r="W95" s="270"/>
      <c r="X95" s="270"/>
      <c r="Y95" s="290"/>
      <c r="Z95" s="273"/>
      <c r="AA95" s="270"/>
      <c r="AB95" s="270"/>
      <c r="AC95" s="290"/>
      <c r="AD95" s="273"/>
      <c r="AE95" s="270"/>
      <c r="AF95" s="270"/>
      <c r="AG95" s="270"/>
      <c r="AH95" s="274" t="e">
        <f t="shared" si="2"/>
        <v>#DIV/0!</v>
      </c>
      <c r="AI95" s="270"/>
      <c r="AJ95" s="270"/>
      <c r="AK95" s="290"/>
      <c r="AL95" s="273"/>
      <c r="AM95" s="270"/>
      <c r="AN95" s="270"/>
      <c r="AO95" s="270"/>
      <c r="AP95" s="274" t="e">
        <f t="shared" si="31"/>
        <v>#DIV/0!</v>
      </c>
      <c r="AQ95" s="275">
        <f t="shared" si="26"/>
        <v>22763</v>
      </c>
      <c r="AR95" s="276">
        <f t="shared" si="27"/>
        <v>0</v>
      </c>
      <c r="AS95" s="291">
        <f t="shared" si="29"/>
        <v>0</v>
      </c>
      <c r="AT95" s="292">
        <f t="shared" si="30"/>
        <v>0</v>
      </c>
      <c r="AU95" s="292">
        <f t="shared" si="33"/>
        <v>0</v>
      </c>
      <c r="AV95" s="292">
        <f t="shared" si="33"/>
        <v>0</v>
      </c>
      <c r="AW95" s="292">
        <f t="shared" si="28"/>
        <v>0</v>
      </c>
      <c r="AX95" s="293" t="e">
        <f t="shared" si="32"/>
        <v>#DIV/0!</v>
      </c>
    </row>
    <row r="96" spans="1:50" ht="15.75">
      <c r="A96" s="288">
        <v>44139</v>
      </c>
      <c r="B96" s="289" t="s">
        <v>207</v>
      </c>
      <c r="C96" s="270"/>
      <c r="D96" s="270"/>
      <c r="E96" s="290"/>
      <c r="F96" s="273"/>
      <c r="G96" s="270"/>
      <c r="H96" s="270"/>
      <c r="I96" s="290"/>
      <c r="J96" s="273"/>
      <c r="K96" s="270"/>
      <c r="L96" s="270"/>
      <c r="M96" s="290"/>
      <c r="N96" s="273"/>
      <c r="O96" s="294">
        <v>31249</v>
      </c>
      <c r="P96" s="270"/>
      <c r="Q96" s="290"/>
      <c r="R96" s="273"/>
      <c r="S96" s="270"/>
      <c r="T96" s="270"/>
      <c r="U96" s="290"/>
      <c r="V96" s="273"/>
      <c r="W96" s="270"/>
      <c r="X96" s="270"/>
      <c r="Y96" s="290"/>
      <c r="Z96" s="273"/>
      <c r="AA96" s="270"/>
      <c r="AB96" s="270"/>
      <c r="AC96" s="290"/>
      <c r="AD96" s="273"/>
      <c r="AE96" s="270"/>
      <c r="AF96" s="270"/>
      <c r="AG96" s="270"/>
      <c r="AH96" s="274" t="e">
        <f t="shared" si="2"/>
        <v>#DIV/0!</v>
      </c>
      <c r="AI96" s="270"/>
      <c r="AJ96" s="270"/>
      <c r="AK96" s="290"/>
      <c r="AL96" s="273"/>
      <c r="AM96" s="270"/>
      <c r="AN96" s="270"/>
      <c r="AO96" s="270"/>
      <c r="AP96" s="274" t="e">
        <f t="shared" si="31"/>
        <v>#DIV/0!</v>
      </c>
      <c r="AQ96" s="275">
        <f t="shared" si="26"/>
        <v>31249</v>
      </c>
      <c r="AR96" s="276">
        <f t="shared" si="27"/>
        <v>0</v>
      </c>
      <c r="AS96" s="291">
        <f t="shared" si="29"/>
        <v>0</v>
      </c>
      <c r="AT96" s="292">
        <f t="shared" si="30"/>
        <v>0</v>
      </c>
      <c r="AU96" s="292">
        <f t="shared" si="33"/>
        <v>0</v>
      </c>
      <c r="AV96" s="292">
        <f t="shared" si="33"/>
        <v>0</v>
      </c>
      <c r="AW96" s="292">
        <f t="shared" si="28"/>
        <v>0</v>
      </c>
      <c r="AX96" s="293" t="e">
        <f t="shared" si="32"/>
        <v>#DIV/0!</v>
      </c>
    </row>
    <row r="97" spans="1:50" ht="15.75">
      <c r="A97" s="288">
        <v>44140</v>
      </c>
      <c r="B97" s="289" t="s">
        <v>208</v>
      </c>
      <c r="C97" s="270"/>
      <c r="D97" s="270"/>
      <c r="E97" s="290"/>
      <c r="F97" s="273"/>
      <c r="G97" s="270"/>
      <c r="H97" s="270"/>
      <c r="I97" s="290"/>
      <c r="J97" s="273"/>
      <c r="K97" s="270"/>
      <c r="L97" s="270"/>
      <c r="M97" s="290"/>
      <c r="N97" s="273"/>
      <c r="O97" s="270"/>
      <c r="P97" s="270"/>
      <c r="Q97" s="290"/>
      <c r="R97" s="273"/>
      <c r="S97" s="270"/>
      <c r="T97" s="270"/>
      <c r="U97" s="290"/>
      <c r="V97" s="273"/>
      <c r="W97" s="270"/>
      <c r="X97" s="270"/>
      <c r="Y97" s="290"/>
      <c r="Z97" s="273"/>
      <c r="AA97" s="270"/>
      <c r="AB97" s="270"/>
      <c r="AC97" s="290"/>
      <c r="AD97" s="273"/>
      <c r="AE97" s="270"/>
      <c r="AF97" s="270"/>
      <c r="AG97" s="270"/>
      <c r="AH97" s="274" t="e">
        <f t="shared" si="2"/>
        <v>#DIV/0!</v>
      </c>
      <c r="AI97" s="270"/>
      <c r="AJ97" s="270"/>
      <c r="AK97" s="290"/>
      <c r="AL97" s="273"/>
      <c r="AM97" s="270"/>
      <c r="AN97" s="270"/>
      <c r="AO97" s="270"/>
      <c r="AP97" s="274" t="e">
        <f t="shared" si="31"/>
        <v>#DIV/0!</v>
      </c>
      <c r="AQ97" s="275">
        <f t="shared" si="26"/>
        <v>0</v>
      </c>
      <c r="AR97" s="276">
        <f t="shared" si="27"/>
        <v>0</v>
      </c>
      <c r="AS97" s="291">
        <f t="shared" si="29"/>
        <v>0</v>
      </c>
      <c r="AT97" s="292">
        <f t="shared" si="30"/>
        <v>0</v>
      </c>
      <c r="AU97" s="292">
        <f t="shared" si="33"/>
        <v>0</v>
      </c>
      <c r="AV97" s="292">
        <f t="shared" si="33"/>
        <v>0</v>
      </c>
      <c r="AW97" s="292">
        <f t="shared" si="28"/>
        <v>0</v>
      </c>
      <c r="AX97" s="293" t="e">
        <f t="shared" si="32"/>
        <v>#DIV/0!</v>
      </c>
    </row>
    <row r="98" spans="1:50" ht="15.75">
      <c r="A98" s="288">
        <v>44141</v>
      </c>
      <c r="B98" s="289" t="s">
        <v>209</v>
      </c>
      <c r="C98" s="270"/>
      <c r="D98" s="270"/>
      <c r="E98" s="290"/>
      <c r="F98" s="273"/>
      <c r="G98" s="270"/>
      <c r="H98" s="270"/>
      <c r="I98" s="290"/>
      <c r="J98" s="273"/>
      <c r="K98" s="270"/>
      <c r="L98" s="270"/>
      <c r="M98" s="290"/>
      <c r="N98" s="273"/>
      <c r="O98" s="270"/>
      <c r="P98" s="270"/>
      <c r="Q98" s="290"/>
      <c r="R98" s="273"/>
      <c r="S98" s="270"/>
      <c r="T98" s="270"/>
      <c r="U98" s="290"/>
      <c r="V98" s="273"/>
      <c r="W98" s="270"/>
      <c r="X98" s="270"/>
      <c r="Y98" s="290"/>
      <c r="Z98" s="273"/>
      <c r="AA98" s="270"/>
      <c r="AB98" s="270"/>
      <c r="AC98" s="290"/>
      <c r="AD98" s="273"/>
      <c r="AE98" s="270"/>
      <c r="AF98" s="270"/>
      <c r="AG98" s="270"/>
      <c r="AH98" s="274" t="e">
        <f t="shared" si="2"/>
        <v>#DIV/0!</v>
      </c>
      <c r="AI98" s="270"/>
      <c r="AJ98" s="270"/>
      <c r="AK98" s="290"/>
      <c r="AL98" s="273"/>
      <c r="AM98" s="270"/>
      <c r="AN98" s="270"/>
      <c r="AO98" s="270"/>
      <c r="AP98" s="274" t="e">
        <f t="shared" si="31"/>
        <v>#DIV/0!</v>
      </c>
      <c r="AQ98" s="275">
        <f t="shared" si="26"/>
        <v>0</v>
      </c>
      <c r="AR98" s="276">
        <f t="shared" si="27"/>
        <v>0</v>
      </c>
      <c r="AS98" s="291">
        <f t="shared" si="29"/>
        <v>0</v>
      </c>
      <c r="AT98" s="292">
        <f t="shared" si="30"/>
        <v>0</v>
      </c>
      <c r="AU98" s="292">
        <f t="shared" si="33"/>
        <v>0</v>
      </c>
      <c r="AV98" s="292">
        <f t="shared" si="33"/>
        <v>0</v>
      </c>
      <c r="AW98" s="292">
        <f t="shared" si="28"/>
        <v>0</v>
      </c>
      <c r="AX98" s="293" t="e">
        <f t="shared" si="32"/>
        <v>#DIV/0!</v>
      </c>
    </row>
    <row r="99" spans="1:50" ht="15.75">
      <c r="A99" s="288">
        <v>44142</v>
      </c>
      <c r="B99" s="289" t="s">
        <v>210</v>
      </c>
      <c r="C99" s="270"/>
      <c r="D99" s="270"/>
      <c r="E99" s="290"/>
      <c r="F99" s="273"/>
      <c r="G99" s="270"/>
      <c r="H99" s="270"/>
      <c r="I99" s="290"/>
      <c r="J99" s="273"/>
      <c r="K99" s="270"/>
      <c r="L99" s="270"/>
      <c r="M99" s="290"/>
      <c r="N99" s="273"/>
      <c r="O99" s="270"/>
      <c r="P99" s="270"/>
      <c r="Q99" s="290"/>
      <c r="R99" s="273"/>
      <c r="S99" s="270"/>
      <c r="T99" s="270"/>
      <c r="U99" s="290"/>
      <c r="V99" s="273"/>
      <c r="W99" s="270"/>
      <c r="X99" s="270"/>
      <c r="Y99" s="290"/>
      <c r="Z99" s="273"/>
      <c r="AA99" s="270"/>
      <c r="AB99" s="270"/>
      <c r="AC99" s="290"/>
      <c r="AD99" s="273"/>
      <c r="AE99" s="270"/>
      <c r="AF99" s="270"/>
      <c r="AG99" s="270"/>
      <c r="AH99" s="274" t="e">
        <f t="shared" si="2"/>
        <v>#DIV/0!</v>
      </c>
      <c r="AI99" s="270"/>
      <c r="AJ99" s="270"/>
      <c r="AK99" s="290"/>
      <c r="AL99" s="273"/>
      <c r="AM99" s="270"/>
      <c r="AN99" s="270"/>
      <c r="AO99" s="270"/>
      <c r="AP99" s="274" t="e">
        <f t="shared" si="31"/>
        <v>#DIV/0!</v>
      </c>
      <c r="AQ99" s="275">
        <f t="shared" si="26"/>
        <v>0</v>
      </c>
      <c r="AR99" s="276">
        <f t="shared" si="27"/>
        <v>0</v>
      </c>
      <c r="AS99" s="291">
        <f t="shared" si="29"/>
        <v>0</v>
      </c>
      <c r="AT99" s="292">
        <f t="shared" si="30"/>
        <v>0</v>
      </c>
      <c r="AU99" s="292">
        <f t="shared" si="33"/>
        <v>0</v>
      </c>
      <c r="AV99" s="292">
        <f t="shared" si="33"/>
        <v>0</v>
      </c>
      <c r="AW99" s="292">
        <f t="shared" si="28"/>
        <v>0</v>
      </c>
      <c r="AX99" s="293" t="e">
        <f t="shared" si="32"/>
        <v>#DIV/0!</v>
      </c>
    </row>
    <row r="100" spans="1:50" ht="15.75">
      <c r="A100" s="288">
        <v>44143</v>
      </c>
      <c r="B100" s="289" t="s">
        <v>211</v>
      </c>
      <c r="C100" s="270"/>
      <c r="D100" s="270"/>
      <c r="E100" s="290"/>
      <c r="F100" s="273"/>
      <c r="G100" s="270"/>
      <c r="H100" s="270"/>
      <c r="I100" s="290"/>
      <c r="J100" s="273"/>
      <c r="K100" s="270"/>
      <c r="L100" s="270"/>
      <c r="M100" s="290"/>
      <c r="N100" s="273"/>
      <c r="O100" s="270"/>
      <c r="P100" s="270"/>
      <c r="Q100" s="290"/>
      <c r="R100" s="273"/>
      <c r="S100" s="270"/>
      <c r="T100" s="270"/>
      <c r="U100" s="290"/>
      <c r="V100" s="273"/>
      <c r="W100" s="270"/>
      <c r="X100" s="270"/>
      <c r="Y100" s="290"/>
      <c r="Z100" s="273"/>
      <c r="AA100" s="270"/>
      <c r="AB100" s="270"/>
      <c r="AC100" s="290"/>
      <c r="AD100" s="273"/>
      <c r="AE100" s="270"/>
      <c r="AF100" s="270"/>
      <c r="AG100" s="270"/>
      <c r="AH100" s="274" t="e">
        <f t="shared" si="2"/>
        <v>#DIV/0!</v>
      </c>
      <c r="AI100" s="270"/>
      <c r="AJ100" s="270"/>
      <c r="AK100" s="290"/>
      <c r="AL100" s="273"/>
      <c r="AM100" s="270"/>
      <c r="AN100" s="270"/>
      <c r="AO100" s="270"/>
      <c r="AP100" s="274" t="e">
        <f t="shared" si="31"/>
        <v>#DIV/0!</v>
      </c>
      <c r="AQ100" s="275">
        <f t="shared" si="26"/>
        <v>0</v>
      </c>
      <c r="AR100" s="276">
        <f t="shared" si="27"/>
        <v>0</v>
      </c>
      <c r="AS100" s="291">
        <f t="shared" si="29"/>
        <v>0</v>
      </c>
      <c r="AT100" s="292">
        <f t="shared" si="30"/>
        <v>0</v>
      </c>
      <c r="AU100" s="292">
        <f t="shared" si="33"/>
        <v>0</v>
      </c>
      <c r="AV100" s="292">
        <f t="shared" si="33"/>
        <v>0</v>
      </c>
      <c r="AW100" s="292">
        <f t="shared" si="28"/>
        <v>0</v>
      </c>
      <c r="AX100" s="293" t="e">
        <f t="shared" si="32"/>
        <v>#DIV/0!</v>
      </c>
    </row>
    <row r="101" spans="1:50" ht="15.75">
      <c r="A101" s="288">
        <v>44144</v>
      </c>
      <c r="B101" s="289" t="s">
        <v>205</v>
      </c>
      <c r="C101" s="270"/>
      <c r="D101" s="270"/>
      <c r="E101" s="290"/>
      <c r="F101" s="273"/>
      <c r="G101" s="270"/>
      <c r="H101" s="270"/>
      <c r="I101" s="290"/>
      <c r="J101" s="273"/>
      <c r="K101" s="270"/>
      <c r="L101" s="270"/>
      <c r="M101" s="290"/>
      <c r="N101" s="273"/>
      <c r="O101" s="270"/>
      <c r="P101" s="270"/>
      <c r="Q101" s="290"/>
      <c r="R101" s="273"/>
      <c r="S101" s="270"/>
      <c r="T101" s="270"/>
      <c r="U101" s="290"/>
      <c r="V101" s="273"/>
      <c r="W101" s="270"/>
      <c r="X101" s="270"/>
      <c r="Y101" s="290"/>
      <c r="Z101" s="273"/>
      <c r="AA101" s="270"/>
      <c r="AB101" s="270"/>
      <c r="AC101" s="290"/>
      <c r="AD101" s="273"/>
      <c r="AE101" s="270"/>
      <c r="AF101" s="270"/>
      <c r="AG101" s="270"/>
      <c r="AH101" s="274" t="e">
        <f t="shared" si="2"/>
        <v>#DIV/0!</v>
      </c>
      <c r="AI101" s="270"/>
      <c r="AJ101" s="270"/>
      <c r="AK101" s="290"/>
      <c r="AL101" s="273"/>
      <c r="AM101" s="270"/>
      <c r="AN101" s="270"/>
      <c r="AO101" s="270"/>
      <c r="AP101" s="274" t="e">
        <f t="shared" si="31"/>
        <v>#DIV/0!</v>
      </c>
      <c r="AQ101" s="275">
        <f t="shared" si="26"/>
        <v>0</v>
      </c>
      <c r="AR101" s="276">
        <f t="shared" si="27"/>
        <v>0</v>
      </c>
      <c r="AS101" s="291">
        <f t="shared" si="29"/>
        <v>0</v>
      </c>
      <c r="AT101" s="292">
        <f t="shared" si="30"/>
        <v>0</v>
      </c>
      <c r="AU101" s="292">
        <f t="shared" si="33"/>
        <v>0</v>
      </c>
      <c r="AV101" s="292">
        <f t="shared" si="33"/>
        <v>0</v>
      </c>
      <c r="AW101" s="292">
        <f t="shared" si="28"/>
        <v>0</v>
      </c>
      <c r="AX101" s="293" t="e">
        <f t="shared" si="32"/>
        <v>#DIV/0!</v>
      </c>
    </row>
    <row r="102" spans="1:50" ht="15.75">
      <c r="A102" s="288">
        <v>44145</v>
      </c>
      <c r="B102" s="289" t="s">
        <v>206</v>
      </c>
      <c r="C102" s="270"/>
      <c r="D102" s="270"/>
      <c r="E102" s="290"/>
      <c r="F102" s="273"/>
      <c r="G102" s="270"/>
      <c r="H102" s="270"/>
      <c r="I102" s="290"/>
      <c r="J102" s="273"/>
      <c r="K102" s="270"/>
      <c r="L102" s="270"/>
      <c r="M102" s="290"/>
      <c r="N102" s="273"/>
      <c r="O102" s="270"/>
      <c r="P102" s="270"/>
      <c r="Q102" s="290"/>
      <c r="R102" s="273"/>
      <c r="S102" s="270"/>
      <c r="T102" s="270"/>
      <c r="U102" s="290"/>
      <c r="V102" s="273"/>
      <c r="W102" s="270"/>
      <c r="X102" s="270"/>
      <c r="Y102" s="290"/>
      <c r="Z102" s="273"/>
      <c r="AA102" s="270"/>
      <c r="AB102" s="270"/>
      <c r="AC102" s="290"/>
      <c r="AD102" s="273"/>
      <c r="AE102" s="270"/>
      <c r="AF102" s="270"/>
      <c r="AG102" s="270"/>
      <c r="AH102" s="274" t="e">
        <f t="shared" si="2"/>
        <v>#DIV/0!</v>
      </c>
      <c r="AI102" s="270"/>
      <c r="AJ102" s="270"/>
      <c r="AK102" s="290"/>
      <c r="AL102" s="273"/>
      <c r="AM102" s="270"/>
      <c r="AN102" s="270"/>
      <c r="AO102" s="270"/>
      <c r="AP102" s="274" t="e">
        <f t="shared" si="31"/>
        <v>#DIV/0!</v>
      </c>
      <c r="AQ102" s="275">
        <f t="shared" si="26"/>
        <v>0</v>
      </c>
      <c r="AR102" s="276">
        <f t="shared" si="27"/>
        <v>0</v>
      </c>
      <c r="AS102" s="291">
        <f t="shared" si="29"/>
        <v>0</v>
      </c>
      <c r="AT102" s="292">
        <f t="shared" si="30"/>
        <v>0</v>
      </c>
      <c r="AU102" s="292">
        <f t="shared" si="33"/>
        <v>0</v>
      </c>
      <c r="AV102" s="292">
        <f t="shared" si="33"/>
        <v>0</v>
      </c>
      <c r="AW102" s="292">
        <f t="shared" si="28"/>
        <v>0</v>
      </c>
      <c r="AX102" s="293" t="e">
        <f t="shared" si="32"/>
        <v>#DIV/0!</v>
      </c>
    </row>
    <row r="103" spans="1:50" ht="15.75">
      <c r="A103" s="288">
        <v>44146</v>
      </c>
      <c r="B103" s="289" t="s">
        <v>207</v>
      </c>
      <c r="C103" s="270"/>
      <c r="D103" s="270"/>
      <c r="E103" s="290"/>
      <c r="F103" s="273"/>
      <c r="G103" s="270"/>
      <c r="H103" s="270"/>
      <c r="I103" s="290"/>
      <c r="J103" s="273"/>
      <c r="K103" s="270"/>
      <c r="L103" s="270"/>
      <c r="M103" s="290"/>
      <c r="N103" s="273"/>
      <c r="O103" s="270"/>
      <c r="P103" s="270"/>
      <c r="Q103" s="290"/>
      <c r="R103" s="273"/>
      <c r="S103" s="270"/>
      <c r="T103" s="270"/>
      <c r="U103" s="290"/>
      <c r="V103" s="273"/>
      <c r="W103" s="270"/>
      <c r="X103" s="270"/>
      <c r="Y103" s="290"/>
      <c r="Z103" s="273"/>
      <c r="AA103" s="270"/>
      <c r="AB103" s="270"/>
      <c r="AC103" s="290"/>
      <c r="AD103" s="273"/>
      <c r="AE103" s="270"/>
      <c r="AF103" s="270"/>
      <c r="AG103" s="270"/>
      <c r="AH103" s="274" t="e">
        <f t="shared" si="2"/>
        <v>#DIV/0!</v>
      </c>
      <c r="AI103" s="270"/>
      <c r="AJ103" s="270"/>
      <c r="AK103" s="290"/>
      <c r="AL103" s="273"/>
      <c r="AM103" s="270"/>
      <c r="AN103" s="270"/>
      <c r="AO103" s="270"/>
      <c r="AP103" s="274" t="e">
        <f t="shared" si="31"/>
        <v>#DIV/0!</v>
      </c>
      <c r="AQ103" s="275">
        <f t="shared" ref="AQ103:AQ134" si="34">SUMIF($C$6:$AP$6,$AQ$6,C103:AP103)</f>
        <v>0</v>
      </c>
      <c r="AR103" s="276">
        <f t="shared" si="27"/>
        <v>0</v>
      </c>
      <c r="AS103" s="291">
        <f t="shared" si="29"/>
        <v>0</v>
      </c>
      <c r="AT103" s="292">
        <f t="shared" si="30"/>
        <v>0</v>
      </c>
      <c r="AU103" s="292">
        <f t="shared" si="33"/>
        <v>0</v>
      </c>
      <c r="AV103" s="292">
        <f t="shared" si="33"/>
        <v>0</v>
      </c>
      <c r="AW103" s="292">
        <f t="shared" si="28"/>
        <v>0</v>
      </c>
      <c r="AX103" s="293" t="e">
        <f t="shared" si="32"/>
        <v>#DIV/0!</v>
      </c>
    </row>
    <row r="104" spans="1:50" ht="15.75">
      <c r="A104" s="288">
        <v>44147</v>
      </c>
      <c r="B104" s="289" t="s">
        <v>208</v>
      </c>
      <c r="C104" s="270"/>
      <c r="D104" s="270"/>
      <c r="E104" s="290"/>
      <c r="F104" s="273"/>
      <c r="G104" s="270"/>
      <c r="H104" s="270"/>
      <c r="I104" s="290"/>
      <c r="J104" s="273"/>
      <c r="K104" s="270"/>
      <c r="L104" s="270"/>
      <c r="M104" s="290"/>
      <c r="N104" s="273"/>
      <c r="O104" s="270"/>
      <c r="P104" s="270"/>
      <c r="Q104" s="290"/>
      <c r="R104" s="273"/>
      <c r="S104" s="270"/>
      <c r="T104" s="270"/>
      <c r="U104" s="290"/>
      <c r="V104" s="273"/>
      <c r="W104" s="270"/>
      <c r="X104" s="270"/>
      <c r="Y104" s="290"/>
      <c r="Z104" s="273"/>
      <c r="AA104" s="270"/>
      <c r="AB104" s="270"/>
      <c r="AC104" s="290"/>
      <c r="AD104" s="273"/>
      <c r="AE104" s="270"/>
      <c r="AF104" s="270"/>
      <c r="AG104" s="270"/>
      <c r="AH104" s="274" t="e">
        <f t="shared" si="2"/>
        <v>#DIV/0!</v>
      </c>
      <c r="AI104" s="270"/>
      <c r="AJ104" s="270"/>
      <c r="AK104" s="290"/>
      <c r="AL104" s="273"/>
      <c r="AM104" s="270"/>
      <c r="AN104" s="270"/>
      <c r="AO104" s="270"/>
      <c r="AP104" s="274" t="e">
        <f t="shared" si="31"/>
        <v>#DIV/0!</v>
      </c>
      <c r="AQ104" s="275">
        <f t="shared" si="34"/>
        <v>0</v>
      </c>
      <c r="AR104" s="276">
        <f t="shared" ref="AR104:AR135" si="35">SUMIF($C$6:$AP$6,$AR$6,C104:AP104)</f>
        <v>0</v>
      </c>
      <c r="AS104" s="291">
        <f t="shared" si="29"/>
        <v>0</v>
      </c>
      <c r="AT104" s="292">
        <f t="shared" si="30"/>
        <v>0</v>
      </c>
      <c r="AU104" s="292">
        <f t="shared" si="33"/>
        <v>0</v>
      </c>
      <c r="AV104" s="292">
        <f t="shared" si="33"/>
        <v>0</v>
      </c>
      <c r="AW104" s="292">
        <f t="shared" ref="AW104:AW135" si="36">SUMIF($C$6:$AP$6,AW$6,$C104:$AP104)</f>
        <v>0</v>
      </c>
      <c r="AX104" s="293" t="e">
        <f t="shared" si="32"/>
        <v>#DIV/0!</v>
      </c>
    </row>
    <row r="105" spans="1:50" ht="15.75">
      <c r="A105" s="288">
        <v>44148</v>
      </c>
      <c r="B105" s="289" t="s">
        <v>209</v>
      </c>
      <c r="C105" s="270"/>
      <c r="D105" s="270"/>
      <c r="E105" s="290"/>
      <c r="F105" s="273"/>
      <c r="G105" s="270"/>
      <c r="H105" s="270"/>
      <c r="I105" s="290"/>
      <c r="J105" s="273"/>
      <c r="K105" s="270"/>
      <c r="L105" s="270"/>
      <c r="M105" s="290"/>
      <c r="N105" s="273"/>
      <c r="O105" s="270"/>
      <c r="P105" s="270"/>
      <c r="Q105" s="290"/>
      <c r="R105" s="273"/>
      <c r="S105" s="270"/>
      <c r="T105" s="270"/>
      <c r="U105" s="290"/>
      <c r="V105" s="273"/>
      <c r="W105" s="270"/>
      <c r="X105" s="270"/>
      <c r="Y105" s="290"/>
      <c r="Z105" s="273"/>
      <c r="AA105" s="270"/>
      <c r="AB105" s="270"/>
      <c r="AC105" s="290"/>
      <c r="AD105" s="273"/>
      <c r="AE105" s="270"/>
      <c r="AF105" s="270"/>
      <c r="AG105" s="270"/>
      <c r="AH105" s="274" t="e">
        <f t="shared" si="2"/>
        <v>#DIV/0!</v>
      </c>
      <c r="AI105" s="270"/>
      <c r="AJ105" s="270"/>
      <c r="AK105" s="290"/>
      <c r="AL105" s="273"/>
      <c r="AM105" s="270"/>
      <c r="AN105" s="270"/>
      <c r="AO105" s="270"/>
      <c r="AP105" s="274" t="e">
        <f t="shared" si="31"/>
        <v>#DIV/0!</v>
      </c>
      <c r="AQ105" s="275">
        <f t="shared" si="34"/>
        <v>0</v>
      </c>
      <c r="AR105" s="276">
        <f t="shared" si="35"/>
        <v>0</v>
      </c>
      <c r="AS105" s="291">
        <f t="shared" ref="AS105:AS136" si="37">SUMIF($C$6:$AP$6,$AS$6,C105:AP105)</f>
        <v>0</v>
      </c>
      <c r="AT105" s="292">
        <f t="shared" si="30"/>
        <v>0</v>
      </c>
      <c r="AU105" s="292">
        <f t="shared" si="33"/>
        <v>0</v>
      </c>
      <c r="AV105" s="292">
        <f t="shared" si="33"/>
        <v>0</v>
      </c>
      <c r="AW105" s="292">
        <f t="shared" si="36"/>
        <v>0</v>
      </c>
      <c r="AX105" s="293" t="e">
        <f t="shared" si="32"/>
        <v>#DIV/0!</v>
      </c>
    </row>
    <row r="106" spans="1:50" ht="15.75">
      <c r="A106" s="288">
        <v>44149</v>
      </c>
      <c r="B106" s="289" t="s">
        <v>210</v>
      </c>
      <c r="C106" s="270"/>
      <c r="D106" s="270"/>
      <c r="E106" s="290"/>
      <c r="F106" s="273"/>
      <c r="G106" s="270"/>
      <c r="H106" s="270"/>
      <c r="I106" s="290"/>
      <c r="J106" s="273"/>
      <c r="K106" s="270"/>
      <c r="L106" s="270"/>
      <c r="M106" s="290"/>
      <c r="N106" s="273"/>
      <c r="O106" s="270"/>
      <c r="P106" s="270"/>
      <c r="Q106" s="290"/>
      <c r="R106" s="273"/>
      <c r="S106" s="270"/>
      <c r="T106" s="270"/>
      <c r="U106" s="290"/>
      <c r="V106" s="273"/>
      <c r="W106" s="270"/>
      <c r="X106" s="270"/>
      <c r="Y106" s="290"/>
      <c r="Z106" s="273"/>
      <c r="AA106" s="270"/>
      <c r="AB106" s="270"/>
      <c r="AC106" s="290"/>
      <c r="AD106" s="273"/>
      <c r="AE106" s="270"/>
      <c r="AF106" s="270"/>
      <c r="AG106" s="270"/>
      <c r="AH106" s="274" t="e">
        <f t="shared" si="2"/>
        <v>#DIV/0!</v>
      </c>
      <c r="AI106" s="270"/>
      <c r="AJ106" s="270"/>
      <c r="AK106" s="290"/>
      <c r="AL106" s="273"/>
      <c r="AM106" s="270"/>
      <c r="AN106" s="270"/>
      <c r="AO106" s="270"/>
      <c r="AP106" s="274" t="e">
        <f t="shared" si="31"/>
        <v>#DIV/0!</v>
      </c>
      <c r="AQ106" s="275">
        <f t="shared" si="34"/>
        <v>0</v>
      </c>
      <c r="AR106" s="276">
        <f t="shared" si="35"/>
        <v>0</v>
      </c>
      <c r="AS106" s="291">
        <f t="shared" si="37"/>
        <v>0</v>
      </c>
      <c r="AT106" s="292">
        <f t="shared" ref="AT106:AT137" si="38">SUMIF($C$6:$AP$6,$AT$6,C106:AP106)</f>
        <v>0</v>
      </c>
      <c r="AU106" s="292">
        <f t="shared" si="33"/>
        <v>0</v>
      </c>
      <c r="AV106" s="292">
        <f t="shared" si="33"/>
        <v>0</v>
      </c>
      <c r="AW106" s="292">
        <f t="shared" si="36"/>
        <v>0</v>
      </c>
      <c r="AX106" s="293" t="e">
        <f t="shared" si="32"/>
        <v>#DIV/0!</v>
      </c>
    </row>
    <row r="107" spans="1:50" ht="15.75">
      <c r="A107" s="288">
        <v>44150</v>
      </c>
      <c r="B107" s="289" t="s">
        <v>211</v>
      </c>
      <c r="C107" s="270"/>
      <c r="D107" s="270"/>
      <c r="E107" s="290"/>
      <c r="F107" s="273"/>
      <c r="G107" s="270"/>
      <c r="H107" s="270"/>
      <c r="I107" s="290"/>
      <c r="J107" s="273"/>
      <c r="K107" s="270"/>
      <c r="L107" s="270"/>
      <c r="M107" s="290"/>
      <c r="N107" s="273"/>
      <c r="O107" s="270"/>
      <c r="P107" s="270"/>
      <c r="Q107" s="290"/>
      <c r="R107" s="273"/>
      <c r="S107" s="270"/>
      <c r="T107" s="270"/>
      <c r="U107" s="290"/>
      <c r="V107" s="273"/>
      <c r="W107" s="270"/>
      <c r="X107" s="270"/>
      <c r="Y107" s="290"/>
      <c r="Z107" s="273"/>
      <c r="AA107" s="270"/>
      <c r="AB107" s="270"/>
      <c r="AC107" s="290"/>
      <c r="AD107" s="273"/>
      <c r="AE107" s="270"/>
      <c r="AF107" s="270"/>
      <c r="AG107" s="270"/>
      <c r="AH107" s="274" t="e">
        <f t="shared" si="2"/>
        <v>#DIV/0!</v>
      </c>
      <c r="AI107" s="270"/>
      <c r="AJ107" s="270"/>
      <c r="AK107" s="290"/>
      <c r="AL107" s="273"/>
      <c r="AM107" s="270"/>
      <c r="AN107" s="270"/>
      <c r="AO107" s="270"/>
      <c r="AP107" s="274" t="e">
        <f t="shared" si="31"/>
        <v>#DIV/0!</v>
      </c>
      <c r="AQ107" s="275">
        <f t="shared" si="34"/>
        <v>0</v>
      </c>
      <c r="AR107" s="276">
        <f t="shared" si="35"/>
        <v>0</v>
      </c>
      <c r="AS107" s="291">
        <f t="shared" si="37"/>
        <v>0</v>
      </c>
      <c r="AT107" s="292">
        <f t="shared" si="38"/>
        <v>0</v>
      </c>
      <c r="AU107" s="292">
        <f t="shared" ref="AU107:AV126" si="39">SUMIF($C$6:$AP$6,AU$6,$C107:$AP107)</f>
        <v>0</v>
      </c>
      <c r="AV107" s="292">
        <f t="shared" si="39"/>
        <v>0</v>
      </c>
      <c r="AW107" s="292">
        <f t="shared" si="36"/>
        <v>0</v>
      </c>
      <c r="AX107" s="293" t="e">
        <f t="shared" si="32"/>
        <v>#DIV/0!</v>
      </c>
    </row>
    <row r="108" spans="1:50" ht="15.75">
      <c r="A108" s="288">
        <v>44151</v>
      </c>
      <c r="B108" s="289" t="s">
        <v>205</v>
      </c>
      <c r="C108" s="270"/>
      <c r="D108" s="270"/>
      <c r="E108" s="290"/>
      <c r="F108" s="273"/>
      <c r="G108" s="270"/>
      <c r="H108" s="270"/>
      <c r="I108" s="290"/>
      <c r="J108" s="273"/>
      <c r="K108" s="270"/>
      <c r="L108" s="270"/>
      <c r="M108" s="290"/>
      <c r="N108" s="273"/>
      <c r="O108" s="270"/>
      <c r="P108" s="270"/>
      <c r="Q108" s="290"/>
      <c r="R108" s="273"/>
      <c r="S108" s="270"/>
      <c r="T108" s="270"/>
      <c r="U108" s="290"/>
      <c r="V108" s="273"/>
      <c r="W108" s="270"/>
      <c r="X108" s="270"/>
      <c r="Y108" s="290"/>
      <c r="Z108" s="273"/>
      <c r="AA108" s="270"/>
      <c r="AB108" s="270"/>
      <c r="AC108" s="290"/>
      <c r="AD108" s="273"/>
      <c r="AE108" s="270"/>
      <c r="AF108" s="270"/>
      <c r="AG108" s="270"/>
      <c r="AH108" s="274" t="e">
        <f t="shared" si="2"/>
        <v>#DIV/0!</v>
      </c>
      <c r="AI108" s="270"/>
      <c r="AJ108" s="270"/>
      <c r="AK108" s="290"/>
      <c r="AL108" s="273"/>
      <c r="AM108" s="270"/>
      <c r="AN108" s="294"/>
      <c r="AO108" s="294"/>
      <c r="AP108" s="297" t="e">
        <f t="shared" si="31"/>
        <v>#DIV/0!</v>
      </c>
      <c r="AQ108" s="275">
        <f t="shared" si="34"/>
        <v>0</v>
      </c>
      <c r="AR108" s="276">
        <f t="shared" si="35"/>
        <v>0</v>
      </c>
      <c r="AS108" s="291">
        <f t="shared" si="37"/>
        <v>0</v>
      </c>
      <c r="AT108" s="292">
        <f t="shared" si="38"/>
        <v>0</v>
      </c>
      <c r="AU108" s="292">
        <f t="shared" si="39"/>
        <v>0</v>
      </c>
      <c r="AV108" s="292">
        <f t="shared" si="39"/>
        <v>0</v>
      </c>
      <c r="AW108" s="292">
        <f t="shared" si="36"/>
        <v>0</v>
      </c>
      <c r="AX108" s="293" t="e">
        <f t="shared" si="32"/>
        <v>#DIV/0!</v>
      </c>
    </row>
    <row r="109" spans="1:50" ht="15.75">
      <c r="A109" s="288">
        <v>44152</v>
      </c>
      <c r="B109" s="289" t="s">
        <v>206</v>
      </c>
      <c r="C109" s="270"/>
      <c r="D109" s="270"/>
      <c r="E109" s="290"/>
      <c r="F109" s="273"/>
      <c r="G109" s="270"/>
      <c r="H109" s="270"/>
      <c r="I109" s="290"/>
      <c r="J109" s="273"/>
      <c r="K109" s="270"/>
      <c r="L109" s="270"/>
      <c r="M109" s="290"/>
      <c r="N109" s="273"/>
      <c r="O109" s="270"/>
      <c r="P109" s="270"/>
      <c r="Q109" s="290"/>
      <c r="R109" s="273"/>
      <c r="S109" s="270"/>
      <c r="T109" s="270"/>
      <c r="U109" s="290"/>
      <c r="V109" s="273"/>
      <c r="W109" s="270"/>
      <c r="X109" s="270"/>
      <c r="Y109" s="290"/>
      <c r="Z109" s="273"/>
      <c r="AA109" s="270"/>
      <c r="AB109" s="270"/>
      <c r="AC109" s="290"/>
      <c r="AD109" s="273"/>
      <c r="AE109" s="270"/>
      <c r="AF109" s="270"/>
      <c r="AG109" s="270"/>
      <c r="AH109" s="274" t="e">
        <f t="shared" si="2"/>
        <v>#DIV/0!</v>
      </c>
      <c r="AI109" s="270"/>
      <c r="AJ109" s="270"/>
      <c r="AK109" s="290"/>
      <c r="AL109" s="273"/>
      <c r="AM109" s="270"/>
      <c r="AN109" s="294"/>
      <c r="AO109" s="294"/>
      <c r="AP109" s="297" t="e">
        <f t="shared" si="31"/>
        <v>#DIV/0!</v>
      </c>
      <c r="AQ109" s="275">
        <f t="shared" si="34"/>
        <v>0</v>
      </c>
      <c r="AR109" s="276">
        <f t="shared" si="35"/>
        <v>0</v>
      </c>
      <c r="AS109" s="291">
        <f t="shared" si="37"/>
        <v>0</v>
      </c>
      <c r="AT109" s="292">
        <f t="shared" si="38"/>
        <v>0</v>
      </c>
      <c r="AU109" s="292">
        <f t="shared" si="39"/>
        <v>0</v>
      </c>
      <c r="AV109" s="292">
        <f t="shared" si="39"/>
        <v>0</v>
      </c>
      <c r="AW109" s="292">
        <f t="shared" si="36"/>
        <v>0</v>
      </c>
      <c r="AX109" s="293" t="e">
        <f t="shared" si="32"/>
        <v>#DIV/0!</v>
      </c>
    </row>
    <row r="110" spans="1:50" ht="15.75">
      <c r="A110" s="288">
        <v>44153</v>
      </c>
      <c r="B110" s="289" t="s">
        <v>207</v>
      </c>
      <c r="C110" s="270"/>
      <c r="D110" s="270"/>
      <c r="E110" s="290"/>
      <c r="F110" s="273"/>
      <c r="G110" s="270"/>
      <c r="H110" s="270"/>
      <c r="I110" s="290"/>
      <c r="J110" s="273"/>
      <c r="K110" s="270"/>
      <c r="L110" s="270"/>
      <c r="M110" s="290"/>
      <c r="N110" s="273"/>
      <c r="O110" s="270"/>
      <c r="P110" s="270"/>
      <c r="Q110" s="290"/>
      <c r="R110" s="273"/>
      <c r="S110" s="270"/>
      <c r="T110" s="270"/>
      <c r="U110" s="290"/>
      <c r="V110" s="273"/>
      <c r="W110" s="270"/>
      <c r="X110" s="270"/>
      <c r="Y110" s="290"/>
      <c r="Z110" s="273"/>
      <c r="AA110" s="270"/>
      <c r="AB110" s="270"/>
      <c r="AC110" s="290"/>
      <c r="AD110" s="273"/>
      <c r="AE110" s="270"/>
      <c r="AF110" s="270"/>
      <c r="AG110" s="270"/>
      <c r="AH110" s="274" t="e">
        <f t="shared" si="2"/>
        <v>#DIV/0!</v>
      </c>
      <c r="AI110" s="270"/>
      <c r="AJ110" s="270"/>
      <c r="AK110" s="290"/>
      <c r="AL110" s="273"/>
      <c r="AM110" s="270"/>
      <c r="AN110" s="294"/>
      <c r="AO110" s="294"/>
      <c r="AP110" s="297" t="e">
        <f t="shared" si="31"/>
        <v>#DIV/0!</v>
      </c>
      <c r="AQ110" s="275">
        <f t="shared" si="34"/>
        <v>0</v>
      </c>
      <c r="AR110" s="276">
        <f t="shared" si="35"/>
        <v>0</v>
      </c>
      <c r="AS110" s="291">
        <f t="shared" si="37"/>
        <v>0</v>
      </c>
      <c r="AT110" s="292">
        <f t="shared" si="38"/>
        <v>0</v>
      </c>
      <c r="AU110" s="292">
        <f t="shared" si="39"/>
        <v>0</v>
      </c>
      <c r="AV110" s="292">
        <f t="shared" si="39"/>
        <v>0</v>
      </c>
      <c r="AW110" s="292">
        <f t="shared" si="36"/>
        <v>0</v>
      </c>
      <c r="AX110" s="293" t="e">
        <f t="shared" si="32"/>
        <v>#DIV/0!</v>
      </c>
    </row>
    <row r="111" spans="1:50" ht="15.75">
      <c r="A111" s="288">
        <v>44154</v>
      </c>
      <c r="B111" s="289" t="s">
        <v>208</v>
      </c>
      <c r="C111" s="270"/>
      <c r="D111" s="270"/>
      <c r="E111" s="290"/>
      <c r="F111" s="273"/>
      <c r="G111" s="270"/>
      <c r="H111" s="270"/>
      <c r="I111" s="290"/>
      <c r="J111" s="273"/>
      <c r="K111" s="270"/>
      <c r="L111" s="270"/>
      <c r="M111" s="290"/>
      <c r="N111" s="273"/>
      <c r="O111" s="270"/>
      <c r="P111" s="270"/>
      <c r="Q111" s="290"/>
      <c r="R111" s="273"/>
      <c r="S111" s="270"/>
      <c r="T111" s="270"/>
      <c r="U111" s="290"/>
      <c r="V111" s="273"/>
      <c r="W111" s="270"/>
      <c r="X111" s="270"/>
      <c r="Y111" s="290"/>
      <c r="Z111" s="273"/>
      <c r="AA111" s="270"/>
      <c r="AB111" s="270"/>
      <c r="AC111" s="290"/>
      <c r="AD111" s="273"/>
      <c r="AE111" s="270"/>
      <c r="AF111" s="270"/>
      <c r="AG111" s="270"/>
      <c r="AH111" s="274" t="e">
        <f t="shared" si="2"/>
        <v>#DIV/0!</v>
      </c>
      <c r="AI111" s="270"/>
      <c r="AJ111" s="270"/>
      <c r="AK111" s="290"/>
      <c r="AL111" s="273"/>
      <c r="AM111" s="270"/>
      <c r="AN111" s="270"/>
      <c r="AO111" s="270"/>
      <c r="AP111" s="274" t="e">
        <f t="shared" si="31"/>
        <v>#DIV/0!</v>
      </c>
      <c r="AQ111" s="275">
        <f t="shared" si="34"/>
        <v>0</v>
      </c>
      <c r="AR111" s="276">
        <f t="shared" si="35"/>
        <v>0</v>
      </c>
      <c r="AS111" s="291">
        <f t="shared" si="37"/>
        <v>0</v>
      </c>
      <c r="AT111" s="292">
        <f t="shared" si="38"/>
        <v>0</v>
      </c>
      <c r="AU111" s="292">
        <f t="shared" si="39"/>
        <v>0</v>
      </c>
      <c r="AV111" s="292">
        <f t="shared" si="39"/>
        <v>0</v>
      </c>
      <c r="AW111" s="292">
        <f t="shared" si="36"/>
        <v>0</v>
      </c>
      <c r="AX111" s="293" t="e">
        <f t="shared" si="32"/>
        <v>#DIV/0!</v>
      </c>
    </row>
    <row r="112" spans="1:50" ht="15.75">
      <c r="A112" s="288">
        <v>44155</v>
      </c>
      <c r="B112" s="289" t="s">
        <v>209</v>
      </c>
      <c r="C112" s="270"/>
      <c r="D112" s="270"/>
      <c r="E112" s="290"/>
      <c r="F112" s="273"/>
      <c r="G112" s="270"/>
      <c r="H112" s="270"/>
      <c r="I112" s="290"/>
      <c r="J112" s="273"/>
      <c r="K112" s="270"/>
      <c r="L112" s="270"/>
      <c r="M112" s="290"/>
      <c r="N112" s="273"/>
      <c r="O112" s="270"/>
      <c r="P112" s="270"/>
      <c r="Q112" s="290"/>
      <c r="R112" s="273"/>
      <c r="S112" s="270"/>
      <c r="T112" s="270"/>
      <c r="U112" s="290"/>
      <c r="V112" s="273"/>
      <c r="W112" s="270"/>
      <c r="X112" s="270"/>
      <c r="Y112" s="290"/>
      <c r="Z112" s="273"/>
      <c r="AA112" s="270"/>
      <c r="AB112" s="270"/>
      <c r="AC112" s="290"/>
      <c r="AD112" s="273"/>
      <c r="AE112" s="270"/>
      <c r="AF112" s="270"/>
      <c r="AG112" s="270"/>
      <c r="AH112" s="274" t="e">
        <f t="shared" si="2"/>
        <v>#DIV/0!</v>
      </c>
      <c r="AI112" s="270"/>
      <c r="AJ112" s="270"/>
      <c r="AK112" s="290"/>
      <c r="AL112" s="273"/>
      <c r="AM112" s="270"/>
      <c r="AN112" s="270"/>
      <c r="AO112" s="270"/>
      <c r="AP112" s="274" t="e">
        <f t="shared" si="31"/>
        <v>#DIV/0!</v>
      </c>
      <c r="AQ112" s="275">
        <f t="shared" si="34"/>
        <v>0</v>
      </c>
      <c r="AR112" s="276">
        <f t="shared" si="35"/>
        <v>0</v>
      </c>
      <c r="AS112" s="291">
        <f t="shared" si="37"/>
        <v>0</v>
      </c>
      <c r="AT112" s="292">
        <f t="shared" si="38"/>
        <v>0</v>
      </c>
      <c r="AU112" s="292">
        <f t="shared" si="39"/>
        <v>0</v>
      </c>
      <c r="AV112" s="292">
        <f t="shared" si="39"/>
        <v>0</v>
      </c>
      <c r="AW112" s="292">
        <f t="shared" si="36"/>
        <v>0</v>
      </c>
      <c r="AX112" s="293" t="e">
        <f t="shared" si="32"/>
        <v>#DIV/0!</v>
      </c>
    </row>
    <row r="113" spans="1:50" ht="15.75">
      <c r="A113" s="288">
        <v>44156</v>
      </c>
      <c r="B113" s="289" t="s">
        <v>210</v>
      </c>
      <c r="C113" s="270"/>
      <c r="D113" s="270"/>
      <c r="E113" s="290"/>
      <c r="F113" s="273"/>
      <c r="G113" s="270"/>
      <c r="H113" s="270"/>
      <c r="I113" s="290"/>
      <c r="J113" s="273"/>
      <c r="K113" s="270"/>
      <c r="L113" s="270"/>
      <c r="M113" s="290"/>
      <c r="N113" s="273"/>
      <c r="O113" s="270"/>
      <c r="P113" s="270"/>
      <c r="Q113" s="290"/>
      <c r="R113" s="273"/>
      <c r="S113" s="270"/>
      <c r="T113" s="270"/>
      <c r="U113" s="290"/>
      <c r="V113" s="273"/>
      <c r="W113" s="270"/>
      <c r="X113" s="270"/>
      <c r="Y113" s="290"/>
      <c r="Z113" s="273"/>
      <c r="AA113" s="270"/>
      <c r="AB113" s="270"/>
      <c r="AC113" s="290"/>
      <c r="AD113" s="273"/>
      <c r="AE113" s="270"/>
      <c r="AF113" s="270"/>
      <c r="AG113" s="270"/>
      <c r="AH113" s="274" t="e">
        <f t="shared" si="2"/>
        <v>#DIV/0!</v>
      </c>
      <c r="AI113" s="270"/>
      <c r="AJ113" s="270"/>
      <c r="AK113" s="290"/>
      <c r="AL113" s="273"/>
      <c r="AM113" s="270"/>
      <c r="AN113" s="270"/>
      <c r="AO113" s="270"/>
      <c r="AP113" s="274" t="e">
        <f t="shared" si="31"/>
        <v>#DIV/0!</v>
      </c>
      <c r="AQ113" s="275">
        <f t="shared" si="34"/>
        <v>0</v>
      </c>
      <c r="AR113" s="276">
        <f t="shared" si="35"/>
        <v>0</v>
      </c>
      <c r="AS113" s="291">
        <f t="shared" si="37"/>
        <v>0</v>
      </c>
      <c r="AT113" s="292">
        <f t="shared" si="38"/>
        <v>0</v>
      </c>
      <c r="AU113" s="292">
        <f t="shared" si="39"/>
        <v>0</v>
      </c>
      <c r="AV113" s="292">
        <f t="shared" si="39"/>
        <v>0</v>
      </c>
      <c r="AW113" s="292">
        <f t="shared" si="36"/>
        <v>0</v>
      </c>
      <c r="AX113" s="293" t="e">
        <f t="shared" si="32"/>
        <v>#DIV/0!</v>
      </c>
    </row>
    <row r="114" spans="1:50" ht="15.75">
      <c r="A114" s="288">
        <v>44157</v>
      </c>
      <c r="B114" s="289" t="s">
        <v>211</v>
      </c>
      <c r="C114" s="270"/>
      <c r="D114" s="270"/>
      <c r="E114" s="290"/>
      <c r="F114" s="273"/>
      <c r="G114" s="270"/>
      <c r="H114" s="270"/>
      <c r="I114" s="290"/>
      <c r="J114" s="273"/>
      <c r="K114" s="270"/>
      <c r="L114" s="270"/>
      <c r="M114" s="290"/>
      <c r="N114" s="273"/>
      <c r="O114" s="270"/>
      <c r="P114" s="270"/>
      <c r="Q114" s="290"/>
      <c r="R114" s="273"/>
      <c r="S114" s="270"/>
      <c r="T114" s="270"/>
      <c r="U114" s="290"/>
      <c r="V114" s="273"/>
      <c r="W114" s="270"/>
      <c r="X114" s="270"/>
      <c r="Y114" s="290"/>
      <c r="Z114" s="273"/>
      <c r="AA114" s="270"/>
      <c r="AB114" s="270"/>
      <c r="AC114" s="290"/>
      <c r="AD114" s="273"/>
      <c r="AE114" s="270"/>
      <c r="AF114" s="270"/>
      <c r="AG114" s="270"/>
      <c r="AH114" s="274" t="e">
        <f t="shared" si="2"/>
        <v>#DIV/0!</v>
      </c>
      <c r="AI114" s="270"/>
      <c r="AJ114" s="270"/>
      <c r="AK114" s="290"/>
      <c r="AL114" s="273"/>
      <c r="AM114" s="270"/>
      <c r="AN114" s="270"/>
      <c r="AO114" s="270"/>
      <c r="AP114" s="274" t="e">
        <f t="shared" si="31"/>
        <v>#DIV/0!</v>
      </c>
      <c r="AQ114" s="275">
        <f t="shared" si="34"/>
        <v>0</v>
      </c>
      <c r="AR114" s="276">
        <f t="shared" si="35"/>
        <v>0</v>
      </c>
      <c r="AS114" s="291">
        <f t="shared" si="37"/>
        <v>0</v>
      </c>
      <c r="AT114" s="292">
        <f t="shared" si="38"/>
        <v>0</v>
      </c>
      <c r="AU114" s="292">
        <f t="shared" si="39"/>
        <v>0</v>
      </c>
      <c r="AV114" s="292">
        <f t="shared" si="39"/>
        <v>0</v>
      </c>
      <c r="AW114" s="292">
        <f t="shared" si="36"/>
        <v>0</v>
      </c>
      <c r="AX114" s="293" t="e">
        <f t="shared" si="32"/>
        <v>#DIV/0!</v>
      </c>
    </row>
    <row r="115" spans="1:50" ht="15.75">
      <c r="A115" s="288">
        <v>44158</v>
      </c>
      <c r="B115" s="289" t="s">
        <v>205</v>
      </c>
      <c r="C115" s="270"/>
      <c r="D115" s="270"/>
      <c r="E115" s="290"/>
      <c r="F115" s="273"/>
      <c r="G115" s="270"/>
      <c r="H115" s="270"/>
      <c r="I115" s="290"/>
      <c r="J115" s="273"/>
      <c r="K115" s="270"/>
      <c r="L115" s="270"/>
      <c r="M115" s="290"/>
      <c r="N115" s="273"/>
      <c r="O115" s="270"/>
      <c r="P115" s="270"/>
      <c r="Q115" s="290"/>
      <c r="R115" s="273"/>
      <c r="S115" s="270"/>
      <c r="T115" s="270"/>
      <c r="U115" s="290"/>
      <c r="V115" s="273"/>
      <c r="W115" s="270"/>
      <c r="X115" s="270"/>
      <c r="Y115" s="290"/>
      <c r="Z115" s="273"/>
      <c r="AA115" s="270"/>
      <c r="AB115" s="270"/>
      <c r="AC115" s="290"/>
      <c r="AD115" s="273"/>
      <c r="AE115" s="270"/>
      <c r="AF115" s="270"/>
      <c r="AG115" s="270"/>
      <c r="AH115" s="274" t="e">
        <f t="shared" si="2"/>
        <v>#DIV/0!</v>
      </c>
      <c r="AI115" s="270"/>
      <c r="AJ115" s="270"/>
      <c r="AK115" s="290"/>
      <c r="AL115" s="273"/>
      <c r="AM115" s="270"/>
      <c r="AN115" s="270"/>
      <c r="AO115" s="270"/>
      <c r="AP115" s="274" t="e">
        <f t="shared" si="31"/>
        <v>#DIV/0!</v>
      </c>
      <c r="AQ115" s="275">
        <f t="shared" si="34"/>
        <v>0</v>
      </c>
      <c r="AR115" s="276">
        <f t="shared" si="35"/>
        <v>0</v>
      </c>
      <c r="AS115" s="291">
        <f t="shared" si="37"/>
        <v>0</v>
      </c>
      <c r="AT115" s="292">
        <f t="shared" si="38"/>
        <v>0</v>
      </c>
      <c r="AU115" s="292">
        <f t="shared" si="39"/>
        <v>0</v>
      </c>
      <c r="AV115" s="292">
        <f t="shared" si="39"/>
        <v>0</v>
      </c>
      <c r="AW115" s="292">
        <f t="shared" si="36"/>
        <v>0</v>
      </c>
      <c r="AX115" s="293" t="e">
        <f t="shared" si="32"/>
        <v>#DIV/0!</v>
      </c>
    </row>
    <row r="116" spans="1:50" ht="15.75">
      <c r="A116" s="288">
        <v>44159</v>
      </c>
      <c r="B116" s="289" t="s">
        <v>206</v>
      </c>
      <c r="C116" s="270"/>
      <c r="D116" s="270"/>
      <c r="E116" s="290"/>
      <c r="F116" s="273"/>
      <c r="G116" s="270"/>
      <c r="H116" s="270"/>
      <c r="I116" s="290"/>
      <c r="J116" s="273"/>
      <c r="K116" s="270"/>
      <c r="L116" s="270"/>
      <c r="M116" s="290"/>
      <c r="N116" s="273"/>
      <c r="O116" s="270"/>
      <c r="P116" s="270"/>
      <c r="Q116" s="290"/>
      <c r="R116" s="273"/>
      <c r="S116" s="270"/>
      <c r="T116" s="270"/>
      <c r="U116" s="290"/>
      <c r="V116" s="273"/>
      <c r="W116" s="270"/>
      <c r="X116" s="270"/>
      <c r="Y116" s="290"/>
      <c r="Z116" s="273"/>
      <c r="AA116" s="270"/>
      <c r="AB116" s="270"/>
      <c r="AC116" s="290"/>
      <c r="AD116" s="273"/>
      <c r="AE116" s="270"/>
      <c r="AF116" s="270"/>
      <c r="AG116" s="270"/>
      <c r="AH116" s="274" t="e">
        <f t="shared" si="2"/>
        <v>#DIV/0!</v>
      </c>
      <c r="AI116" s="270"/>
      <c r="AJ116" s="270"/>
      <c r="AK116" s="290"/>
      <c r="AL116" s="273"/>
      <c r="AM116" s="270"/>
      <c r="AN116" s="270"/>
      <c r="AO116" s="270"/>
      <c r="AP116" s="274" t="e">
        <f t="shared" si="31"/>
        <v>#DIV/0!</v>
      </c>
      <c r="AQ116" s="275">
        <f t="shared" si="34"/>
        <v>0</v>
      </c>
      <c r="AR116" s="276">
        <f t="shared" si="35"/>
        <v>0</v>
      </c>
      <c r="AS116" s="291">
        <f t="shared" si="37"/>
        <v>0</v>
      </c>
      <c r="AT116" s="292">
        <f t="shared" si="38"/>
        <v>0</v>
      </c>
      <c r="AU116" s="292">
        <f t="shared" si="39"/>
        <v>0</v>
      </c>
      <c r="AV116" s="292">
        <f t="shared" si="39"/>
        <v>0</v>
      </c>
      <c r="AW116" s="292">
        <f t="shared" si="36"/>
        <v>0</v>
      </c>
      <c r="AX116" s="293" t="e">
        <f t="shared" si="32"/>
        <v>#DIV/0!</v>
      </c>
    </row>
    <row r="117" spans="1:50" ht="15.75">
      <c r="A117" s="288">
        <v>44160</v>
      </c>
      <c r="B117" s="289" t="s">
        <v>207</v>
      </c>
      <c r="C117" s="270"/>
      <c r="D117" s="270"/>
      <c r="E117" s="290"/>
      <c r="F117" s="273"/>
      <c r="G117" s="270"/>
      <c r="H117" s="270"/>
      <c r="I117" s="290"/>
      <c r="J117" s="273"/>
      <c r="K117" s="270"/>
      <c r="L117" s="270"/>
      <c r="M117" s="290"/>
      <c r="N117" s="273"/>
      <c r="O117" s="270"/>
      <c r="P117" s="270"/>
      <c r="Q117" s="290"/>
      <c r="R117" s="273"/>
      <c r="S117" s="270"/>
      <c r="T117" s="270"/>
      <c r="U117" s="290"/>
      <c r="V117" s="273"/>
      <c r="W117" s="270"/>
      <c r="X117" s="270"/>
      <c r="Y117" s="290"/>
      <c r="Z117" s="273"/>
      <c r="AA117" s="270"/>
      <c r="AB117" s="270"/>
      <c r="AC117" s="290"/>
      <c r="AD117" s="273"/>
      <c r="AE117" s="270"/>
      <c r="AF117" s="270"/>
      <c r="AG117" s="270"/>
      <c r="AH117" s="274" t="e">
        <f t="shared" si="2"/>
        <v>#DIV/0!</v>
      </c>
      <c r="AI117" s="270"/>
      <c r="AJ117" s="270"/>
      <c r="AK117" s="290"/>
      <c r="AL117" s="273"/>
      <c r="AM117" s="270"/>
      <c r="AN117" s="270"/>
      <c r="AO117" s="270"/>
      <c r="AP117" s="274" t="e">
        <f t="shared" si="31"/>
        <v>#DIV/0!</v>
      </c>
      <c r="AQ117" s="275">
        <f t="shared" si="34"/>
        <v>0</v>
      </c>
      <c r="AR117" s="276">
        <f t="shared" si="35"/>
        <v>0</v>
      </c>
      <c r="AS117" s="291">
        <f t="shared" si="37"/>
        <v>0</v>
      </c>
      <c r="AT117" s="292">
        <f t="shared" si="38"/>
        <v>0</v>
      </c>
      <c r="AU117" s="292">
        <f t="shared" si="39"/>
        <v>0</v>
      </c>
      <c r="AV117" s="292">
        <f t="shared" si="39"/>
        <v>0</v>
      </c>
      <c r="AW117" s="292">
        <f t="shared" si="36"/>
        <v>0</v>
      </c>
      <c r="AX117" s="293" t="e">
        <f t="shared" si="32"/>
        <v>#DIV/0!</v>
      </c>
    </row>
    <row r="118" spans="1:50" ht="15.75">
      <c r="A118" s="288">
        <v>44161</v>
      </c>
      <c r="B118" s="289" t="s">
        <v>208</v>
      </c>
      <c r="C118" s="270"/>
      <c r="D118" s="270"/>
      <c r="E118" s="290"/>
      <c r="F118" s="273"/>
      <c r="G118" s="270"/>
      <c r="H118" s="270"/>
      <c r="I118" s="290"/>
      <c r="J118" s="273"/>
      <c r="K118" s="270"/>
      <c r="L118" s="270"/>
      <c r="M118" s="290"/>
      <c r="N118" s="273"/>
      <c r="O118" s="270"/>
      <c r="P118" s="270"/>
      <c r="Q118" s="290"/>
      <c r="R118" s="273"/>
      <c r="S118" s="270"/>
      <c r="T118" s="270"/>
      <c r="U118" s="290"/>
      <c r="V118" s="273"/>
      <c r="W118" s="270"/>
      <c r="X118" s="270"/>
      <c r="Y118" s="290"/>
      <c r="Z118" s="273"/>
      <c r="AA118" s="270"/>
      <c r="AB118" s="270"/>
      <c r="AC118" s="290"/>
      <c r="AD118" s="273"/>
      <c r="AE118" s="270"/>
      <c r="AF118" s="270"/>
      <c r="AG118" s="270"/>
      <c r="AH118" s="274" t="e">
        <f t="shared" si="2"/>
        <v>#DIV/0!</v>
      </c>
      <c r="AI118" s="270"/>
      <c r="AJ118" s="270"/>
      <c r="AK118" s="290"/>
      <c r="AL118" s="273"/>
      <c r="AM118" s="270"/>
      <c r="AN118" s="270"/>
      <c r="AO118" s="270"/>
      <c r="AP118" s="274" t="e">
        <f t="shared" si="31"/>
        <v>#DIV/0!</v>
      </c>
      <c r="AQ118" s="275">
        <f t="shared" si="34"/>
        <v>0</v>
      </c>
      <c r="AR118" s="276">
        <f t="shared" si="35"/>
        <v>0</v>
      </c>
      <c r="AS118" s="291">
        <f t="shared" si="37"/>
        <v>0</v>
      </c>
      <c r="AT118" s="292">
        <f t="shared" si="38"/>
        <v>0</v>
      </c>
      <c r="AU118" s="292">
        <f t="shared" si="39"/>
        <v>0</v>
      </c>
      <c r="AV118" s="292">
        <f t="shared" si="39"/>
        <v>0</v>
      </c>
      <c r="AW118" s="292">
        <f t="shared" si="36"/>
        <v>0</v>
      </c>
      <c r="AX118" s="293" t="e">
        <f t="shared" si="32"/>
        <v>#DIV/0!</v>
      </c>
    </row>
    <row r="119" spans="1:50" ht="15.75">
      <c r="A119" s="288">
        <v>44162</v>
      </c>
      <c r="B119" s="289" t="s">
        <v>209</v>
      </c>
      <c r="C119" s="270"/>
      <c r="D119" s="270"/>
      <c r="E119" s="290"/>
      <c r="F119" s="273"/>
      <c r="G119" s="270"/>
      <c r="H119" s="270"/>
      <c r="I119" s="290"/>
      <c r="J119" s="273"/>
      <c r="K119" s="270"/>
      <c r="L119" s="270"/>
      <c r="M119" s="290"/>
      <c r="N119" s="273"/>
      <c r="O119" s="270"/>
      <c r="P119" s="270"/>
      <c r="Q119" s="290"/>
      <c r="R119" s="273"/>
      <c r="S119" s="270"/>
      <c r="T119" s="270"/>
      <c r="U119" s="290"/>
      <c r="V119" s="273"/>
      <c r="W119" s="270"/>
      <c r="X119" s="270"/>
      <c r="Y119" s="290"/>
      <c r="Z119" s="273"/>
      <c r="AA119" s="270"/>
      <c r="AB119" s="270"/>
      <c r="AC119" s="290"/>
      <c r="AD119" s="273"/>
      <c r="AE119" s="270"/>
      <c r="AF119" s="270"/>
      <c r="AG119" s="270"/>
      <c r="AH119" s="274" t="e">
        <f t="shared" si="2"/>
        <v>#DIV/0!</v>
      </c>
      <c r="AI119" s="270"/>
      <c r="AJ119" s="270"/>
      <c r="AK119" s="290"/>
      <c r="AL119" s="273"/>
      <c r="AM119" s="270"/>
      <c r="AN119" s="270"/>
      <c r="AO119" s="270"/>
      <c r="AP119" s="274" t="e">
        <f t="shared" si="31"/>
        <v>#DIV/0!</v>
      </c>
      <c r="AQ119" s="275">
        <f t="shared" si="34"/>
        <v>0</v>
      </c>
      <c r="AR119" s="276">
        <f t="shared" si="35"/>
        <v>0</v>
      </c>
      <c r="AS119" s="291">
        <f t="shared" si="37"/>
        <v>0</v>
      </c>
      <c r="AT119" s="292">
        <f t="shared" si="38"/>
        <v>0</v>
      </c>
      <c r="AU119" s="292">
        <f t="shared" si="39"/>
        <v>0</v>
      </c>
      <c r="AV119" s="292">
        <f t="shared" si="39"/>
        <v>0</v>
      </c>
      <c r="AW119" s="292">
        <f t="shared" si="36"/>
        <v>0</v>
      </c>
      <c r="AX119" s="293" t="e">
        <f t="shared" si="32"/>
        <v>#DIV/0!</v>
      </c>
    </row>
    <row r="120" spans="1:50" ht="15.75">
      <c r="A120" s="288">
        <v>44163</v>
      </c>
      <c r="B120" s="289" t="s">
        <v>210</v>
      </c>
      <c r="C120" s="270"/>
      <c r="D120" s="270"/>
      <c r="E120" s="290"/>
      <c r="F120" s="273"/>
      <c r="G120" s="270"/>
      <c r="H120" s="270"/>
      <c r="I120" s="290"/>
      <c r="J120" s="273"/>
      <c r="K120" s="270"/>
      <c r="L120" s="270"/>
      <c r="M120" s="290"/>
      <c r="N120" s="273"/>
      <c r="O120" s="270"/>
      <c r="P120" s="270"/>
      <c r="Q120" s="290"/>
      <c r="R120" s="273"/>
      <c r="S120" s="270"/>
      <c r="T120" s="270"/>
      <c r="U120" s="290"/>
      <c r="V120" s="273"/>
      <c r="W120" s="270"/>
      <c r="X120" s="270"/>
      <c r="Y120" s="290"/>
      <c r="Z120" s="273"/>
      <c r="AA120" s="270"/>
      <c r="AB120" s="270"/>
      <c r="AC120" s="290"/>
      <c r="AD120" s="273"/>
      <c r="AE120" s="270"/>
      <c r="AF120" s="270"/>
      <c r="AG120" s="270"/>
      <c r="AH120" s="274" t="e">
        <f t="shared" si="2"/>
        <v>#DIV/0!</v>
      </c>
      <c r="AI120" s="270"/>
      <c r="AJ120" s="270"/>
      <c r="AK120" s="290"/>
      <c r="AL120" s="273"/>
      <c r="AM120" s="270"/>
      <c r="AN120" s="270"/>
      <c r="AO120" s="270"/>
      <c r="AP120" s="274" t="e">
        <f t="shared" si="31"/>
        <v>#DIV/0!</v>
      </c>
      <c r="AQ120" s="275">
        <f t="shared" si="34"/>
        <v>0</v>
      </c>
      <c r="AR120" s="276">
        <f t="shared" si="35"/>
        <v>0</v>
      </c>
      <c r="AS120" s="291">
        <f t="shared" si="37"/>
        <v>0</v>
      </c>
      <c r="AT120" s="292">
        <f t="shared" si="38"/>
        <v>0</v>
      </c>
      <c r="AU120" s="292">
        <f t="shared" si="39"/>
        <v>0</v>
      </c>
      <c r="AV120" s="292">
        <f t="shared" si="39"/>
        <v>0</v>
      </c>
      <c r="AW120" s="292">
        <f t="shared" si="36"/>
        <v>0</v>
      </c>
      <c r="AX120" s="293" t="e">
        <f t="shared" si="32"/>
        <v>#DIV/0!</v>
      </c>
    </row>
    <row r="121" spans="1:50" ht="15.75">
      <c r="A121" s="288">
        <v>44164</v>
      </c>
      <c r="B121" s="289" t="s">
        <v>211</v>
      </c>
      <c r="C121" s="270"/>
      <c r="D121" s="270"/>
      <c r="E121" s="290"/>
      <c r="F121" s="273"/>
      <c r="G121" s="270"/>
      <c r="H121" s="270"/>
      <c r="I121" s="290"/>
      <c r="J121" s="273"/>
      <c r="K121" s="270"/>
      <c r="L121" s="270"/>
      <c r="M121" s="290"/>
      <c r="N121" s="273"/>
      <c r="O121" s="270"/>
      <c r="P121" s="270"/>
      <c r="Q121" s="290"/>
      <c r="R121" s="273"/>
      <c r="S121" s="270"/>
      <c r="T121" s="270"/>
      <c r="U121" s="290"/>
      <c r="V121" s="273"/>
      <c r="W121" s="270"/>
      <c r="X121" s="270"/>
      <c r="Y121" s="290"/>
      <c r="Z121" s="273"/>
      <c r="AA121" s="270"/>
      <c r="AB121" s="270"/>
      <c r="AC121" s="290"/>
      <c r="AD121" s="273"/>
      <c r="AE121" s="270"/>
      <c r="AF121" s="270"/>
      <c r="AG121" s="270"/>
      <c r="AH121" s="274" t="e">
        <f t="shared" si="2"/>
        <v>#DIV/0!</v>
      </c>
      <c r="AI121" s="270"/>
      <c r="AJ121" s="270"/>
      <c r="AK121" s="290"/>
      <c r="AL121" s="273"/>
      <c r="AM121" s="270"/>
      <c r="AN121" s="270"/>
      <c r="AO121" s="270"/>
      <c r="AP121" s="274" t="e">
        <f t="shared" si="31"/>
        <v>#DIV/0!</v>
      </c>
      <c r="AQ121" s="275">
        <f t="shared" si="34"/>
        <v>0</v>
      </c>
      <c r="AR121" s="276">
        <f t="shared" si="35"/>
        <v>0</v>
      </c>
      <c r="AS121" s="291">
        <f t="shared" si="37"/>
        <v>0</v>
      </c>
      <c r="AT121" s="292">
        <f t="shared" si="38"/>
        <v>0</v>
      </c>
      <c r="AU121" s="292">
        <f t="shared" si="39"/>
        <v>0</v>
      </c>
      <c r="AV121" s="292">
        <f t="shared" si="39"/>
        <v>0</v>
      </c>
      <c r="AW121" s="292">
        <f t="shared" si="36"/>
        <v>0</v>
      </c>
      <c r="AX121" s="293" t="e">
        <f t="shared" si="32"/>
        <v>#DIV/0!</v>
      </c>
    </row>
    <row r="122" spans="1:50" ht="15.75">
      <c r="A122" s="288">
        <v>44165</v>
      </c>
      <c r="B122" s="289" t="s">
        <v>205</v>
      </c>
      <c r="C122" s="270"/>
      <c r="D122" s="270"/>
      <c r="E122" s="290"/>
      <c r="F122" s="273"/>
      <c r="G122" s="270"/>
      <c r="H122" s="270"/>
      <c r="I122" s="290"/>
      <c r="J122" s="273"/>
      <c r="K122" s="270"/>
      <c r="L122" s="270"/>
      <c r="M122" s="290"/>
      <c r="N122" s="273"/>
      <c r="O122" s="270"/>
      <c r="P122" s="270"/>
      <c r="Q122" s="290"/>
      <c r="R122" s="273"/>
      <c r="S122" s="270"/>
      <c r="T122" s="270"/>
      <c r="U122" s="290"/>
      <c r="V122" s="273"/>
      <c r="W122" s="270"/>
      <c r="X122" s="270"/>
      <c r="Y122" s="290"/>
      <c r="Z122" s="273"/>
      <c r="AA122" s="270"/>
      <c r="AB122" s="270"/>
      <c r="AC122" s="290"/>
      <c r="AD122" s="273"/>
      <c r="AE122" s="270"/>
      <c r="AF122" s="270"/>
      <c r="AG122" s="270"/>
      <c r="AH122" s="274" t="e">
        <f t="shared" si="2"/>
        <v>#DIV/0!</v>
      </c>
      <c r="AI122" s="270"/>
      <c r="AJ122" s="270"/>
      <c r="AK122" s="290"/>
      <c r="AL122" s="273"/>
      <c r="AM122" s="270"/>
      <c r="AN122" s="270"/>
      <c r="AO122" s="270"/>
      <c r="AP122" s="274" t="e">
        <f t="shared" si="31"/>
        <v>#DIV/0!</v>
      </c>
      <c r="AQ122" s="275">
        <f t="shared" si="34"/>
        <v>0</v>
      </c>
      <c r="AR122" s="276">
        <f t="shared" si="35"/>
        <v>0</v>
      </c>
      <c r="AS122" s="291">
        <f t="shared" si="37"/>
        <v>0</v>
      </c>
      <c r="AT122" s="292">
        <f t="shared" si="38"/>
        <v>0</v>
      </c>
      <c r="AU122" s="292">
        <f t="shared" si="39"/>
        <v>0</v>
      </c>
      <c r="AV122" s="292">
        <f t="shared" si="39"/>
        <v>0</v>
      </c>
      <c r="AW122" s="292">
        <f t="shared" si="36"/>
        <v>0</v>
      </c>
      <c r="AX122" s="293" t="e">
        <f t="shared" si="32"/>
        <v>#DIV/0!</v>
      </c>
    </row>
    <row r="123" spans="1:50" ht="15.75">
      <c r="A123" s="288">
        <v>44166</v>
      </c>
      <c r="B123" s="289" t="s">
        <v>206</v>
      </c>
      <c r="C123" s="270"/>
      <c r="D123" s="270"/>
      <c r="E123" s="290"/>
      <c r="F123" s="273"/>
      <c r="G123" s="270"/>
      <c r="H123" s="270"/>
      <c r="I123" s="290"/>
      <c r="J123" s="273"/>
      <c r="K123" s="270"/>
      <c r="L123" s="270"/>
      <c r="M123" s="290"/>
      <c r="N123" s="273"/>
      <c r="O123" s="270"/>
      <c r="P123" s="270"/>
      <c r="Q123" s="290"/>
      <c r="R123" s="273"/>
      <c r="S123" s="270"/>
      <c r="T123" s="270"/>
      <c r="U123" s="290"/>
      <c r="V123" s="273"/>
      <c r="W123" s="270"/>
      <c r="X123" s="270"/>
      <c r="Y123" s="290"/>
      <c r="Z123" s="273"/>
      <c r="AA123" s="270"/>
      <c r="AB123" s="270"/>
      <c r="AC123" s="290"/>
      <c r="AD123" s="273"/>
      <c r="AE123" s="270"/>
      <c r="AF123" s="270"/>
      <c r="AG123" s="270"/>
      <c r="AH123" s="274" t="e">
        <f t="shared" si="2"/>
        <v>#DIV/0!</v>
      </c>
      <c r="AI123" s="270"/>
      <c r="AJ123" s="270"/>
      <c r="AK123" s="290"/>
      <c r="AL123" s="273"/>
      <c r="AM123" s="270"/>
      <c r="AN123" s="270"/>
      <c r="AO123" s="270"/>
      <c r="AP123" s="274" t="e">
        <f t="shared" si="31"/>
        <v>#DIV/0!</v>
      </c>
      <c r="AQ123" s="275">
        <f t="shared" si="34"/>
        <v>0</v>
      </c>
      <c r="AR123" s="276">
        <f t="shared" si="35"/>
        <v>0</v>
      </c>
      <c r="AS123" s="291">
        <f t="shared" si="37"/>
        <v>0</v>
      </c>
      <c r="AT123" s="292">
        <f t="shared" si="38"/>
        <v>0</v>
      </c>
      <c r="AU123" s="292">
        <f t="shared" si="39"/>
        <v>0</v>
      </c>
      <c r="AV123" s="292">
        <f t="shared" si="39"/>
        <v>0</v>
      </c>
      <c r="AW123" s="292">
        <f t="shared" si="36"/>
        <v>0</v>
      </c>
      <c r="AX123" s="293" t="e">
        <f t="shared" si="32"/>
        <v>#DIV/0!</v>
      </c>
    </row>
    <row r="124" spans="1:50" ht="15.75">
      <c r="A124" s="288">
        <v>44167</v>
      </c>
      <c r="B124" s="289" t="s">
        <v>207</v>
      </c>
      <c r="C124" s="270"/>
      <c r="D124" s="270"/>
      <c r="E124" s="290"/>
      <c r="F124" s="273"/>
      <c r="G124" s="270"/>
      <c r="H124" s="270"/>
      <c r="I124" s="290"/>
      <c r="J124" s="273"/>
      <c r="K124" s="270"/>
      <c r="L124" s="270"/>
      <c r="M124" s="290"/>
      <c r="N124" s="273"/>
      <c r="O124" s="270"/>
      <c r="P124" s="270"/>
      <c r="Q124" s="290"/>
      <c r="R124" s="273"/>
      <c r="S124" s="270"/>
      <c r="T124" s="270"/>
      <c r="U124" s="290"/>
      <c r="V124" s="273"/>
      <c r="W124" s="270"/>
      <c r="X124" s="270"/>
      <c r="Y124" s="290"/>
      <c r="Z124" s="273"/>
      <c r="AA124" s="270"/>
      <c r="AB124" s="270"/>
      <c r="AC124" s="290"/>
      <c r="AD124" s="273"/>
      <c r="AE124" s="270"/>
      <c r="AF124" s="270"/>
      <c r="AG124" s="270"/>
      <c r="AH124" s="274" t="e">
        <f t="shared" si="2"/>
        <v>#DIV/0!</v>
      </c>
      <c r="AI124" s="270"/>
      <c r="AJ124" s="270"/>
      <c r="AK124" s="290"/>
      <c r="AL124" s="273"/>
      <c r="AM124" s="270"/>
      <c r="AN124" s="270"/>
      <c r="AO124" s="270"/>
      <c r="AP124" s="274" t="e">
        <f t="shared" si="31"/>
        <v>#DIV/0!</v>
      </c>
      <c r="AQ124" s="275">
        <f t="shared" si="34"/>
        <v>0</v>
      </c>
      <c r="AR124" s="276">
        <f t="shared" si="35"/>
        <v>0</v>
      </c>
      <c r="AS124" s="291">
        <f t="shared" si="37"/>
        <v>0</v>
      </c>
      <c r="AT124" s="292">
        <f t="shared" si="38"/>
        <v>0</v>
      </c>
      <c r="AU124" s="292">
        <f t="shared" si="39"/>
        <v>0</v>
      </c>
      <c r="AV124" s="292">
        <f t="shared" si="39"/>
        <v>0</v>
      </c>
      <c r="AW124" s="292">
        <f t="shared" si="36"/>
        <v>0</v>
      </c>
      <c r="AX124" s="293" t="e">
        <f t="shared" si="32"/>
        <v>#DIV/0!</v>
      </c>
    </row>
    <row r="125" spans="1:50" ht="15.75">
      <c r="A125" s="288">
        <v>44168</v>
      </c>
      <c r="B125" s="289" t="s">
        <v>208</v>
      </c>
      <c r="C125" s="270"/>
      <c r="D125" s="270"/>
      <c r="E125" s="290"/>
      <c r="F125" s="273"/>
      <c r="G125" s="270"/>
      <c r="H125" s="270"/>
      <c r="I125" s="290"/>
      <c r="J125" s="273"/>
      <c r="K125" s="270"/>
      <c r="L125" s="270"/>
      <c r="M125" s="290"/>
      <c r="N125" s="273"/>
      <c r="O125" s="270"/>
      <c r="P125" s="270"/>
      <c r="Q125" s="290"/>
      <c r="R125" s="273"/>
      <c r="S125" s="270"/>
      <c r="T125" s="270"/>
      <c r="U125" s="290"/>
      <c r="V125" s="273"/>
      <c r="W125" s="270"/>
      <c r="X125" s="270"/>
      <c r="Y125" s="290"/>
      <c r="Z125" s="273"/>
      <c r="AA125" s="270"/>
      <c r="AB125" s="270"/>
      <c r="AC125" s="290"/>
      <c r="AD125" s="273"/>
      <c r="AE125" s="270"/>
      <c r="AF125" s="270"/>
      <c r="AG125" s="270"/>
      <c r="AH125" s="274" t="e">
        <f t="shared" si="2"/>
        <v>#DIV/0!</v>
      </c>
      <c r="AI125" s="270"/>
      <c r="AJ125" s="270"/>
      <c r="AK125" s="290"/>
      <c r="AL125" s="273"/>
      <c r="AM125" s="270"/>
      <c r="AN125" s="270"/>
      <c r="AO125" s="270"/>
      <c r="AP125" s="274" t="e">
        <f t="shared" si="31"/>
        <v>#DIV/0!</v>
      </c>
      <c r="AQ125" s="275">
        <f t="shared" si="34"/>
        <v>0</v>
      </c>
      <c r="AR125" s="276">
        <f t="shared" si="35"/>
        <v>0</v>
      </c>
      <c r="AS125" s="291">
        <f t="shared" si="37"/>
        <v>0</v>
      </c>
      <c r="AT125" s="292">
        <f t="shared" si="38"/>
        <v>0</v>
      </c>
      <c r="AU125" s="292">
        <f t="shared" si="39"/>
        <v>0</v>
      </c>
      <c r="AV125" s="292">
        <f t="shared" si="39"/>
        <v>0</v>
      </c>
      <c r="AW125" s="292">
        <f t="shared" si="36"/>
        <v>0</v>
      </c>
      <c r="AX125" s="293" t="e">
        <f t="shared" si="32"/>
        <v>#DIV/0!</v>
      </c>
    </row>
    <row r="126" spans="1:50" ht="15.75">
      <c r="A126" s="288">
        <v>44169</v>
      </c>
      <c r="B126" s="289" t="s">
        <v>209</v>
      </c>
      <c r="C126" s="270"/>
      <c r="D126" s="270"/>
      <c r="E126" s="290"/>
      <c r="F126" s="273"/>
      <c r="G126" s="270"/>
      <c r="H126" s="270"/>
      <c r="I126" s="290"/>
      <c r="J126" s="273"/>
      <c r="K126" s="270"/>
      <c r="L126" s="270"/>
      <c r="M126" s="290"/>
      <c r="N126" s="273"/>
      <c r="O126" s="270"/>
      <c r="P126" s="270"/>
      <c r="Q126" s="290"/>
      <c r="R126" s="273"/>
      <c r="S126" s="270"/>
      <c r="T126" s="270"/>
      <c r="U126" s="290"/>
      <c r="V126" s="273"/>
      <c r="W126" s="270"/>
      <c r="X126" s="270"/>
      <c r="Y126" s="290"/>
      <c r="Z126" s="273"/>
      <c r="AA126" s="270"/>
      <c r="AB126" s="270"/>
      <c r="AC126" s="290"/>
      <c r="AD126" s="273"/>
      <c r="AE126" s="270"/>
      <c r="AF126" s="270"/>
      <c r="AG126" s="270"/>
      <c r="AH126" s="274" t="e">
        <f t="shared" si="2"/>
        <v>#DIV/0!</v>
      </c>
      <c r="AI126" s="270"/>
      <c r="AJ126" s="270"/>
      <c r="AK126" s="290"/>
      <c r="AL126" s="273"/>
      <c r="AM126" s="270"/>
      <c r="AN126" s="270"/>
      <c r="AO126" s="270"/>
      <c r="AP126" s="274" t="e">
        <f t="shared" si="31"/>
        <v>#DIV/0!</v>
      </c>
      <c r="AQ126" s="275">
        <f t="shared" si="34"/>
        <v>0</v>
      </c>
      <c r="AR126" s="276">
        <f t="shared" si="35"/>
        <v>0</v>
      </c>
      <c r="AS126" s="291">
        <f t="shared" si="37"/>
        <v>0</v>
      </c>
      <c r="AT126" s="292">
        <f t="shared" si="38"/>
        <v>0</v>
      </c>
      <c r="AU126" s="292">
        <f t="shared" si="39"/>
        <v>0</v>
      </c>
      <c r="AV126" s="292">
        <f t="shared" si="39"/>
        <v>0</v>
      </c>
      <c r="AW126" s="292">
        <f t="shared" si="36"/>
        <v>0</v>
      </c>
      <c r="AX126" s="293" t="e">
        <f t="shared" si="32"/>
        <v>#DIV/0!</v>
      </c>
    </row>
    <row r="127" spans="1:50" ht="15.75">
      <c r="A127" s="288">
        <v>44170</v>
      </c>
      <c r="B127" s="289" t="s">
        <v>210</v>
      </c>
      <c r="C127" s="270"/>
      <c r="D127" s="270"/>
      <c r="E127" s="290"/>
      <c r="F127" s="273"/>
      <c r="G127" s="270"/>
      <c r="H127" s="270"/>
      <c r="I127" s="290"/>
      <c r="J127" s="273"/>
      <c r="K127" s="270"/>
      <c r="L127" s="270"/>
      <c r="M127" s="290"/>
      <c r="N127" s="273"/>
      <c r="O127" s="270"/>
      <c r="P127" s="270"/>
      <c r="Q127" s="290"/>
      <c r="R127" s="273"/>
      <c r="S127" s="270"/>
      <c r="T127" s="270"/>
      <c r="U127" s="290"/>
      <c r="V127" s="273"/>
      <c r="W127" s="270"/>
      <c r="X127" s="270"/>
      <c r="Y127" s="290"/>
      <c r="Z127" s="273"/>
      <c r="AA127" s="270"/>
      <c r="AB127" s="270"/>
      <c r="AC127" s="290"/>
      <c r="AD127" s="273"/>
      <c r="AE127" s="270"/>
      <c r="AF127" s="270"/>
      <c r="AG127" s="270"/>
      <c r="AH127" s="274" t="e">
        <f t="shared" si="2"/>
        <v>#DIV/0!</v>
      </c>
      <c r="AI127" s="270"/>
      <c r="AJ127" s="270"/>
      <c r="AK127" s="290"/>
      <c r="AL127" s="273"/>
      <c r="AM127" s="270"/>
      <c r="AN127" s="270"/>
      <c r="AO127" s="270"/>
      <c r="AP127" s="274" t="e">
        <f t="shared" si="31"/>
        <v>#DIV/0!</v>
      </c>
      <c r="AQ127" s="275">
        <f t="shared" si="34"/>
        <v>0</v>
      </c>
      <c r="AR127" s="276">
        <f t="shared" si="35"/>
        <v>0</v>
      </c>
      <c r="AS127" s="291">
        <f t="shared" si="37"/>
        <v>0</v>
      </c>
      <c r="AT127" s="292">
        <f t="shared" si="38"/>
        <v>0</v>
      </c>
      <c r="AU127" s="292">
        <f t="shared" ref="AU127:AV174" si="40">SUMIF($C$6:$AP$6,AU$6,$C127:$AP127)</f>
        <v>0</v>
      </c>
      <c r="AV127" s="292">
        <f t="shared" si="40"/>
        <v>0</v>
      </c>
      <c r="AW127" s="292">
        <f t="shared" si="36"/>
        <v>0</v>
      </c>
      <c r="AX127" s="293" t="e">
        <f t="shared" si="32"/>
        <v>#DIV/0!</v>
      </c>
    </row>
    <row r="128" spans="1:50" ht="15.75">
      <c r="A128" s="288">
        <v>44171</v>
      </c>
      <c r="B128" s="289" t="s">
        <v>211</v>
      </c>
      <c r="C128" s="270"/>
      <c r="D128" s="270"/>
      <c r="E128" s="290"/>
      <c r="F128" s="273"/>
      <c r="G128" s="270"/>
      <c r="H128" s="270"/>
      <c r="I128" s="290"/>
      <c r="J128" s="273"/>
      <c r="K128" s="270"/>
      <c r="L128" s="270"/>
      <c r="M128" s="290"/>
      <c r="N128" s="273"/>
      <c r="O128" s="270"/>
      <c r="P128" s="270"/>
      <c r="Q128" s="290"/>
      <c r="R128" s="273"/>
      <c r="S128" s="270"/>
      <c r="T128" s="270"/>
      <c r="U128" s="290"/>
      <c r="V128" s="273"/>
      <c r="W128" s="270"/>
      <c r="X128" s="270"/>
      <c r="Y128" s="290"/>
      <c r="Z128" s="273"/>
      <c r="AA128" s="270"/>
      <c r="AB128" s="270"/>
      <c r="AC128" s="290"/>
      <c r="AD128" s="273"/>
      <c r="AE128" s="270"/>
      <c r="AF128" s="270"/>
      <c r="AG128" s="270"/>
      <c r="AH128" s="274" t="e">
        <f t="shared" si="2"/>
        <v>#DIV/0!</v>
      </c>
      <c r="AI128" s="270"/>
      <c r="AJ128" s="270"/>
      <c r="AK128" s="290"/>
      <c r="AL128" s="273"/>
      <c r="AM128" s="270"/>
      <c r="AN128" s="270"/>
      <c r="AO128" s="270"/>
      <c r="AP128" s="274" t="e">
        <f t="shared" si="31"/>
        <v>#DIV/0!</v>
      </c>
      <c r="AQ128" s="275">
        <f t="shared" si="34"/>
        <v>0</v>
      </c>
      <c r="AR128" s="276">
        <f t="shared" si="35"/>
        <v>0</v>
      </c>
      <c r="AS128" s="291">
        <f t="shared" si="37"/>
        <v>0</v>
      </c>
      <c r="AT128" s="292">
        <f t="shared" si="38"/>
        <v>0</v>
      </c>
      <c r="AU128" s="292">
        <f t="shared" si="40"/>
        <v>0</v>
      </c>
      <c r="AV128" s="292">
        <f t="shared" si="40"/>
        <v>0</v>
      </c>
      <c r="AW128" s="292">
        <f t="shared" si="36"/>
        <v>0</v>
      </c>
      <c r="AX128" s="293" t="e">
        <f t="shared" si="32"/>
        <v>#DIV/0!</v>
      </c>
    </row>
    <row r="129" spans="1:50" ht="15.75">
      <c r="A129" s="288">
        <v>44172</v>
      </c>
      <c r="B129" s="289" t="s">
        <v>205</v>
      </c>
      <c r="C129" s="270"/>
      <c r="D129" s="270"/>
      <c r="E129" s="290"/>
      <c r="F129" s="273"/>
      <c r="G129" s="270"/>
      <c r="H129" s="270"/>
      <c r="I129" s="290"/>
      <c r="J129" s="273"/>
      <c r="K129" s="270"/>
      <c r="L129" s="270"/>
      <c r="M129" s="290"/>
      <c r="N129" s="273"/>
      <c r="O129" s="270"/>
      <c r="P129" s="270"/>
      <c r="Q129" s="290"/>
      <c r="R129" s="273"/>
      <c r="S129" s="270"/>
      <c r="T129" s="270"/>
      <c r="U129" s="290"/>
      <c r="V129" s="273"/>
      <c r="W129" s="270"/>
      <c r="X129" s="270"/>
      <c r="Y129" s="290"/>
      <c r="Z129" s="273"/>
      <c r="AA129" s="270"/>
      <c r="AB129" s="270"/>
      <c r="AC129" s="290"/>
      <c r="AD129" s="273"/>
      <c r="AE129" s="270"/>
      <c r="AF129" s="270"/>
      <c r="AG129" s="270"/>
      <c r="AH129" s="274" t="e">
        <f t="shared" si="2"/>
        <v>#DIV/0!</v>
      </c>
      <c r="AI129" s="270"/>
      <c r="AJ129" s="270"/>
      <c r="AK129" s="290"/>
      <c r="AL129" s="273"/>
      <c r="AM129" s="270"/>
      <c r="AN129" s="270"/>
      <c r="AO129" s="270"/>
      <c r="AP129" s="274" t="e">
        <f t="shared" si="31"/>
        <v>#DIV/0!</v>
      </c>
      <c r="AQ129" s="275">
        <f t="shared" si="34"/>
        <v>0</v>
      </c>
      <c r="AR129" s="276">
        <f t="shared" si="35"/>
        <v>0</v>
      </c>
      <c r="AS129" s="291">
        <f t="shared" si="37"/>
        <v>0</v>
      </c>
      <c r="AT129" s="292">
        <f t="shared" si="38"/>
        <v>0</v>
      </c>
      <c r="AU129" s="292">
        <f t="shared" si="40"/>
        <v>0</v>
      </c>
      <c r="AV129" s="292">
        <f t="shared" si="40"/>
        <v>0</v>
      </c>
      <c r="AW129" s="292">
        <f t="shared" si="36"/>
        <v>0</v>
      </c>
      <c r="AX129" s="293" t="e">
        <f t="shared" si="32"/>
        <v>#DIV/0!</v>
      </c>
    </row>
    <row r="130" spans="1:50" ht="15.75">
      <c r="A130" s="288">
        <v>44173</v>
      </c>
      <c r="B130" s="289" t="s">
        <v>206</v>
      </c>
      <c r="C130" s="270"/>
      <c r="D130" s="270"/>
      <c r="E130" s="290"/>
      <c r="F130" s="273"/>
      <c r="G130" s="270"/>
      <c r="H130" s="270"/>
      <c r="I130" s="290"/>
      <c r="J130" s="273"/>
      <c r="K130" s="270"/>
      <c r="L130" s="270"/>
      <c r="M130" s="290"/>
      <c r="N130" s="273"/>
      <c r="O130" s="270"/>
      <c r="P130" s="270"/>
      <c r="Q130" s="290"/>
      <c r="R130" s="273"/>
      <c r="S130" s="270"/>
      <c r="T130" s="270"/>
      <c r="U130" s="290"/>
      <c r="V130" s="273"/>
      <c r="W130" s="270"/>
      <c r="X130" s="270"/>
      <c r="Y130" s="290"/>
      <c r="Z130" s="273"/>
      <c r="AA130" s="270"/>
      <c r="AB130" s="270"/>
      <c r="AC130" s="290"/>
      <c r="AD130" s="273"/>
      <c r="AE130" s="270"/>
      <c r="AF130" s="270"/>
      <c r="AG130" s="270"/>
      <c r="AH130" s="274" t="e">
        <f t="shared" si="2"/>
        <v>#DIV/0!</v>
      </c>
      <c r="AI130" s="270"/>
      <c r="AJ130" s="270"/>
      <c r="AK130" s="290"/>
      <c r="AL130" s="273"/>
      <c r="AM130" s="270"/>
      <c r="AN130" s="270"/>
      <c r="AO130" s="270"/>
      <c r="AP130" s="274" t="e">
        <f t="shared" si="31"/>
        <v>#DIV/0!</v>
      </c>
      <c r="AQ130" s="275">
        <f t="shared" si="34"/>
        <v>0</v>
      </c>
      <c r="AR130" s="276">
        <f t="shared" si="35"/>
        <v>0</v>
      </c>
      <c r="AS130" s="291">
        <f t="shared" si="37"/>
        <v>0</v>
      </c>
      <c r="AT130" s="292">
        <f t="shared" si="38"/>
        <v>0</v>
      </c>
      <c r="AU130" s="292">
        <f t="shared" si="40"/>
        <v>0</v>
      </c>
      <c r="AV130" s="292">
        <f t="shared" si="40"/>
        <v>0</v>
      </c>
      <c r="AW130" s="292">
        <f t="shared" si="36"/>
        <v>0</v>
      </c>
      <c r="AX130" s="293" t="e">
        <f t="shared" si="32"/>
        <v>#DIV/0!</v>
      </c>
    </row>
    <row r="131" spans="1:50" ht="15.75">
      <c r="A131" s="288">
        <v>44174</v>
      </c>
      <c r="B131" s="289" t="s">
        <v>207</v>
      </c>
      <c r="C131" s="270"/>
      <c r="D131" s="270"/>
      <c r="E131" s="290"/>
      <c r="F131" s="273"/>
      <c r="G131" s="270"/>
      <c r="H131" s="270"/>
      <c r="I131" s="290"/>
      <c r="J131" s="273"/>
      <c r="K131" s="270"/>
      <c r="L131" s="270"/>
      <c r="M131" s="290"/>
      <c r="N131" s="273"/>
      <c r="O131" s="270"/>
      <c r="P131" s="270"/>
      <c r="Q131" s="290"/>
      <c r="R131" s="273"/>
      <c r="S131" s="270"/>
      <c r="T131" s="270"/>
      <c r="U131" s="290"/>
      <c r="V131" s="273"/>
      <c r="W131" s="270"/>
      <c r="X131" s="270"/>
      <c r="Y131" s="290"/>
      <c r="Z131" s="273"/>
      <c r="AA131" s="270"/>
      <c r="AB131" s="270"/>
      <c r="AC131" s="290"/>
      <c r="AD131" s="273"/>
      <c r="AE131" s="270"/>
      <c r="AF131" s="270"/>
      <c r="AG131" s="270"/>
      <c r="AH131" s="274" t="e">
        <f t="shared" si="2"/>
        <v>#DIV/0!</v>
      </c>
      <c r="AI131" s="270"/>
      <c r="AJ131" s="270"/>
      <c r="AK131" s="290"/>
      <c r="AL131" s="273"/>
      <c r="AM131" s="270"/>
      <c r="AN131" s="270"/>
      <c r="AO131" s="270"/>
      <c r="AP131" s="274" t="e">
        <f t="shared" si="31"/>
        <v>#DIV/0!</v>
      </c>
      <c r="AQ131" s="275">
        <f t="shared" si="34"/>
        <v>0</v>
      </c>
      <c r="AR131" s="276">
        <f t="shared" si="35"/>
        <v>0</v>
      </c>
      <c r="AS131" s="291">
        <f t="shared" si="37"/>
        <v>0</v>
      </c>
      <c r="AT131" s="292">
        <f t="shared" si="38"/>
        <v>0</v>
      </c>
      <c r="AU131" s="292">
        <f t="shared" si="40"/>
        <v>0</v>
      </c>
      <c r="AV131" s="292">
        <f t="shared" si="40"/>
        <v>0</v>
      </c>
      <c r="AW131" s="292">
        <f t="shared" si="36"/>
        <v>0</v>
      </c>
      <c r="AX131" s="293" t="e">
        <f t="shared" si="32"/>
        <v>#DIV/0!</v>
      </c>
    </row>
    <row r="132" spans="1:50" ht="15.75">
      <c r="A132" s="288">
        <v>44175</v>
      </c>
      <c r="B132" s="289" t="s">
        <v>208</v>
      </c>
      <c r="C132" s="270"/>
      <c r="D132" s="270"/>
      <c r="E132" s="290"/>
      <c r="F132" s="273"/>
      <c r="G132" s="270"/>
      <c r="H132" s="270"/>
      <c r="I132" s="290"/>
      <c r="J132" s="273"/>
      <c r="K132" s="270"/>
      <c r="L132" s="270"/>
      <c r="M132" s="290"/>
      <c r="N132" s="273"/>
      <c r="O132" s="270"/>
      <c r="P132" s="270"/>
      <c r="Q132" s="290"/>
      <c r="R132" s="273"/>
      <c r="S132" s="270"/>
      <c r="T132" s="270"/>
      <c r="U132" s="290"/>
      <c r="V132" s="273"/>
      <c r="W132" s="270"/>
      <c r="X132" s="270"/>
      <c r="Y132" s="290"/>
      <c r="Z132" s="273"/>
      <c r="AA132" s="270"/>
      <c r="AB132" s="270"/>
      <c r="AC132" s="290"/>
      <c r="AD132" s="273"/>
      <c r="AE132" s="270"/>
      <c r="AF132" s="270"/>
      <c r="AG132" s="270"/>
      <c r="AH132" s="274" t="e">
        <f t="shared" si="2"/>
        <v>#DIV/0!</v>
      </c>
      <c r="AI132" s="270"/>
      <c r="AJ132" s="270"/>
      <c r="AK132" s="290"/>
      <c r="AL132" s="273"/>
      <c r="AM132" s="270"/>
      <c r="AN132" s="270"/>
      <c r="AO132" s="270"/>
      <c r="AP132" s="274" t="e">
        <f t="shared" si="31"/>
        <v>#DIV/0!</v>
      </c>
      <c r="AQ132" s="275">
        <f t="shared" si="34"/>
        <v>0</v>
      </c>
      <c r="AR132" s="276">
        <f t="shared" si="35"/>
        <v>0</v>
      </c>
      <c r="AS132" s="291">
        <f t="shared" si="37"/>
        <v>0</v>
      </c>
      <c r="AT132" s="292">
        <f t="shared" si="38"/>
        <v>0</v>
      </c>
      <c r="AU132" s="292">
        <f t="shared" si="40"/>
        <v>0</v>
      </c>
      <c r="AV132" s="292">
        <f t="shared" si="40"/>
        <v>0</v>
      </c>
      <c r="AW132" s="292">
        <f t="shared" si="36"/>
        <v>0</v>
      </c>
      <c r="AX132" s="293" t="e">
        <f t="shared" si="32"/>
        <v>#DIV/0!</v>
      </c>
    </row>
    <row r="133" spans="1:50" ht="15.75">
      <c r="A133" s="288">
        <v>44176</v>
      </c>
      <c r="B133" s="289" t="s">
        <v>209</v>
      </c>
      <c r="C133" s="270"/>
      <c r="D133" s="270"/>
      <c r="E133" s="290"/>
      <c r="F133" s="273"/>
      <c r="G133" s="270"/>
      <c r="H133" s="270"/>
      <c r="I133" s="290"/>
      <c r="J133" s="273"/>
      <c r="K133" s="270"/>
      <c r="L133" s="270"/>
      <c r="M133" s="290"/>
      <c r="N133" s="273"/>
      <c r="O133" s="270"/>
      <c r="P133" s="270"/>
      <c r="Q133" s="290"/>
      <c r="R133" s="273"/>
      <c r="S133" s="270"/>
      <c r="T133" s="270"/>
      <c r="U133" s="290"/>
      <c r="V133" s="273"/>
      <c r="W133" s="270"/>
      <c r="X133" s="270"/>
      <c r="Y133" s="290"/>
      <c r="Z133" s="273"/>
      <c r="AA133" s="270"/>
      <c r="AB133" s="270"/>
      <c r="AC133" s="290"/>
      <c r="AD133" s="273"/>
      <c r="AE133" s="270"/>
      <c r="AF133" s="270"/>
      <c r="AG133" s="270"/>
      <c r="AH133" s="274" t="e">
        <f t="shared" si="2"/>
        <v>#DIV/0!</v>
      </c>
      <c r="AI133" s="270"/>
      <c r="AJ133" s="270"/>
      <c r="AK133" s="290"/>
      <c r="AL133" s="273"/>
      <c r="AM133" s="270"/>
      <c r="AN133" s="270"/>
      <c r="AO133" s="270"/>
      <c r="AP133" s="274" t="e">
        <f t="shared" si="31"/>
        <v>#DIV/0!</v>
      </c>
      <c r="AQ133" s="275">
        <f t="shared" si="34"/>
        <v>0</v>
      </c>
      <c r="AR133" s="276">
        <f t="shared" si="35"/>
        <v>0</v>
      </c>
      <c r="AS133" s="291">
        <f t="shared" si="37"/>
        <v>0</v>
      </c>
      <c r="AT133" s="292">
        <f t="shared" si="38"/>
        <v>0</v>
      </c>
      <c r="AU133" s="292">
        <f t="shared" si="40"/>
        <v>0</v>
      </c>
      <c r="AV133" s="292">
        <f t="shared" si="40"/>
        <v>0</v>
      </c>
      <c r="AW133" s="292">
        <f t="shared" si="36"/>
        <v>0</v>
      </c>
      <c r="AX133" s="293" t="e">
        <f t="shared" si="32"/>
        <v>#DIV/0!</v>
      </c>
    </row>
    <row r="134" spans="1:50" ht="15.75">
      <c r="A134" s="288">
        <v>44177</v>
      </c>
      <c r="B134" s="289" t="s">
        <v>210</v>
      </c>
      <c r="C134" s="270"/>
      <c r="D134" s="270"/>
      <c r="E134" s="290"/>
      <c r="F134" s="273"/>
      <c r="G134" s="270"/>
      <c r="H134" s="270"/>
      <c r="I134" s="290"/>
      <c r="J134" s="273"/>
      <c r="K134" s="270"/>
      <c r="L134" s="270"/>
      <c r="M134" s="290"/>
      <c r="N134" s="273"/>
      <c r="O134" s="270"/>
      <c r="P134" s="270"/>
      <c r="Q134" s="290"/>
      <c r="R134" s="273"/>
      <c r="S134" s="270"/>
      <c r="T134" s="270"/>
      <c r="U134" s="290"/>
      <c r="V134" s="273"/>
      <c r="W134" s="270"/>
      <c r="X134" s="270"/>
      <c r="Y134" s="290"/>
      <c r="Z134" s="273"/>
      <c r="AA134" s="270"/>
      <c r="AB134" s="270"/>
      <c r="AC134" s="290"/>
      <c r="AD134" s="273"/>
      <c r="AE134" s="270"/>
      <c r="AF134" s="270"/>
      <c r="AG134" s="270"/>
      <c r="AH134" s="274" t="e">
        <f t="shared" si="2"/>
        <v>#DIV/0!</v>
      </c>
      <c r="AI134" s="270"/>
      <c r="AJ134" s="270"/>
      <c r="AK134" s="290"/>
      <c r="AL134" s="273"/>
      <c r="AM134" s="270"/>
      <c r="AN134" s="270"/>
      <c r="AO134" s="270"/>
      <c r="AP134" s="274" t="e">
        <f t="shared" si="31"/>
        <v>#DIV/0!</v>
      </c>
      <c r="AQ134" s="275">
        <f t="shared" si="34"/>
        <v>0</v>
      </c>
      <c r="AR134" s="276">
        <f t="shared" si="35"/>
        <v>0</v>
      </c>
      <c r="AS134" s="291">
        <f t="shared" si="37"/>
        <v>0</v>
      </c>
      <c r="AT134" s="292">
        <f t="shared" si="38"/>
        <v>0</v>
      </c>
      <c r="AU134" s="292">
        <f t="shared" si="40"/>
        <v>0</v>
      </c>
      <c r="AV134" s="292">
        <f t="shared" si="40"/>
        <v>0</v>
      </c>
      <c r="AW134" s="292">
        <f t="shared" si="36"/>
        <v>0</v>
      </c>
      <c r="AX134" s="293" t="e">
        <f t="shared" si="32"/>
        <v>#DIV/0!</v>
      </c>
    </row>
    <row r="135" spans="1:50" ht="15.75">
      <c r="A135" s="288">
        <v>44178</v>
      </c>
      <c r="B135" s="289" t="s">
        <v>211</v>
      </c>
      <c r="C135" s="270"/>
      <c r="D135" s="270"/>
      <c r="E135" s="290"/>
      <c r="F135" s="273"/>
      <c r="G135" s="270"/>
      <c r="H135" s="270"/>
      <c r="I135" s="290"/>
      <c r="J135" s="273"/>
      <c r="K135" s="270"/>
      <c r="L135" s="270"/>
      <c r="M135" s="290"/>
      <c r="N135" s="273"/>
      <c r="O135" s="270"/>
      <c r="P135" s="270"/>
      <c r="Q135" s="290"/>
      <c r="R135" s="273"/>
      <c r="S135" s="270"/>
      <c r="T135" s="270"/>
      <c r="U135" s="290"/>
      <c r="V135" s="273"/>
      <c r="W135" s="270"/>
      <c r="X135" s="270"/>
      <c r="Y135" s="290"/>
      <c r="Z135" s="273"/>
      <c r="AA135" s="270"/>
      <c r="AB135" s="270"/>
      <c r="AC135" s="290"/>
      <c r="AD135" s="273"/>
      <c r="AE135" s="270"/>
      <c r="AF135" s="270"/>
      <c r="AG135" s="270"/>
      <c r="AH135" s="274" t="e">
        <f t="shared" si="2"/>
        <v>#DIV/0!</v>
      </c>
      <c r="AI135" s="270"/>
      <c r="AJ135" s="270"/>
      <c r="AK135" s="290"/>
      <c r="AL135" s="273"/>
      <c r="AM135" s="270"/>
      <c r="AN135" s="270"/>
      <c r="AO135" s="270"/>
      <c r="AP135" s="274" t="e">
        <f t="shared" si="31"/>
        <v>#DIV/0!</v>
      </c>
      <c r="AQ135" s="275">
        <f t="shared" ref="AQ135:AQ144" si="41">SUMIF($C$6:$AP$6,$AQ$6,C135:AP135)</f>
        <v>0</v>
      </c>
      <c r="AR135" s="276">
        <f t="shared" si="35"/>
        <v>0</v>
      </c>
      <c r="AS135" s="291">
        <f t="shared" si="37"/>
        <v>0</v>
      </c>
      <c r="AT135" s="292">
        <f t="shared" si="38"/>
        <v>0</v>
      </c>
      <c r="AU135" s="292">
        <f t="shared" si="40"/>
        <v>0</v>
      </c>
      <c r="AV135" s="292">
        <f t="shared" si="40"/>
        <v>0</v>
      </c>
      <c r="AW135" s="292">
        <f t="shared" si="36"/>
        <v>0</v>
      </c>
      <c r="AX135" s="293" t="e">
        <f t="shared" si="32"/>
        <v>#DIV/0!</v>
      </c>
    </row>
    <row r="136" spans="1:50" ht="15.75">
      <c r="A136" s="288">
        <v>44179</v>
      </c>
      <c r="B136" s="289" t="s">
        <v>205</v>
      </c>
      <c r="C136" s="270"/>
      <c r="D136" s="270"/>
      <c r="E136" s="290"/>
      <c r="F136" s="273"/>
      <c r="G136" s="270"/>
      <c r="H136" s="270"/>
      <c r="I136" s="290"/>
      <c r="J136" s="273"/>
      <c r="K136" s="270"/>
      <c r="L136" s="270"/>
      <c r="M136" s="290"/>
      <c r="N136" s="273"/>
      <c r="O136" s="270"/>
      <c r="P136" s="270"/>
      <c r="Q136" s="290"/>
      <c r="R136" s="273"/>
      <c r="S136" s="294">
        <v>24093</v>
      </c>
      <c r="T136" s="270"/>
      <c r="U136" s="290"/>
      <c r="V136" s="273"/>
      <c r="W136" s="270"/>
      <c r="X136" s="270"/>
      <c r="Y136" s="290"/>
      <c r="Z136" s="273"/>
      <c r="AA136" s="270"/>
      <c r="AB136" s="270"/>
      <c r="AC136" s="290"/>
      <c r="AD136" s="273"/>
      <c r="AE136" s="270"/>
      <c r="AF136" s="270"/>
      <c r="AG136" s="270"/>
      <c r="AH136" s="274" t="e">
        <f t="shared" si="2"/>
        <v>#DIV/0!</v>
      </c>
      <c r="AI136" s="270"/>
      <c r="AJ136" s="270"/>
      <c r="AK136" s="290"/>
      <c r="AL136" s="273"/>
      <c r="AM136" s="270"/>
      <c r="AN136" s="270"/>
      <c r="AO136" s="270"/>
      <c r="AP136" s="274" t="e">
        <f t="shared" si="31"/>
        <v>#DIV/0!</v>
      </c>
      <c r="AQ136" s="275">
        <f t="shared" si="41"/>
        <v>24093</v>
      </c>
      <c r="AR136" s="276">
        <f t="shared" ref="AR136:AR144" si="42">SUMIF($C$6:$AP$6,$AR$6,C136:AP136)</f>
        <v>0</v>
      </c>
      <c r="AS136" s="291">
        <f t="shared" si="37"/>
        <v>0</v>
      </c>
      <c r="AT136" s="292">
        <f t="shared" si="38"/>
        <v>0</v>
      </c>
      <c r="AU136" s="292">
        <f t="shared" si="40"/>
        <v>0</v>
      </c>
      <c r="AV136" s="292">
        <f t="shared" si="40"/>
        <v>0</v>
      </c>
      <c r="AW136" s="292">
        <f t="shared" ref="AW136:AW175" si="43">SUMIF($C$6:$AP$6,AW$6,$C136:$AP136)</f>
        <v>0</v>
      </c>
      <c r="AX136" s="293" t="e">
        <f t="shared" si="32"/>
        <v>#DIV/0!</v>
      </c>
    </row>
    <row r="137" spans="1:50" ht="15.75">
      <c r="A137" s="288">
        <v>44180</v>
      </c>
      <c r="B137" s="289" t="s">
        <v>206</v>
      </c>
      <c r="C137" s="270"/>
      <c r="D137" s="270"/>
      <c r="E137" s="290"/>
      <c r="F137" s="273"/>
      <c r="G137" s="270"/>
      <c r="H137" s="270"/>
      <c r="I137" s="290"/>
      <c r="J137" s="273"/>
      <c r="K137" s="270"/>
      <c r="L137" s="270"/>
      <c r="M137" s="290"/>
      <c r="N137" s="273"/>
      <c r="O137" s="270"/>
      <c r="P137" s="270"/>
      <c r="Q137" s="290"/>
      <c r="R137" s="273"/>
      <c r="S137" s="270"/>
      <c r="T137" s="270"/>
      <c r="U137" s="290"/>
      <c r="V137" s="273"/>
      <c r="W137" s="294">
        <v>28166</v>
      </c>
      <c r="X137" s="270"/>
      <c r="Y137" s="290"/>
      <c r="Z137" s="273"/>
      <c r="AA137" s="270"/>
      <c r="AB137" s="270"/>
      <c r="AC137" s="290"/>
      <c r="AD137" s="273"/>
      <c r="AE137" s="270"/>
      <c r="AF137" s="270"/>
      <c r="AG137" s="270"/>
      <c r="AH137" s="274" t="e">
        <f t="shared" si="2"/>
        <v>#DIV/0!</v>
      </c>
      <c r="AI137" s="270"/>
      <c r="AJ137" s="270"/>
      <c r="AK137" s="290"/>
      <c r="AL137" s="273"/>
      <c r="AM137" s="270"/>
      <c r="AN137" s="270"/>
      <c r="AO137" s="270"/>
      <c r="AP137" s="274" t="e">
        <f t="shared" si="31"/>
        <v>#DIV/0!</v>
      </c>
      <c r="AQ137" s="275">
        <f t="shared" si="41"/>
        <v>28166</v>
      </c>
      <c r="AR137" s="276">
        <f t="shared" si="42"/>
        <v>0</v>
      </c>
      <c r="AS137" s="291">
        <f t="shared" ref="AS137:AS144" si="44">SUMIF($C$6:$AP$6,$AS$6,C137:AP137)</f>
        <v>0</v>
      </c>
      <c r="AT137" s="292">
        <f t="shared" si="38"/>
        <v>0</v>
      </c>
      <c r="AU137" s="292">
        <f t="shared" si="40"/>
        <v>0</v>
      </c>
      <c r="AV137" s="292">
        <f t="shared" si="40"/>
        <v>0</v>
      </c>
      <c r="AW137" s="292">
        <f t="shared" si="43"/>
        <v>0</v>
      </c>
      <c r="AX137" s="293" t="e">
        <f t="shared" si="32"/>
        <v>#DIV/0!</v>
      </c>
    </row>
    <row r="138" spans="1:50" ht="15.75">
      <c r="A138" s="288">
        <v>44181</v>
      </c>
      <c r="B138" s="289" t="s">
        <v>207</v>
      </c>
      <c r="C138" s="270"/>
      <c r="D138" s="270"/>
      <c r="E138" s="290"/>
      <c r="F138" s="273"/>
      <c r="G138" s="270"/>
      <c r="H138" s="270"/>
      <c r="I138" s="290"/>
      <c r="J138" s="273"/>
      <c r="K138" s="270"/>
      <c r="L138" s="270"/>
      <c r="M138" s="290"/>
      <c r="N138" s="273"/>
      <c r="O138" s="270"/>
      <c r="P138" s="270"/>
      <c r="Q138" s="290"/>
      <c r="R138" s="273"/>
      <c r="S138" s="270"/>
      <c r="T138" s="270"/>
      <c r="U138" s="290"/>
      <c r="V138" s="273"/>
      <c r="W138" s="270"/>
      <c r="X138" s="270"/>
      <c r="Y138" s="290"/>
      <c r="Z138" s="273"/>
      <c r="AA138" s="270"/>
      <c r="AB138" s="270"/>
      <c r="AC138" s="290"/>
      <c r="AD138" s="273"/>
      <c r="AE138" s="270"/>
      <c r="AF138" s="270"/>
      <c r="AG138" s="270"/>
      <c r="AH138" s="274" t="e">
        <f t="shared" si="2"/>
        <v>#DIV/0!</v>
      </c>
      <c r="AI138" s="270"/>
      <c r="AJ138" s="270"/>
      <c r="AK138" s="290"/>
      <c r="AL138" s="273"/>
      <c r="AM138" s="270"/>
      <c r="AN138" s="270"/>
      <c r="AO138" s="270"/>
      <c r="AP138" s="274" t="e">
        <f t="shared" si="31"/>
        <v>#DIV/0!</v>
      </c>
      <c r="AQ138" s="275">
        <f t="shared" si="41"/>
        <v>0</v>
      </c>
      <c r="AR138" s="276">
        <f t="shared" si="42"/>
        <v>0</v>
      </c>
      <c r="AS138" s="291">
        <f t="shared" si="44"/>
        <v>0</v>
      </c>
      <c r="AT138" s="292">
        <f t="shared" ref="AT138:AT144" si="45">SUMIF($C$6:$AP$6,$AT$6,C138:AP138)</f>
        <v>0</v>
      </c>
      <c r="AU138" s="292">
        <f t="shared" si="40"/>
        <v>0</v>
      </c>
      <c r="AV138" s="292">
        <f t="shared" si="40"/>
        <v>0</v>
      </c>
      <c r="AW138" s="292">
        <f t="shared" si="43"/>
        <v>0</v>
      </c>
      <c r="AX138" s="293" t="e">
        <f t="shared" si="32"/>
        <v>#DIV/0!</v>
      </c>
    </row>
    <row r="139" spans="1:50" ht="15.75">
      <c r="A139" s="288">
        <v>44182</v>
      </c>
      <c r="B139" s="289" t="s">
        <v>208</v>
      </c>
      <c r="C139" s="270"/>
      <c r="D139" s="270"/>
      <c r="E139" s="290"/>
      <c r="F139" s="273"/>
      <c r="G139" s="270"/>
      <c r="H139" s="270"/>
      <c r="I139" s="290"/>
      <c r="J139" s="273"/>
      <c r="K139" s="270"/>
      <c r="L139" s="270"/>
      <c r="M139" s="290"/>
      <c r="N139" s="273"/>
      <c r="O139" s="270"/>
      <c r="P139" s="270"/>
      <c r="Q139" s="290"/>
      <c r="R139" s="273"/>
      <c r="S139" s="270"/>
      <c r="T139" s="270"/>
      <c r="U139" s="290"/>
      <c r="V139" s="273"/>
      <c r="W139" s="270"/>
      <c r="X139" s="270"/>
      <c r="Y139" s="290"/>
      <c r="Z139" s="273"/>
      <c r="AA139" s="270"/>
      <c r="AB139" s="270"/>
      <c r="AC139" s="290"/>
      <c r="AD139" s="273"/>
      <c r="AE139" s="270"/>
      <c r="AF139" s="270"/>
      <c r="AG139" s="270"/>
      <c r="AH139" s="274" t="e">
        <f t="shared" si="2"/>
        <v>#DIV/0!</v>
      </c>
      <c r="AI139" s="270"/>
      <c r="AJ139" s="270"/>
      <c r="AK139" s="290"/>
      <c r="AL139" s="273"/>
      <c r="AM139" s="270"/>
      <c r="AN139" s="270"/>
      <c r="AO139" s="270"/>
      <c r="AP139" s="274" t="e">
        <f t="shared" ref="AP139:AP144" si="46">AO139/AN139</f>
        <v>#DIV/0!</v>
      </c>
      <c r="AQ139" s="275">
        <f t="shared" si="41"/>
        <v>0</v>
      </c>
      <c r="AR139" s="276">
        <f t="shared" si="42"/>
        <v>0</v>
      </c>
      <c r="AS139" s="291">
        <f t="shared" si="44"/>
        <v>0</v>
      </c>
      <c r="AT139" s="292">
        <f t="shared" si="45"/>
        <v>0</v>
      </c>
      <c r="AU139" s="292">
        <f t="shared" si="40"/>
        <v>0</v>
      </c>
      <c r="AV139" s="292">
        <f t="shared" si="40"/>
        <v>0</v>
      </c>
      <c r="AW139" s="292">
        <f t="shared" si="43"/>
        <v>0</v>
      </c>
      <c r="AX139" s="293" t="e">
        <f t="shared" ref="AX139:AX144" si="47">AW139/AV139</f>
        <v>#DIV/0!</v>
      </c>
    </row>
    <row r="140" spans="1:50" ht="15.75">
      <c r="A140" s="288">
        <v>44183</v>
      </c>
      <c r="B140" s="289" t="s">
        <v>209</v>
      </c>
      <c r="C140" s="270"/>
      <c r="D140" s="270"/>
      <c r="E140" s="290"/>
      <c r="F140" s="273"/>
      <c r="G140" s="270"/>
      <c r="H140" s="270"/>
      <c r="I140" s="290"/>
      <c r="J140" s="273"/>
      <c r="K140" s="270"/>
      <c r="L140" s="270"/>
      <c r="M140" s="290"/>
      <c r="N140" s="273"/>
      <c r="O140" s="270"/>
      <c r="P140" s="270"/>
      <c r="Q140" s="290"/>
      <c r="R140" s="273"/>
      <c r="S140" s="270"/>
      <c r="T140" s="270"/>
      <c r="U140" s="290"/>
      <c r="V140" s="273"/>
      <c r="W140" s="270"/>
      <c r="X140" s="270"/>
      <c r="Y140" s="290"/>
      <c r="Z140" s="273"/>
      <c r="AA140" s="270"/>
      <c r="AB140" s="270"/>
      <c r="AC140" s="290"/>
      <c r="AD140" s="273"/>
      <c r="AE140" s="270"/>
      <c r="AF140" s="270"/>
      <c r="AG140" s="270"/>
      <c r="AH140" s="274" t="e">
        <f t="shared" si="2"/>
        <v>#DIV/0!</v>
      </c>
      <c r="AI140" s="270"/>
      <c r="AJ140" s="270"/>
      <c r="AK140" s="290"/>
      <c r="AL140" s="273"/>
      <c r="AM140" s="270"/>
      <c r="AN140" s="270"/>
      <c r="AO140" s="270"/>
      <c r="AP140" s="274" t="e">
        <f t="shared" si="46"/>
        <v>#DIV/0!</v>
      </c>
      <c r="AQ140" s="275">
        <f t="shared" si="41"/>
        <v>0</v>
      </c>
      <c r="AR140" s="276">
        <f t="shared" si="42"/>
        <v>0</v>
      </c>
      <c r="AS140" s="291">
        <f t="shared" si="44"/>
        <v>0</v>
      </c>
      <c r="AT140" s="292">
        <f t="shared" si="45"/>
        <v>0</v>
      </c>
      <c r="AU140" s="292">
        <f t="shared" si="40"/>
        <v>0</v>
      </c>
      <c r="AV140" s="292">
        <f t="shared" si="40"/>
        <v>0</v>
      </c>
      <c r="AW140" s="292">
        <f t="shared" si="43"/>
        <v>0</v>
      </c>
      <c r="AX140" s="293" t="e">
        <f t="shared" si="47"/>
        <v>#DIV/0!</v>
      </c>
    </row>
    <row r="141" spans="1:50" ht="15.75">
      <c r="A141" s="288">
        <v>44184</v>
      </c>
      <c r="B141" s="289" t="s">
        <v>210</v>
      </c>
      <c r="C141" s="270"/>
      <c r="D141" s="270"/>
      <c r="E141" s="290"/>
      <c r="F141" s="273"/>
      <c r="G141" s="270"/>
      <c r="H141" s="270"/>
      <c r="I141" s="290"/>
      <c r="J141" s="273"/>
      <c r="K141" s="270"/>
      <c r="L141" s="270"/>
      <c r="M141" s="290"/>
      <c r="N141" s="273"/>
      <c r="O141" s="270"/>
      <c r="P141" s="270"/>
      <c r="Q141" s="290"/>
      <c r="R141" s="273"/>
      <c r="S141" s="270"/>
      <c r="T141" s="270"/>
      <c r="U141" s="290"/>
      <c r="V141" s="273"/>
      <c r="W141" s="270"/>
      <c r="X141" s="270"/>
      <c r="Y141" s="290"/>
      <c r="Z141" s="273"/>
      <c r="AA141" s="270"/>
      <c r="AB141" s="270"/>
      <c r="AC141" s="290"/>
      <c r="AD141" s="273"/>
      <c r="AE141" s="270"/>
      <c r="AF141" s="270"/>
      <c r="AG141" s="270"/>
      <c r="AH141" s="274" t="e">
        <f t="shared" si="2"/>
        <v>#DIV/0!</v>
      </c>
      <c r="AI141" s="270"/>
      <c r="AJ141" s="270"/>
      <c r="AK141" s="290"/>
      <c r="AL141" s="273"/>
      <c r="AM141" s="270"/>
      <c r="AN141" s="270"/>
      <c r="AO141" s="270"/>
      <c r="AP141" s="274" t="e">
        <f t="shared" si="46"/>
        <v>#DIV/0!</v>
      </c>
      <c r="AQ141" s="275">
        <f t="shared" si="41"/>
        <v>0</v>
      </c>
      <c r="AR141" s="276">
        <f t="shared" si="42"/>
        <v>0</v>
      </c>
      <c r="AS141" s="291">
        <f t="shared" si="44"/>
        <v>0</v>
      </c>
      <c r="AT141" s="292">
        <f t="shared" si="45"/>
        <v>0</v>
      </c>
      <c r="AU141" s="292">
        <f t="shared" si="40"/>
        <v>0</v>
      </c>
      <c r="AV141" s="292">
        <f t="shared" si="40"/>
        <v>0</v>
      </c>
      <c r="AW141" s="292">
        <f t="shared" si="43"/>
        <v>0</v>
      </c>
      <c r="AX141" s="293" t="e">
        <f t="shared" si="47"/>
        <v>#DIV/0!</v>
      </c>
    </row>
    <row r="142" spans="1:50" ht="15.75">
      <c r="A142" s="288">
        <v>44185</v>
      </c>
      <c r="B142" s="289" t="s">
        <v>211</v>
      </c>
      <c r="C142" s="270"/>
      <c r="D142" s="270"/>
      <c r="E142" s="290"/>
      <c r="F142" s="273"/>
      <c r="G142" s="270"/>
      <c r="H142" s="270"/>
      <c r="I142" s="290"/>
      <c r="J142" s="273"/>
      <c r="K142" s="270"/>
      <c r="L142" s="270"/>
      <c r="M142" s="290"/>
      <c r="N142" s="273"/>
      <c r="O142" s="270"/>
      <c r="P142" s="270"/>
      <c r="Q142" s="290"/>
      <c r="R142" s="273"/>
      <c r="S142" s="270"/>
      <c r="T142" s="270"/>
      <c r="U142" s="290"/>
      <c r="V142" s="273"/>
      <c r="W142" s="270"/>
      <c r="X142" s="270"/>
      <c r="Y142" s="290"/>
      <c r="Z142" s="273"/>
      <c r="AA142" s="270"/>
      <c r="AB142" s="270"/>
      <c r="AC142" s="290"/>
      <c r="AD142" s="273"/>
      <c r="AE142" s="270"/>
      <c r="AF142" s="270"/>
      <c r="AG142" s="270"/>
      <c r="AH142" s="274" t="e">
        <f t="shared" si="2"/>
        <v>#DIV/0!</v>
      </c>
      <c r="AI142" s="270"/>
      <c r="AJ142" s="270"/>
      <c r="AK142" s="290"/>
      <c r="AL142" s="273"/>
      <c r="AM142" s="270"/>
      <c r="AN142" s="270"/>
      <c r="AO142" s="270"/>
      <c r="AP142" s="274" t="e">
        <f t="shared" si="46"/>
        <v>#DIV/0!</v>
      </c>
      <c r="AQ142" s="275">
        <f t="shared" si="41"/>
        <v>0</v>
      </c>
      <c r="AR142" s="276">
        <f t="shared" si="42"/>
        <v>0</v>
      </c>
      <c r="AS142" s="291">
        <f t="shared" si="44"/>
        <v>0</v>
      </c>
      <c r="AT142" s="292">
        <f t="shared" si="45"/>
        <v>0</v>
      </c>
      <c r="AU142" s="292">
        <f t="shared" si="40"/>
        <v>0</v>
      </c>
      <c r="AV142" s="292">
        <f t="shared" si="40"/>
        <v>0</v>
      </c>
      <c r="AW142" s="292">
        <f t="shared" si="43"/>
        <v>0</v>
      </c>
      <c r="AX142" s="293" t="e">
        <f t="shared" si="47"/>
        <v>#DIV/0!</v>
      </c>
    </row>
    <row r="143" spans="1:50" ht="15.75">
      <c r="A143" s="288">
        <v>44186</v>
      </c>
      <c r="B143" s="289" t="s">
        <v>205</v>
      </c>
      <c r="C143" s="270"/>
      <c r="D143" s="270"/>
      <c r="E143" s="290"/>
      <c r="F143" s="273"/>
      <c r="G143" s="270"/>
      <c r="H143" s="270"/>
      <c r="I143" s="290"/>
      <c r="J143" s="273"/>
      <c r="K143" s="270"/>
      <c r="L143" s="270"/>
      <c r="M143" s="290"/>
      <c r="N143" s="273"/>
      <c r="O143" s="270"/>
      <c r="P143" s="270"/>
      <c r="Q143" s="290"/>
      <c r="R143" s="273"/>
      <c r="S143" s="270"/>
      <c r="T143" s="270"/>
      <c r="U143" s="290"/>
      <c r="V143" s="273"/>
      <c r="W143" s="270"/>
      <c r="X143" s="270"/>
      <c r="Y143" s="290"/>
      <c r="Z143" s="273"/>
      <c r="AA143" s="270"/>
      <c r="AB143" s="270"/>
      <c r="AC143" s="290"/>
      <c r="AD143" s="273"/>
      <c r="AE143" s="270"/>
      <c r="AF143" s="270"/>
      <c r="AG143" s="270"/>
      <c r="AH143" s="274" t="e">
        <f t="shared" si="2"/>
        <v>#DIV/0!</v>
      </c>
      <c r="AI143" s="270"/>
      <c r="AJ143" s="270"/>
      <c r="AK143" s="290"/>
      <c r="AL143" s="273"/>
      <c r="AM143" s="270"/>
      <c r="AN143" s="270"/>
      <c r="AO143" s="270"/>
      <c r="AP143" s="274" t="e">
        <f t="shared" si="46"/>
        <v>#DIV/0!</v>
      </c>
      <c r="AQ143" s="275">
        <f t="shared" si="41"/>
        <v>0</v>
      </c>
      <c r="AR143" s="276">
        <f t="shared" si="42"/>
        <v>0</v>
      </c>
      <c r="AS143" s="291">
        <f t="shared" si="44"/>
        <v>0</v>
      </c>
      <c r="AT143" s="292">
        <f t="shared" si="45"/>
        <v>0</v>
      </c>
      <c r="AU143" s="292">
        <f t="shared" si="40"/>
        <v>0</v>
      </c>
      <c r="AV143" s="292">
        <f t="shared" si="40"/>
        <v>0</v>
      </c>
      <c r="AW143" s="292">
        <f t="shared" si="43"/>
        <v>0</v>
      </c>
      <c r="AX143" s="293" t="e">
        <f t="shared" si="47"/>
        <v>#DIV/0!</v>
      </c>
    </row>
    <row r="144" spans="1:50" ht="15.75">
      <c r="A144" s="288">
        <v>44187</v>
      </c>
      <c r="B144" s="289" t="s">
        <v>206</v>
      </c>
      <c r="C144" s="270"/>
      <c r="D144" s="270"/>
      <c r="E144" s="290"/>
      <c r="F144" s="273"/>
      <c r="G144" s="270"/>
      <c r="H144" s="270"/>
      <c r="I144" s="290"/>
      <c r="J144" s="273"/>
      <c r="K144" s="270"/>
      <c r="L144" s="270"/>
      <c r="M144" s="290"/>
      <c r="N144" s="273"/>
      <c r="O144" s="270"/>
      <c r="P144" s="270"/>
      <c r="Q144" s="290"/>
      <c r="R144" s="273"/>
      <c r="S144" s="270"/>
      <c r="T144" s="270"/>
      <c r="U144" s="290"/>
      <c r="V144" s="273"/>
      <c r="W144" s="270"/>
      <c r="X144" s="270"/>
      <c r="Y144" s="290"/>
      <c r="Z144" s="273"/>
      <c r="AA144" s="294">
        <v>100833</v>
      </c>
      <c r="AB144" s="294">
        <v>1311</v>
      </c>
      <c r="AC144" s="295">
        <v>21</v>
      </c>
      <c r="AD144" s="296">
        <v>71</v>
      </c>
      <c r="AE144" s="294">
        <v>37240</v>
      </c>
      <c r="AF144" s="270"/>
      <c r="AG144" s="270"/>
      <c r="AH144" s="274" t="e">
        <f t="shared" si="2"/>
        <v>#DIV/0!</v>
      </c>
      <c r="AI144" s="270"/>
      <c r="AJ144" s="270"/>
      <c r="AK144" s="290"/>
      <c r="AL144" s="273"/>
      <c r="AM144" s="270"/>
      <c r="AN144" s="270"/>
      <c r="AO144" s="270"/>
      <c r="AP144" s="274" t="e">
        <f t="shared" si="46"/>
        <v>#DIV/0!</v>
      </c>
      <c r="AQ144" s="275">
        <f t="shared" si="41"/>
        <v>100833</v>
      </c>
      <c r="AR144" s="276">
        <f t="shared" si="42"/>
        <v>1311</v>
      </c>
      <c r="AS144" s="291">
        <f t="shared" si="44"/>
        <v>21</v>
      </c>
      <c r="AT144" s="292">
        <f t="shared" si="45"/>
        <v>71</v>
      </c>
      <c r="AU144" s="292">
        <f t="shared" si="40"/>
        <v>37240</v>
      </c>
      <c r="AV144" s="292">
        <f t="shared" si="40"/>
        <v>0</v>
      </c>
      <c r="AW144" s="292">
        <f t="shared" si="43"/>
        <v>0</v>
      </c>
      <c r="AX144" s="293" t="e">
        <f t="shared" si="47"/>
        <v>#DIV/0!</v>
      </c>
    </row>
    <row r="145" spans="1:50" ht="16.149999999999999">
      <c r="A145" s="354">
        <v>44188</v>
      </c>
      <c r="B145" s="289" t="s">
        <v>247</v>
      </c>
      <c r="C145" s="270"/>
      <c r="D145" s="270"/>
      <c r="E145" s="290"/>
      <c r="F145" s="273"/>
      <c r="G145" s="270"/>
      <c r="H145" s="270"/>
      <c r="I145" s="290"/>
      <c r="J145" s="273"/>
      <c r="K145" s="270"/>
      <c r="L145" s="270"/>
      <c r="M145" s="290"/>
      <c r="N145" s="273"/>
      <c r="O145" s="270"/>
      <c r="P145" s="270"/>
      <c r="Q145" s="290"/>
      <c r="R145" s="273"/>
      <c r="S145" s="270"/>
      <c r="T145" s="270"/>
      <c r="U145" s="290"/>
      <c r="V145" s="273"/>
      <c r="W145" s="270"/>
      <c r="X145" s="270"/>
      <c r="Y145" s="290"/>
      <c r="Z145" s="273"/>
      <c r="AA145" s="270"/>
      <c r="AB145" s="270"/>
      <c r="AC145" s="290"/>
      <c r="AD145" s="273"/>
      <c r="AE145" s="270"/>
      <c r="AF145" s="270"/>
      <c r="AG145" s="270"/>
      <c r="AH145" s="274" t="e">
        <f t="shared" si="2"/>
        <v>#DIV/0!</v>
      </c>
      <c r="AI145" s="270"/>
      <c r="AJ145" s="270"/>
      <c r="AK145" s="290"/>
      <c r="AL145" s="273"/>
      <c r="AM145" s="270"/>
      <c r="AN145" s="270"/>
      <c r="AO145" s="270"/>
      <c r="AP145" s="274" t="e">
        <f t="shared" ref="AP145:AP175" si="48">AO145/AN145</f>
        <v>#DIV/0!</v>
      </c>
      <c r="AQ145" s="275">
        <f t="shared" ref="AQ145:AQ173" si="49">SUMIF($C$6:$AP$6,$AQ$6,C145:AP145)</f>
        <v>0</v>
      </c>
      <c r="AR145" s="276">
        <f t="shared" ref="AR145:AR173" si="50">SUMIF($C$6:$AP$6,$AR$6,C145:AP145)</f>
        <v>0</v>
      </c>
      <c r="AS145" s="291">
        <f t="shared" ref="AS145:AS173" si="51">SUMIF($C$6:$AP$6,$AS$6,C145:AP145)</f>
        <v>0</v>
      </c>
      <c r="AT145" s="292">
        <f t="shared" ref="AT145:AT173" si="52">SUMIF($C$6:$AP$6,$AT$6,C145:AP145)</f>
        <v>0</v>
      </c>
      <c r="AU145" s="292">
        <f t="shared" si="40"/>
        <v>0</v>
      </c>
      <c r="AV145" s="292">
        <f t="shared" si="40"/>
        <v>0</v>
      </c>
      <c r="AW145" s="292">
        <f t="shared" si="43"/>
        <v>0</v>
      </c>
      <c r="AX145" s="293" t="e">
        <f t="shared" ref="AX145:AX173" si="53">AW145/AV145</f>
        <v>#DIV/0!</v>
      </c>
    </row>
    <row r="146" spans="1:50" ht="16.149999999999999">
      <c r="A146" s="354">
        <v>44189</v>
      </c>
      <c r="B146" s="289" t="s">
        <v>248</v>
      </c>
      <c r="C146" s="270"/>
      <c r="D146" s="270"/>
      <c r="E146" s="290"/>
      <c r="F146" s="273"/>
      <c r="G146" s="270"/>
      <c r="H146" s="270"/>
      <c r="I146" s="290"/>
      <c r="J146" s="273"/>
      <c r="K146" s="270"/>
      <c r="L146" s="270"/>
      <c r="M146" s="290"/>
      <c r="N146" s="273"/>
      <c r="O146" s="270"/>
      <c r="P146" s="270"/>
      <c r="Q146" s="290"/>
      <c r="R146" s="273"/>
      <c r="S146" s="270"/>
      <c r="T146" s="270"/>
      <c r="U146" s="290"/>
      <c r="V146" s="273"/>
      <c r="W146" s="270"/>
      <c r="X146" s="270"/>
      <c r="Y146" s="290"/>
      <c r="Z146" s="273"/>
      <c r="AA146" s="270"/>
      <c r="AB146" s="270"/>
      <c r="AC146" s="290"/>
      <c r="AD146" s="273"/>
      <c r="AE146" s="270"/>
      <c r="AF146" s="464">
        <v>312471</v>
      </c>
      <c r="AG146" s="294"/>
      <c r="AH146" s="297">
        <f t="shared" si="2"/>
        <v>0</v>
      </c>
      <c r="AI146" s="270"/>
      <c r="AJ146" s="270"/>
      <c r="AK146" s="290"/>
      <c r="AL146" s="273"/>
      <c r="AM146" s="270"/>
      <c r="AN146" s="270"/>
      <c r="AO146" s="270"/>
      <c r="AP146" s="274" t="e">
        <f t="shared" si="48"/>
        <v>#DIV/0!</v>
      </c>
      <c r="AQ146" s="275">
        <f t="shared" si="49"/>
        <v>0</v>
      </c>
      <c r="AR146" s="276">
        <f t="shared" si="50"/>
        <v>0</v>
      </c>
      <c r="AS146" s="291">
        <f t="shared" si="51"/>
        <v>0</v>
      </c>
      <c r="AT146" s="292">
        <f t="shared" si="52"/>
        <v>0</v>
      </c>
      <c r="AU146" s="292">
        <f t="shared" si="40"/>
        <v>0</v>
      </c>
      <c r="AV146" s="292">
        <f t="shared" si="40"/>
        <v>312471</v>
      </c>
      <c r="AW146" s="292">
        <f t="shared" si="43"/>
        <v>0</v>
      </c>
      <c r="AX146" s="293">
        <f t="shared" si="53"/>
        <v>0</v>
      </c>
    </row>
    <row r="147" spans="1:50" ht="16.149999999999999">
      <c r="A147" s="354">
        <v>44190</v>
      </c>
      <c r="B147" s="289" t="s">
        <v>242</v>
      </c>
      <c r="C147" s="270"/>
      <c r="D147" s="270"/>
      <c r="E147" s="290"/>
      <c r="F147" s="273"/>
      <c r="G147" s="270"/>
      <c r="H147" s="270"/>
      <c r="I147" s="290"/>
      <c r="J147" s="273"/>
      <c r="K147" s="270"/>
      <c r="L147" s="270"/>
      <c r="M147" s="290"/>
      <c r="N147" s="273"/>
      <c r="O147" s="270"/>
      <c r="P147" s="270"/>
      <c r="Q147" s="290"/>
      <c r="R147" s="273"/>
      <c r="S147" s="270"/>
      <c r="T147" s="270"/>
      <c r="U147" s="290"/>
      <c r="V147" s="273"/>
      <c r="W147" s="270"/>
      <c r="X147" s="270"/>
      <c r="Y147" s="290"/>
      <c r="Z147" s="273"/>
      <c r="AA147" s="270"/>
      <c r="AB147" s="270"/>
      <c r="AC147" s="290"/>
      <c r="AD147" s="273"/>
      <c r="AE147" s="270"/>
      <c r="AF147" s="465"/>
      <c r="AG147" s="294"/>
      <c r="AH147" s="297" t="e">
        <f t="shared" si="2"/>
        <v>#DIV/0!</v>
      </c>
      <c r="AI147" s="270"/>
      <c r="AJ147" s="270"/>
      <c r="AK147" s="290"/>
      <c r="AL147" s="273"/>
      <c r="AM147" s="270"/>
      <c r="AN147" s="270"/>
      <c r="AO147" s="270"/>
      <c r="AP147" s="274" t="e">
        <f t="shared" si="48"/>
        <v>#DIV/0!</v>
      </c>
      <c r="AQ147" s="275">
        <f t="shared" si="49"/>
        <v>0</v>
      </c>
      <c r="AR147" s="276">
        <f t="shared" si="50"/>
        <v>0</v>
      </c>
      <c r="AS147" s="291">
        <f t="shared" si="51"/>
        <v>0</v>
      </c>
      <c r="AT147" s="292">
        <f t="shared" si="52"/>
        <v>0</v>
      </c>
      <c r="AU147" s="292">
        <f t="shared" si="40"/>
        <v>0</v>
      </c>
      <c r="AV147" s="292">
        <f t="shared" si="40"/>
        <v>0</v>
      </c>
      <c r="AW147" s="292">
        <f t="shared" si="43"/>
        <v>0</v>
      </c>
      <c r="AX147" s="293" t="e">
        <f t="shared" si="53"/>
        <v>#DIV/0!</v>
      </c>
    </row>
    <row r="148" spans="1:50" ht="16.149999999999999">
      <c r="A148" s="354">
        <v>44191</v>
      </c>
      <c r="B148" s="289" t="s">
        <v>243</v>
      </c>
      <c r="C148" s="270"/>
      <c r="D148" s="270"/>
      <c r="E148" s="290"/>
      <c r="F148" s="273"/>
      <c r="G148" s="270"/>
      <c r="H148" s="270"/>
      <c r="I148" s="290"/>
      <c r="J148" s="273"/>
      <c r="K148" s="270"/>
      <c r="L148" s="270"/>
      <c r="M148" s="290"/>
      <c r="N148" s="273"/>
      <c r="O148" s="270"/>
      <c r="P148" s="270"/>
      <c r="Q148" s="290"/>
      <c r="R148" s="273"/>
      <c r="S148" s="270"/>
      <c r="T148" s="270"/>
      <c r="U148" s="290"/>
      <c r="V148" s="273"/>
      <c r="W148" s="270"/>
      <c r="X148" s="270"/>
      <c r="Y148" s="290"/>
      <c r="Z148" s="273"/>
      <c r="AA148" s="270"/>
      <c r="AB148" s="270"/>
      <c r="AC148" s="290"/>
      <c r="AD148" s="273"/>
      <c r="AE148" s="270"/>
      <c r="AF148" s="466"/>
      <c r="AG148" s="294"/>
      <c r="AH148" s="297" t="e">
        <f t="shared" si="2"/>
        <v>#DIV/0!</v>
      </c>
      <c r="AI148" s="270"/>
      <c r="AJ148" s="270"/>
      <c r="AK148" s="290"/>
      <c r="AL148" s="273"/>
      <c r="AM148" s="270"/>
      <c r="AN148" s="270"/>
      <c r="AO148" s="270"/>
      <c r="AP148" s="274" t="e">
        <f t="shared" si="48"/>
        <v>#DIV/0!</v>
      </c>
      <c r="AQ148" s="275">
        <f t="shared" si="49"/>
        <v>0</v>
      </c>
      <c r="AR148" s="276">
        <f t="shared" si="50"/>
        <v>0</v>
      </c>
      <c r="AS148" s="291">
        <f t="shared" si="51"/>
        <v>0</v>
      </c>
      <c r="AT148" s="292">
        <f t="shared" si="52"/>
        <v>0</v>
      </c>
      <c r="AU148" s="292">
        <f t="shared" si="40"/>
        <v>0</v>
      </c>
      <c r="AV148" s="292">
        <f t="shared" si="40"/>
        <v>0</v>
      </c>
      <c r="AW148" s="292">
        <f t="shared" si="43"/>
        <v>0</v>
      </c>
      <c r="AX148" s="293" t="e">
        <f t="shared" si="53"/>
        <v>#DIV/0!</v>
      </c>
    </row>
    <row r="149" spans="1:50" ht="16.149999999999999">
      <c r="A149" s="354">
        <v>44192</v>
      </c>
      <c r="B149" s="289" t="s">
        <v>244</v>
      </c>
      <c r="C149" s="270"/>
      <c r="D149" s="270"/>
      <c r="E149" s="290"/>
      <c r="F149" s="273"/>
      <c r="G149" s="270"/>
      <c r="H149" s="270"/>
      <c r="I149" s="290"/>
      <c r="J149" s="273"/>
      <c r="K149" s="270"/>
      <c r="L149" s="270"/>
      <c r="M149" s="290"/>
      <c r="N149" s="273"/>
      <c r="O149" s="270"/>
      <c r="P149" s="270"/>
      <c r="Q149" s="290"/>
      <c r="R149" s="273"/>
      <c r="S149" s="270"/>
      <c r="T149" s="270"/>
      <c r="U149" s="290"/>
      <c r="V149" s="273"/>
      <c r="W149" s="270"/>
      <c r="X149" s="270"/>
      <c r="Y149" s="290"/>
      <c r="Z149" s="273"/>
      <c r="AA149" s="270"/>
      <c r="AB149" s="270"/>
      <c r="AC149" s="290"/>
      <c r="AD149" s="273"/>
      <c r="AE149" s="270"/>
      <c r="AF149" s="270"/>
      <c r="AG149" s="270"/>
      <c r="AH149" s="274" t="e">
        <f t="shared" si="2"/>
        <v>#DIV/0!</v>
      </c>
      <c r="AI149" s="270"/>
      <c r="AJ149" s="270"/>
      <c r="AK149" s="290"/>
      <c r="AL149" s="273"/>
      <c r="AM149" s="270"/>
      <c r="AN149" s="270"/>
      <c r="AO149" s="270"/>
      <c r="AP149" s="274" t="e">
        <f t="shared" si="48"/>
        <v>#DIV/0!</v>
      </c>
      <c r="AQ149" s="275">
        <f t="shared" si="49"/>
        <v>0</v>
      </c>
      <c r="AR149" s="276">
        <f t="shared" si="50"/>
        <v>0</v>
      </c>
      <c r="AS149" s="291">
        <f t="shared" si="51"/>
        <v>0</v>
      </c>
      <c r="AT149" s="292">
        <f t="shared" si="52"/>
        <v>0</v>
      </c>
      <c r="AU149" s="292">
        <f t="shared" si="40"/>
        <v>0</v>
      </c>
      <c r="AV149" s="292">
        <f t="shared" si="40"/>
        <v>0</v>
      </c>
      <c r="AW149" s="292">
        <f t="shared" si="43"/>
        <v>0</v>
      </c>
      <c r="AX149" s="293" t="e">
        <f t="shared" si="53"/>
        <v>#DIV/0!</v>
      </c>
    </row>
    <row r="150" spans="1:50" ht="16.149999999999999">
      <c r="A150" s="354">
        <v>44193</v>
      </c>
      <c r="B150" s="289" t="s">
        <v>245</v>
      </c>
      <c r="C150" s="270"/>
      <c r="D150" s="270"/>
      <c r="E150" s="290"/>
      <c r="F150" s="273"/>
      <c r="G150" s="270"/>
      <c r="H150" s="270"/>
      <c r="I150" s="290"/>
      <c r="J150" s="273"/>
      <c r="K150" s="270"/>
      <c r="L150" s="270"/>
      <c r="M150" s="290"/>
      <c r="N150" s="273"/>
      <c r="O150" s="270"/>
      <c r="P150" s="270"/>
      <c r="Q150" s="290"/>
      <c r="R150" s="273"/>
      <c r="S150" s="270"/>
      <c r="T150" s="270"/>
      <c r="U150" s="290"/>
      <c r="V150" s="273"/>
      <c r="W150" s="270"/>
      <c r="X150" s="270"/>
      <c r="Y150" s="290"/>
      <c r="Z150" s="273"/>
      <c r="AA150" s="270"/>
      <c r="AB150" s="270"/>
      <c r="AC150" s="290"/>
      <c r="AD150" s="273"/>
      <c r="AE150" s="270"/>
      <c r="AF150" s="270"/>
      <c r="AG150" s="270"/>
      <c r="AH150" s="274" t="e">
        <f t="shared" si="2"/>
        <v>#DIV/0!</v>
      </c>
      <c r="AI150" s="270"/>
      <c r="AJ150" s="270"/>
      <c r="AK150" s="290"/>
      <c r="AL150" s="273"/>
      <c r="AM150" s="270"/>
      <c r="AN150" s="270"/>
      <c r="AO150" s="270"/>
      <c r="AP150" s="274" t="e">
        <f t="shared" si="48"/>
        <v>#DIV/0!</v>
      </c>
      <c r="AQ150" s="275">
        <f t="shared" si="49"/>
        <v>0</v>
      </c>
      <c r="AR150" s="276">
        <f t="shared" si="50"/>
        <v>0</v>
      </c>
      <c r="AS150" s="291">
        <f t="shared" si="51"/>
        <v>0</v>
      </c>
      <c r="AT150" s="292">
        <f t="shared" si="52"/>
        <v>0</v>
      </c>
      <c r="AU150" s="292">
        <f t="shared" si="40"/>
        <v>0</v>
      </c>
      <c r="AV150" s="292">
        <f t="shared" si="40"/>
        <v>0</v>
      </c>
      <c r="AW150" s="292">
        <f t="shared" si="43"/>
        <v>0</v>
      </c>
      <c r="AX150" s="293" t="e">
        <f t="shared" si="53"/>
        <v>#DIV/0!</v>
      </c>
    </row>
    <row r="151" spans="1:50" ht="16.149999999999999">
      <c r="A151" s="354">
        <v>44194</v>
      </c>
      <c r="B151" s="289" t="s">
        <v>246</v>
      </c>
      <c r="C151" s="270"/>
      <c r="D151" s="270"/>
      <c r="E151" s="290"/>
      <c r="F151" s="273"/>
      <c r="G151" s="270"/>
      <c r="H151" s="270"/>
      <c r="I151" s="290"/>
      <c r="J151" s="273"/>
      <c r="K151" s="270"/>
      <c r="L151" s="270"/>
      <c r="M151" s="290"/>
      <c r="N151" s="273"/>
      <c r="O151" s="270"/>
      <c r="P151" s="270"/>
      <c r="Q151" s="290"/>
      <c r="R151" s="273"/>
      <c r="S151" s="270"/>
      <c r="T151" s="270"/>
      <c r="U151" s="290"/>
      <c r="V151" s="273"/>
      <c r="W151" s="270"/>
      <c r="X151" s="270"/>
      <c r="Y151" s="290"/>
      <c r="Z151" s="273"/>
      <c r="AA151" s="270"/>
      <c r="AB151" s="270"/>
      <c r="AC151" s="290"/>
      <c r="AD151" s="273"/>
      <c r="AE151" s="270"/>
      <c r="AF151" s="270"/>
      <c r="AG151" s="270"/>
      <c r="AH151" s="274" t="e">
        <f t="shared" si="2"/>
        <v>#DIV/0!</v>
      </c>
      <c r="AI151" s="270"/>
      <c r="AJ151" s="270"/>
      <c r="AK151" s="290"/>
      <c r="AL151" s="273"/>
      <c r="AM151" s="270"/>
      <c r="AN151" s="270"/>
      <c r="AO151" s="270"/>
      <c r="AP151" s="274" t="e">
        <f t="shared" si="48"/>
        <v>#DIV/0!</v>
      </c>
      <c r="AQ151" s="275">
        <f t="shared" si="49"/>
        <v>0</v>
      </c>
      <c r="AR151" s="276">
        <f t="shared" si="50"/>
        <v>0</v>
      </c>
      <c r="AS151" s="291">
        <f t="shared" si="51"/>
        <v>0</v>
      </c>
      <c r="AT151" s="292">
        <f t="shared" si="52"/>
        <v>0</v>
      </c>
      <c r="AU151" s="292">
        <f t="shared" si="40"/>
        <v>0</v>
      </c>
      <c r="AV151" s="292">
        <f t="shared" si="40"/>
        <v>0</v>
      </c>
      <c r="AW151" s="292">
        <f t="shared" si="43"/>
        <v>0</v>
      </c>
      <c r="AX151" s="293" t="e">
        <f t="shared" si="53"/>
        <v>#DIV/0!</v>
      </c>
    </row>
    <row r="152" spans="1:50" ht="16.149999999999999">
      <c r="A152" s="354">
        <v>44195</v>
      </c>
      <c r="B152" s="289" t="s">
        <v>247</v>
      </c>
      <c r="C152" s="270"/>
      <c r="D152" s="270"/>
      <c r="E152" s="290"/>
      <c r="F152" s="273"/>
      <c r="G152" s="270"/>
      <c r="H152" s="270"/>
      <c r="I152" s="290"/>
      <c r="J152" s="273"/>
      <c r="K152" s="270"/>
      <c r="L152" s="270"/>
      <c r="M152" s="290"/>
      <c r="N152" s="273"/>
      <c r="O152" s="270"/>
      <c r="P152" s="270"/>
      <c r="Q152" s="290"/>
      <c r="R152" s="273"/>
      <c r="S152" s="270"/>
      <c r="T152" s="270"/>
      <c r="U152" s="290"/>
      <c r="V152" s="273"/>
      <c r="W152" s="270"/>
      <c r="X152" s="270"/>
      <c r="Y152" s="290"/>
      <c r="Z152" s="273"/>
      <c r="AA152" s="270"/>
      <c r="AB152" s="270"/>
      <c r="AC152" s="290"/>
      <c r="AD152" s="273"/>
      <c r="AE152" s="270"/>
      <c r="AF152" s="270"/>
      <c r="AG152" s="270"/>
      <c r="AH152" s="274" t="e">
        <f t="shared" si="2"/>
        <v>#DIV/0!</v>
      </c>
      <c r="AI152" s="270"/>
      <c r="AJ152" s="270"/>
      <c r="AK152" s="290"/>
      <c r="AL152" s="273"/>
      <c r="AM152" s="270"/>
      <c r="AN152" s="270"/>
      <c r="AO152" s="270"/>
      <c r="AP152" s="274" t="e">
        <f t="shared" si="48"/>
        <v>#DIV/0!</v>
      </c>
      <c r="AQ152" s="275">
        <f t="shared" si="49"/>
        <v>0</v>
      </c>
      <c r="AR152" s="276">
        <f t="shared" si="50"/>
        <v>0</v>
      </c>
      <c r="AS152" s="291">
        <f t="shared" si="51"/>
        <v>0</v>
      </c>
      <c r="AT152" s="292">
        <f t="shared" si="52"/>
        <v>0</v>
      </c>
      <c r="AU152" s="292">
        <f t="shared" si="40"/>
        <v>0</v>
      </c>
      <c r="AV152" s="292">
        <f t="shared" si="40"/>
        <v>0</v>
      </c>
      <c r="AW152" s="292">
        <f t="shared" si="43"/>
        <v>0</v>
      </c>
      <c r="AX152" s="293" t="e">
        <f t="shared" si="53"/>
        <v>#DIV/0!</v>
      </c>
    </row>
    <row r="153" spans="1:50" ht="16.149999999999999">
      <c r="A153" s="354">
        <v>44196</v>
      </c>
      <c r="B153" s="289" t="s">
        <v>248</v>
      </c>
      <c r="C153" s="270"/>
      <c r="D153" s="270"/>
      <c r="E153" s="290"/>
      <c r="F153" s="273"/>
      <c r="G153" s="270"/>
      <c r="H153" s="270"/>
      <c r="I153" s="290"/>
      <c r="J153" s="273"/>
      <c r="K153" s="270"/>
      <c r="L153" s="270"/>
      <c r="M153" s="290"/>
      <c r="N153" s="273"/>
      <c r="O153" s="270"/>
      <c r="P153" s="270"/>
      <c r="Q153" s="290"/>
      <c r="R153" s="273"/>
      <c r="S153" s="270"/>
      <c r="T153" s="270"/>
      <c r="U153" s="290"/>
      <c r="V153" s="273"/>
      <c r="W153" s="270"/>
      <c r="X153" s="270"/>
      <c r="Y153" s="290"/>
      <c r="Z153" s="273"/>
      <c r="AA153" s="270"/>
      <c r="AB153" s="270"/>
      <c r="AC153" s="290"/>
      <c r="AD153" s="273"/>
      <c r="AE153" s="270"/>
      <c r="AF153" s="270"/>
      <c r="AG153" s="270"/>
      <c r="AH153" s="274" t="e">
        <f t="shared" si="2"/>
        <v>#DIV/0!</v>
      </c>
      <c r="AI153" s="270"/>
      <c r="AJ153" s="270"/>
      <c r="AK153" s="290"/>
      <c r="AL153" s="273"/>
      <c r="AM153" s="270"/>
      <c r="AN153" s="270"/>
      <c r="AO153" s="270"/>
      <c r="AP153" s="274" t="e">
        <f t="shared" si="48"/>
        <v>#DIV/0!</v>
      </c>
      <c r="AQ153" s="275">
        <f t="shared" si="49"/>
        <v>0</v>
      </c>
      <c r="AR153" s="276">
        <f t="shared" si="50"/>
        <v>0</v>
      </c>
      <c r="AS153" s="291">
        <f t="shared" si="51"/>
        <v>0</v>
      </c>
      <c r="AT153" s="292">
        <f t="shared" si="52"/>
        <v>0</v>
      </c>
      <c r="AU153" s="292">
        <f t="shared" si="40"/>
        <v>0</v>
      </c>
      <c r="AV153" s="292">
        <f t="shared" si="40"/>
        <v>0</v>
      </c>
      <c r="AW153" s="292">
        <f t="shared" si="43"/>
        <v>0</v>
      </c>
      <c r="AX153" s="293" t="e">
        <f t="shared" si="53"/>
        <v>#DIV/0!</v>
      </c>
    </row>
    <row r="154" spans="1:50" ht="16.149999999999999">
      <c r="A154" s="354">
        <v>44197</v>
      </c>
      <c r="B154" s="289" t="s">
        <v>242</v>
      </c>
      <c r="C154" s="270"/>
      <c r="D154" s="270"/>
      <c r="E154" s="290"/>
      <c r="F154" s="273"/>
      <c r="G154" s="270"/>
      <c r="H154" s="270"/>
      <c r="I154" s="290"/>
      <c r="J154" s="273"/>
      <c r="K154" s="270"/>
      <c r="L154" s="270"/>
      <c r="M154" s="290"/>
      <c r="N154" s="273"/>
      <c r="O154" s="270"/>
      <c r="P154" s="270"/>
      <c r="Q154" s="290"/>
      <c r="R154" s="273"/>
      <c r="S154" s="270"/>
      <c r="T154" s="270"/>
      <c r="U154" s="290"/>
      <c r="V154" s="273"/>
      <c r="W154" s="270"/>
      <c r="X154" s="270"/>
      <c r="Y154" s="290"/>
      <c r="Z154" s="273"/>
      <c r="AA154" s="270"/>
      <c r="AB154" s="270"/>
      <c r="AC154" s="290"/>
      <c r="AD154" s="273"/>
      <c r="AE154" s="270"/>
      <c r="AF154" s="270"/>
      <c r="AG154" s="270"/>
      <c r="AH154" s="274" t="e">
        <f t="shared" si="2"/>
        <v>#DIV/0!</v>
      </c>
      <c r="AI154" s="270"/>
      <c r="AJ154" s="270"/>
      <c r="AK154" s="290"/>
      <c r="AL154" s="273"/>
      <c r="AM154" s="270"/>
      <c r="AN154" s="270"/>
      <c r="AO154" s="270"/>
      <c r="AP154" s="274" t="e">
        <f t="shared" si="48"/>
        <v>#DIV/0!</v>
      </c>
      <c r="AQ154" s="275">
        <f t="shared" si="49"/>
        <v>0</v>
      </c>
      <c r="AR154" s="276">
        <f t="shared" si="50"/>
        <v>0</v>
      </c>
      <c r="AS154" s="291">
        <f t="shared" si="51"/>
        <v>0</v>
      </c>
      <c r="AT154" s="292">
        <f t="shared" si="52"/>
        <v>0</v>
      </c>
      <c r="AU154" s="292">
        <f t="shared" si="40"/>
        <v>0</v>
      </c>
      <c r="AV154" s="292">
        <f t="shared" si="40"/>
        <v>0</v>
      </c>
      <c r="AW154" s="292">
        <f t="shared" si="43"/>
        <v>0</v>
      </c>
      <c r="AX154" s="293" t="e">
        <f t="shared" si="53"/>
        <v>#DIV/0!</v>
      </c>
    </row>
    <row r="155" spans="1:50" ht="16.149999999999999">
      <c r="A155" s="354">
        <v>44198</v>
      </c>
      <c r="B155" s="289" t="s">
        <v>243</v>
      </c>
      <c r="C155" s="270"/>
      <c r="D155" s="270"/>
      <c r="E155" s="290"/>
      <c r="F155" s="273"/>
      <c r="G155" s="270"/>
      <c r="H155" s="270"/>
      <c r="I155" s="290"/>
      <c r="J155" s="273"/>
      <c r="K155" s="270"/>
      <c r="L155" s="270"/>
      <c r="M155" s="290"/>
      <c r="N155" s="273"/>
      <c r="O155" s="270"/>
      <c r="P155" s="270"/>
      <c r="Q155" s="290"/>
      <c r="R155" s="273"/>
      <c r="S155" s="270"/>
      <c r="T155" s="270"/>
      <c r="U155" s="290"/>
      <c r="V155" s="273"/>
      <c r="W155" s="270"/>
      <c r="X155" s="270"/>
      <c r="Y155" s="290"/>
      <c r="Z155" s="273"/>
      <c r="AA155" s="270"/>
      <c r="AB155" s="270"/>
      <c r="AC155" s="290"/>
      <c r="AD155" s="273"/>
      <c r="AE155" s="270"/>
      <c r="AF155" s="270"/>
      <c r="AG155" s="270"/>
      <c r="AH155" s="274" t="e">
        <f t="shared" si="2"/>
        <v>#DIV/0!</v>
      </c>
      <c r="AI155" s="270"/>
      <c r="AJ155" s="270"/>
      <c r="AK155" s="290"/>
      <c r="AL155" s="273"/>
      <c r="AM155" s="270"/>
      <c r="AN155" s="270"/>
      <c r="AO155" s="270"/>
      <c r="AP155" s="274" t="e">
        <f t="shared" si="48"/>
        <v>#DIV/0!</v>
      </c>
      <c r="AQ155" s="275">
        <f t="shared" si="49"/>
        <v>0</v>
      </c>
      <c r="AR155" s="276">
        <f t="shared" si="50"/>
        <v>0</v>
      </c>
      <c r="AS155" s="291">
        <f t="shared" si="51"/>
        <v>0</v>
      </c>
      <c r="AT155" s="292">
        <f t="shared" si="52"/>
        <v>0</v>
      </c>
      <c r="AU155" s="292">
        <f t="shared" si="40"/>
        <v>0</v>
      </c>
      <c r="AV155" s="292">
        <f t="shared" si="40"/>
        <v>0</v>
      </c>
      <c r="AW155" s="292">
        <f t="shared" si="43"/>
        <v>0</v>
      </c>
      <c r="AX155" s="293" t="e">
        <f t="shared" si="53"/>
        <v>#DIV/0!</v>
      </c>
    </row>
    <row r="156" spans="1:50" ht="16.149999999999999">
      <c r="A156" s="354">
        <v>44199</v>
      </c>
      <c r="B156" s="289" t="s">
        <v>244</v>
      </c>
      <c r="C156" s="270"/>
      <c r="D156" s="270"/>
      <c r="E156" s="290"/>
      <c r="F156" s="273"/>
      <c r="G156" s="270"/>
      <c r="H156" s="270"/>
      <c r="I156" s="290"/>
      <c r="J156" s="273"/>
      <c r="K156" s="270"/>
      <c r="L156" s="270"/>
      <c r="M156" s="290"/>
      <c r="N156" s="273"/>
      <c r="O156" s="270"/>
      <c r="P156" s="270"/>
      <c r="Q156" s="290"/>
      <c r="R156" s="273"/>
      <c r="S156" s="270"/>
      <c r="T156" s="270"/>
      <c r="U156" s="290"/>
      <c r="V156" s="273"/>
      <c r="W156" s="270"/>
      <c r="X156" s="270"/>
      <c r="Y156" s="290"/>
      <c r="Z156" s="273"/>
      <c r="AA156" s="270"/>
      <c r="AB156" s="270"/>
      <c r="AC156" s="290"/>
      <c r="AD156" s="273"/>
      <c r="AE156" s="270"/>
      <c r="AF156" s="270"/>
      <c r="AG156" s="270"/>
      <c r="AH156" s="274" t="e">
        <f t="shared" si="2"/>
        <v>#DIV/0!</v>
      </c>
      <c r="AI156" s="270"/>
      <c r="AJ156" s="270"/>
      <c r="AK156" s="290"/>
      <c r="AL156" s="273"/>
      <c r="AM156" s="270"/>
      <c r="AN156" s="270"/>
      <c r="AO156" s="270"/>
      <c r="AP156" s="274" t="e">
        <f t="shared" si="48"/>
        <v>#DIV/0!</v>
      </c>
      <c r="AQ156" s="275">
        <f t="shared" si="49"/>
        <v>0</v>
      </c>
      <c r="AR156" s="276">
        <f t="shared" si="50"/>
        <v>0</v>
      </c>
      <c r="AS156" s="291">
        <f t="shared" si="51"/>
        <v>0</v>
      </c>
      <c r="AT156" s="292">
        <f t="shared" si="52"/>
        <v>0</v>
      </c>
      <c r="AU156" s="292">
        <f t="shared" si="40"/>
        <v>0</v>
      </c>
      <c r="AV156" s="292">
        <f t="shared" si="40"/>
        <v>0</v>
      </c>
      <c r="AW156" s="292">
        <f t="shared" si="43"/>
        <v>0</v>
      </c>
      <c r="AX156" s="293" t="e">
        <f t="shared" si="53"/>
        <v>#DIV/0!</v>
      </c>
    </row>
    <row r="157" spans="1:50" ht="16.149999999999999">
      <c r="A157" s="354">
        <v>44200</v>
      </c>
      <c r="B157" s="289" t="s">
        <v>245</v>
      </c>
      <c r="C157" s="270"/>
      <c r="D157" s="270"/>
      <c r="E157" s="290"/>
      <c r="F157" s="273"/>
      <c r="G157" s="270"/>
      <c r="H157" s="270"/>
      <c r="I157" s="290"/>
      <c r="J157" s="273"/>
      <c r="K157" s="270"/>
      <c r="L157" s="270"/>
      <c r="M157" s="290"/>
      <c r="N157" s="273"/>
      <c r="O157" s="270"/>
      <c r="P157" s="270"/>
      <c r="Q157" s="290"/>
      <c r="R157" s="273"/>
      <c r="S157" s="270"/>
      <c r="T157" s="270"/>
      <c r="U157" s="290"/>
      <c r="V157" s="273"/>
      <c r="W157" s="270"/>
      <c r="X157" s="270"/>
      <c r="Y157" s="290"/>
      <c r="Z157" s="273"/>
      <c r="AA157" s="270"/>
      <c r="AB157" s="270"/>
      <c r="AC157" s="290"/>
      <c r="AD157" s="273"/>
      <c r="AE157" s="270"/>
      <c r="AF157" s="270"/>
      <c r="AG157" s="270"/>
      <c r="AH157" s="274" t="e">
        <f t="shared" si="2"/>
        <v>#DIV/0!</v>
      </c>
      <c r="AI157" s="270"/>
      <c r="AJ157" s="270"/>
      <c r="AK157" s="290"/>
      <c r="AL157" s="273"/>
      <c r="AM157" s="270"/>
      <c r="AN157" s="270"/>
      <c r="AO157" s="270"/>
      <c r="AP157" s="274" t="e">
        <f t="shared" si="48"/>
        <v>#DIV/0!</v>
      </c>
      <c r="AQ157" s="275">
        <f t="shared" si="49"/>
        <v>0</v>
      </c>
      <c r="AR157" s="276">
        <f t="shared" si="50"/>
        <v>0</v>
      </c>
      <c r="AS157" s="291">
        <f t="shared" si="51"/>
        <v>0</v>
      </c>
      <c r="AT157" s="292">
        <f t="shared" si="52"/>
        <v>0</v>
      </c>
      <c r="AU157" s="292">
        <f t="shared" si="40"/>
        <v>0</v>
      </c>
      <c r="AV157" s="292">
        <f t="shared" si="40"/>
        <v>0</v>
      </c>
      <c r="AW157" s="292">
        <f t="shared" si="43"/>
        <v>0</v>
      </c>
      <c r="AX157" s="293" t="e">
        <f t="shared" si="53"/>
        <v>#DIV/0!</v>
      </c>
    </row>
    <row r="158" spans="1:50" ht="16.149999999999999">
      <c r="A158" s="354">
        <v>44201</v>
      </c>
      <c r="B158" s="289" t="s">
        <v>246</v>
      </c>
      <c r="C158" s="270"/>
      <c r="D158" s="270"/>
      <c r="E158" s="290"/>
      <c r="F158" s="273"/>
      <c r="G158" s="270"/>
      <c r="H158" s="270"/>
      <c r="I158" s="290"/>
      <c r="J158" s="273"/>
      <c r="K158" s="270"/>
      <c r="L158" s="270"/>
      <c r="M158" s="290"/>
      <c r="N158" s="273"/>
      <c r="O158" s="270"/>
      <c r="P158" s="270"/>
      <c r="Q158" s="290"/>
      <c r="R158" s="273"/>
      <c r="S158" s="270"/>
      <c r="T158" s="270"/>
      <c r="U158" s="290"/>
      <c r="V158" s="273"/>
      <c r="W158" s="270"/>
      <c r="X158" s="270"/>
      <c r="Y158" s="290"/>
      <c r="Z158" s="273"/>
      <c r="AA158" s="270"/>
      <c r="AB158" s="270"/>
      <c r="AC158" s="290"/>
      <c r="AD158" s="273"/>
      <c r="AE158" s="270"/>
      <c r="AF158" s="270"/>
      <c r="AG158" s="270"/>
      <c r="AH158" s="274" t="e">
        <f t="shared" si="2"/>
        <v>#DIV/0!</v>
      </c>
      <c r="AI158" s="270"/>
      <c r="AJ158" s="270"/>
      <c r="AK158" s="290"/>
      <c r="AL158" s="273"/>
      <c r="AM158" s="270"/>
      <c r="AN158" s="270"/>
      <c r="AO158" s="270"/>
      <c r="AP158" s="274" t="e">
        <f t="shared" si="48"/>
        <v>#DIV/0!</v>
      </c>
      <c r="AQ158" s="275">
        <f t="shared" si="49"/>
        <v>0</v>
      </c>
      <c r="AR158" s="276">
        <f t="shared" si="50"/>
        <v>0</v>
      </c>
      <c r="AS158" s="291">
        <f t="shared" si="51"/>
        <v>0</v>
      </c>
      <c r="AT158" s="292">
        <f t="shared" si="52"/>
        <v>0</v>
      </c>
      <c r="AU158" s="292">
        <f t="shared" si="40"/>
        <v>0</v>
      </c>
      <c r="AV158" s="292">
        <f t="shared" si="40"/>
        <v>0</v>
      </c>
      <c r="AW158" s="292">
        <f t="shared" si="43"/>
        <v>0</v>
      </c>
      <c r="AX158" s="293" t="e">
        <f t="shared" si="53"/>
        <v>#DIV/0!</v>
      </c>
    </row>
    <row r="159" spans="1:50" ht="16.149999999999999">
      <c r="A159" s="354">
        <v>44202</v>
      </c>
      <c r="B159" s="289" t="s">
        <v>247</v>
      </c>
      <c r="C159" s="270"/>
      <c r="D159" s="270"/>
      <c r="E159" s="290"/>
      <c r="F159" s="273"/>
      <c r="G159" s="270"/>
      <c r="H159" s="270"/>
      <c r="I159" s="290"/>
      <c r="J159" s="273"/>
      <c r="K159" s="270"/>
      <c r="L159" s="270"/>
      <c r="M159" s="290"/>
      <c r="N159" s="273"/>
      <c r="O159" s="270"/>
      <c r="P159" s="270"/>
      <c r="Q159" s="290"/>
      <c r="R159" s="273"/>
      <c r="S159" s="270"/>
      <c r="T159" s="270"/>
      <c r="U159" s="290"/>
      <c r="V159" s="273"/>
      <c r="W159" s="270"/>
      <c r="X159" s="270"/>
      <c r="Y159" s="290"/>
      <c r="Z159" s="273"/>
      <c r="AA159" s="270"/>
      <c r="AB159" s="270"/>
      <c r="AC159" s="290"/>
      <c r="AD159" s="273"/>
      <c r="AE159" s="270"/>
      <c r="AF159" s="270"/>
      <c r="AG159" s="270"/>
      <c r="AH159" s="274" t="e">
        <f t="shared" si="2"/>
        <v>#DIV/0!</v>
      </c>
      <c r="AI159" s="270"/>
      <c r="AJ159" s="270"/>
      <c r="AK159" s="290"/>
      <c r="AL159" s="273"/>
      <c r="AM159" s="270"/>
      <c r="AN159" s="270"/>
      <c r="AO159" s="270"/>
      <c r="AP159" s="274" t="e">
        <f t="shared" si="48"/>
        <v>#DIV/0!</v>
      </c>
      <c r="AQ159" s="275">
        <f t="shared" si="49"/>
        <v>0</v>
      </c>
      <c r="AR159" s="276">
        <f t="shared" si="50"/>
        <v>0</v>
      </c>
      <c r="AS159" s="291">
        <f t="shared" si="51"/>
        <v>0</v>
      </c>
      <c r="AT159" s="292">
        <f t="shared" si="52"/>
        <v>0</v>
      </c>
      <c r="AU159" s="292">
        <f t="shared" si="40"/>
        <v>0</v>
      </c>
      <c r="AV159" s="292">
        <f t="shared" si="40"/>
        <v>0</v>
      </c>
      <c r="AW159" s="292">
        <f t="shared" si="43"/>
        <v>0</v>
      </c>
      <c r="AX159" s="293" t="e">
        <f t="shared" si="53"/>
        <v>#DIV/0!</v>
      </c>
    </row>
    <row r="160" spans="1:50" ht="16.149999999999999">
      <c r="A160" s="354">
        <v>44203</v>
      </c>
      <c r="B160" s="289" t="s">
        <v>248</v>
      </c>
      <c r="C160" s="270"/>
      <c r="D160" s="270"/>
      <c r="E160" s="290"/>
      <c r="F160" s="273"/>
      <c r="G160" s="270"/>
      <c r="H160" s="270"/>
      <c r="I160" s="290"/>
      <c r="J160" s="273"/>
      <c r="K160" s="270"/>
      <c r="L160" s="270"/>
      <c r="M160" s="290"/>
      <c r="N160" s="273"/>
      <c r="O160" s="270"/>
      <c r="P160" s="270"/>
      <c r="Q160" s="290"/>
      <c r="R160" s="273"/>
      <c r="S160" s="270"/>
      <c r="T160" s="270"/>
      <c r="U160" s="290"/>
      <c r="V160" s="273"/>
      <c r="W160" s="270"/>
      <c r="X160" s="270"/>
      <c r="Y160" s="290"/>
      <c r="Z160" s="273"/>
      <c r="AA160" s="270"/>
      <c r="AB160" s="270"/>
      <c r="AC160" s="290"/>
      <c r="AD160" s="273"/>
      <c r="AE160" s="270"/>
      <c r="AF160" s="270"/>
      <c r="AG160" s="270"/>
      <c r="AH160" s="274" t="e">
        <f t="shared" si="2"/>
        <v>#DIV/0!</v>
      </c>
      <c r="AI160" s="270"/>
      <c r="AJ160" s="270"/>
      <c r="AK160" s="290"/>
      <c r="AL160" s="273"/>
      <c r="AM160" s="270"/>
      <c r="AN160" s="270"/>
      <c r="AO160" s="270"/>
      <c r="AP160" s="274" t="e">
        <f t="shared" si="48"/>
        <v>#DIV/0!</v>
      </c>
      <c r="AQ160" s="275">
        <f t="shared" si="49"/>
        <v>0</v>
      </c>
      <c r="AR160" s="276">
        <f t="shared" si="50"/>
        <v>0</v>
      </c>
      <c r="AS160" s="291">
        <f t="shared" si="51"/>
        <v>0</v>
      </c>
      <c r="AT160" s="292">
        <f t="shared" si="52"/>
        <v>0</v>
      </c>
      <c r="AU160" s="292">
        <f t="shared" si="40"/>
        <v>0</v>
      </c>
      <c r="AV160" s="292">
        <f t="shared" si="40"/>
        <v>0</v>
      </c>
      <c r="AW160" s="292">
        <f t="shared" si="43"/>
        <v>0</v>
      </c>
      <c r="AX160" s="293" t="e">
        <f t="shared" si="53"/>
        <v>#DIV/0!</v>
      </c>
    </row>
    <row r="161" spans="1:50" ht="16.149999999999999">
      <c r="A161" s="354">
        <v>44204</v>
      </c>
      <c r="B161" s="289" t="s">
        <v>242</v>
      </c>
      <c r="C161" s="270"/>
      <c r="D161" s="270"/>
      <c r="E161" s="290"/>
      <c r="F161" s="273"/>
      <c r="G161" s="270"/>
      <c r="H161" s="270"/>
      <c r="I161" s="290"/>
      <c r="J161" s="273"/>
      <c r="K161" s="270"/>
      <c r="L161" s="270"/>
      <c r="M161" s="290"/>
      <c r="N161" s="273"/>
      <c r="O161" s="270"/>
      <c r="P161" s="270"/>
      <c r="Q161" s="290"/>
      <c r="R161" s="273"/>
      <c r="S161" s="270"/>
      <c r="T161" s="270"/>
      <c r="U161" s="290"/>
      <c r="V161" s="273"/>
      <c r="W161" s="270"/>
      <c r="X161" s="270"/>
      <c r="Y161" s="290"/>
      <c r="Z161" s="273"/>
      <c r="AA161" s="270"/>
      <c r="AB161" s="270"/>
      <c r="AC161" s="290"/>
      <c r="AD161" s="273"/>
      <c r="AE161" s="270"/>
      <c r="AF161" s="270"/>
      <c r="AG161" s="270"/>
      <c r="AH161" s="274" t="e">
        <f t="shared" si="2"/>
        <v>#DIV/0!</v>
      </c>
      <c r="AI161" s="270"/>
      <c r="AJ161" s="270"/>
      <c r="AK161" s="290"/>
      <c r="AL161" s="273"/>
      <c r="AM161" s="270"/>
      <c r="AN161" s="270"/>
      <c r="AO161" s="270"/>
      <c r="AP161" s="274" t="e">
        <f t="shared" si="48"/>
        <v>#DIV/0!</v>
      </c>
      <c r="AQ161" s="275">
        <f t="shared" si="49"/>
        <v>0</v>
      </c>
      <c r="AR161" s="276">
        <f t="shared" si="50"/>
        <v>0</v>
      </c>
      <c r="AS161" s="291">
        <f t="shared" si="51"/>
        <v>0</v>
      </c>
      <c r="AT161" s="292">
        <f t="shared" si="52"/>
        <v>0</v>
      </c>
      <c r="AU161" s="292">
        <f t="shared" si="40"/>
        <v>0</v>
      </c>
      <c r="AV161" s="292">
        <f t="shared" si="40"/>
        <v>0</v>
      </c>
      <c r="AW161" s="292">
        <f t="shared" si="43"/>
        <v>0</v>
      </c>
      <c r="AX161" s="293" t="e">
        <f t="shared" si="53"/>
        <v>#DIV/0!</v>
      </c>
    </row>
    <row r="162" spans="1:50" ht="16.149999999999999">
      <c r="A162" s="354">
        <v>44205</v>
      </c>
      <c r="B162" s="289" t="s">
        <v>243</v>
      </c>
      <c r="C162" s="270"/>
      <c r="D162" s="270"/>
      <c r="E162" s="290"/>
      <c r="F162" s="273"/>
      <c r="G162" s="270"/>
      <c r="H162" s="270"/>
      <c r="I162" s="290"/>
      <c r="J162" s="273"/>
      <c r="K162" s="270"/>
      <c r="L162" s="270"/>
      <c r="M162" s="290"/>
      <c r="N162" s="273"/>
      <c r="O162" s="270"/>
      <c r="P162" s="270"/>
      <c r="Q162" s="290"/>
      <c r="R162" s="273"/>
      <c r="S162" s="270"/>
      <c r="T162" s="270"/>
      <c r="U162" s="290"/>
      <c r="V162" s="273"/>
      <c r="W162" s="270"/>
      <c r="X162" s="270"/>
      <c r="Y162" s="290"/>
      <c r="Z162" s="273"/>
      <c r="AA162" s="270"/>
      <c r="AB162" s="270"/>
      <c r="AC162" s="290"/>
      <c r="AD162" s="273"/>
      <c r="AE162" s="270"/>
      <c r="AF162" s="270"/>
      <c r="AG162" s="270"/>
      <c r="AH162" s="274" t="e">
        <f t="shared" si="2"/>
        <v>#DIV/0!</v>
      </c>
      <c r="AI162" s="270"/>
      <c r="AJ162" s="270"/>
      <c r="AK162" s="290"/>
      <c r="AL162" s="273"/>
      <c r="AM162" s="270"/>
      <c r="AN162" s="270"/>
      <c r="AO162" s="270"/>
      <c r="AP162" s="274" t="e">
        <f t="shared" si="48"/>
        <v>#DIV/0!</v>
      </c>
      <c r="AQ162" s="275">
        <f t="shared" si="49"/>
        <v>0</v>
      </c>
      <c r="AR162" s="276">
        <f t="shared" si="50"/>
        <v>0</v>
      </c>
      <c r="AS162" s="291">
        <f t="shared" si="51"/>
        <v>0</v>
      </c>
      <c r="AT162" s="292">
        <f t="shared" si="52"/>
        <v>0</v>
      </c>
      <c r="AU162" s="292">
        <f t="shared" si="40"/>
        <v>0</v>
      </c>
      <c r="AV162" s="292">
        <f t="shared" si="40"/>
        <v>0</v>
      </c>
      <c r="AW162" s="292">
        <f t="shared" si="43"/>
        <v>0</v>
      </c>
      <c r="AX162" s="293" t="e">
        <f t="shared" si="53"/>
        <v>#DIV/0!</v>
      </c>
    </row>
    <row r="163" spans="1:50" ht="16.149999999999999">
      <c r="A163" s="354">
        <v>44206</v>
      </c>
      <c r="B163" s="289" t="s">
        <v>244</v>
      </c>
      <c r="C163" s="270"/>
      <c r="D163" s="270"/>
      <c r="E163" s="290"/>
      <c r="F163" s="273"/>
      <c r="G163" s="270"/>
      <c r="H163" s="270"/>
      <c r="I163" s="290"/>
      <c r="J163" s="273"/>
      <c r="K163" s="270"/>
      <c r="L163" s="270"/>
      <c r="M163" s="290"/>
      <c r="N163" s="273"/>
      <c r="O163" s="270"/>
      <c r="P163" s="270"/>
      <c r="Q163" s="290"/>
      <c r="R163" s="273"/>
      <c r="S163" s="270"/>
      <c r="T163" s="270"/>
      <c r="U163" s="290"/>
      <c r="V163" s="273"/>
      <c r="W163" s="270"/>
      <c r="X163" s="270"/>
      <c r="Y163" s="290"/>
      <c r="Z163" s="273"/>
      <c r="AA163" s="270"/>
      <c r="AB163" s="270"/>
      <c r="AC163" s="290"/>
      <c r="AD163" s="273"/>
      <c r="AE163" s="270"/>
      <c r="AF163" s="270"/>
      <c r="AG163" s="270"/>
      <c r="AH163" s="274" t="e">
        <f t="shared" si="2"/>
        <v>#DIV/0!</v>
      </c>
      <c r="AI163" s="270"/>
      <c r="AJ163" s="270"/>
      <c r="AK163" s="290"/>
      <c r="AL163" s="273"/>
      <c r="AM163" s="270"/>
      <c r="AN163" s="270"/>
      <c r="AO163" s="270"/>
      <c r="AP163" s="274" t="e">
        <f t="shared" si="48"/>
        <v>#DIV/0!</v>
      </c>
      <c r="AQ163" s="275">
        <f t="shared" si="49"/>
        <v>0</v>
      </c>
      <c r="AR163" s="276">
        <f t="shared" si="50"/>
        <v>0</v>
      </c>
      <c r="AS163" s="291">
        <f t="shared" si="51"/>
        <v>0</v>
      </c>
      <c r="AT163" s="292">
        <f t="shared" si="52"/>
        <v>0</v>
      </c>
      <c r="AU163" s="292">
        <f t="shared" si="40"/>
        <v>0</v>
      </c>
      <c r="AV163" s="292">
        <f t="shared" si="40"/>
        <v>0</v>
      </c>
      <c r="AW163" s="292">
        <f t="shared" si="43"/>
        <v>0</v>
      </c>
      <c r="AX163" s="293" t="e">
        <f t="shared" si="53"/>
        <v>#DIV/0!</v>
      </c>
    </row>
    <row r="164" spans="1:50" ht="16.149999999999999">
      <c r="A164" s="354">
        <v>44207</v>
      </c>
      <c r="B164" s="289" t="s">
        <v>245</v>
      </c>
      <c r="C164" s="270"/>
      <c r="D164" s="270"/>
      <c r="E164" s="290"/>
      <c r="F164" s="273"/>
      <c r="G164" s="270"/>
      <c r="H164" s="270"/>
      <c r="I164" s="290"/>
      <c r="J164" s="273"/>
      <c r="K164" s="270"/>
      <c r="L164" s="270"/>
      <c r="M164" s="290"/>
      <c r="N164" s="273"/>
      <c r="O164" s="270"/>
      <c r="P164" s="270"/>
      <c r="Q164" s="290"/>
      <c r="R164" s="273"/>
      <c r="S164" s="270"/>
      <c r="T164" s="270"/>
      <c r="U164" s="290"/>
      <c r="V164" s="273"/>
      <c r="W164" s="270"/>
      <c r="X164" s="270"/>
      <c r="Y164" s="290"/>
      <c r="Z164" s="273"/>
      <c r="AA164" s="270"/>
      <c r="AB164" s="270"/>
      <c r="AC164" s="290"/>
      <c r="AD164" s="273"/>
      <c r="AE164" s="270"/>
      <c r="AF164" s="270"/>
      <c r="AG164" s="270"/>
      <c r="AH164" s="274" t="e">
        <f t="shared" si="2"/>
        <v>#DIV/0!</v>
      </c>
      <c r="AI164" s="270"/>
      <c r="AJ164" s="270"/>
      <c r="AK164" s="290"/>
      <c r="AL164" s="273"/>
      <c r="AM164" s="270"/>
      <c r="AN164" s="270"/>
      <c r="AO164" s="270"/>
      <c r="AP164" s="274" t="e">
        <f t="shared" si="48"/>
        <v>#DIV/0!</v>
      </c>
      <c r="AQ164" s="275">
        <f t="shared" si="49"/>
        <v>0</v>
      </c>
      <c r="AR164" s="276">
        <f t="shared" si="50"/>
        <v>0</v>
      </c>
      <c r="AS164" s="291">
        <f t="shared" si="51"/>
        <v>0</v>
      </c>
      <c r="AT164" s="292">
        <f t="shared" si="52"/>
        <v>0</v>
      </c>
      <c r="AU164" s="292">
        <f t="shared" si="40"/>
        <v>0</v>
      </c>
      <c r="AV164" s="292">
        <f t="shared" si="40"/>
        <v>0</v>
      </c>
      <c r="AW164" s="292">
        <f t="shared" si="43"/>
        <v>0</v>
      </c>
      <c r="AX164" s="293" t="e">
        <f t="shared" si="53"/>
        <v>#DIV/0!</v>
      </c>
    </row>
    <row r="165" spans="1:50" ht="16.149999999999999">
      <c r="A165" s="354">
        <v>44208</v>
      </c>
      <c r="B165" s="289" t="s">
        <v>246</v>
      </c>
      <c r="C165" s="270"/>
      <c r="D165" s="270"/>
      <c r="E165" s="290"/>
      <c r="F165" s="273"/>
      <c r="G165" s="270"/>
      <c r="H165" s="270"/>
      <c r="I165" s="290"/>
      <c r="J165" s="273"/>
      <c r="K165" s="270"/>
      <c r="L165" s="270"/>
      <c r="M165" s="290"/>
      <c r="N165" s="273"/>
      <c r="O165" s="270"/>
      <c r="P165" s="270"/>
      <c r="Q165" s="290"/>
      <c r="R165" s="273"/>
      <c r="S165" s="270"/>
      <c r="T165" s="270"/>
      <c r="U165" s="290"/>
      <c r="V165" s="273"/>
      <c r="W165" s="270"/>
      <c r="X165" s="270"/>
      <c r="Y165" s="290"/>
      <c r="Z165" s="273"/>
      <c r="AA165" s="270"/>
      <c r="AB165" s="270"/>
      <c r="AC165" s="290"/>
      <c r="AD165" s="273"/>
      <c r="AE165" s="270"/>
      <c r="AF165" s="270"/>
      <c r="AG165" s="270"/>
      <c r="AH165" s="274" t="e">
        <f t="shared" si="2"/>
        <v>#DIV/0!</v>
      </c>
      <c r="AI165" s="270"/>
      <c r="AJ165" s="270"/>
      <c r="AK165" s="290"/>
      <c r="AL165" s="273"/>
      <c r="AM165" s="270"/>
      <c r="AN165" s="270"/>
      <c r="AO165" s="270"/>
      <c r="AP165" s="274" t="e">
        <f t="shared" si="48"/>
        <v>#DIV/0!</v>
      </c>
      <c r="AQ165" s="275">
        <f t="shared" si="49"/>
        <v>0</v>
      </c>
      <c r="AR165" s="276">
        <f t="shared" si="50"/>
        <v>0</v>
      </c>
      <c r="AS165" s="291">
        <f t="shared" si="51"/>
        <v>0</v>
      </c>
      <c r="AT165" s="292">
        <f t="shared" si="52"/>
        <v>0</v>
      </c>
      <c r="AU165" s="292">
        <f t="shared" si="40"/>
        <v>0</v>
      </c>
      <c r="AV165" s="292">
        <f t="shared" si="40"/>
        <v>0</v>
      </c>
      <c r="AW165" s="292">
        <f t="shared" si="43"/>
        <v>0</v>
      </c>
      <c r="AX165" s="293" t="e">
        <f t="shared" si="53"/>
        <v>#DIV/0!</v>
      </c>
    </row>
    <row r="166" spans="1:50" ht="16.149999999999999">
      <c r="A166" s="354">
        <v>44209</v>
      </c>
      <c r="B166" s="289" t="s">
        <v>247</v>
      </c>
      <c r="C166" s="270"/>
      <c r="D166" s="270"/>
      <c r="E166" s="290"/>
      <c r="F166" s="273"/>
      <c r="G166" s="270"/>
      <c r="H166" s="270"/>
      <c r="I166" s="290"/>
      <c r="J166" s="273"/>
      <c r="K166" s="270"/>
      <c r="L166" s="270"/>
      <c r="M166" s="290"/>
      <c r="N166" s="273"/>
      <c r="O166" s="270"/>
      <c r="P166" s="270"/>
      <c r="Q166" s="290"/>
      <c r="R166" s="273"/>
      <c r="S166" s="270"/>
      <c r="T166" s="270"/>
      <c r="U166" s="290"/>
      <c r="V166" s="273"/>
      <c r="W166" s="270"/>
      <c r="X166" s="270"/>
      <c r="Y166" s="290"/>
      <c r="Z166" s="273"/>
      <c r="AA166" s="270"/>
      <c r="AB166" s="270"/>
      <c r="AC166" s="290"/>
      <c r="AD166" s="273"/>
      <c r="AE166" s="270"/>
      <c r="AF166" s="270"/>
      <c r="AG166" s="270"/>
      <c r="AH166" s="274" t="e">
        <f t="shared" si="2"/>
        <v>#DIV/0!</v>
      </c>
      <c r="AI166" s="270"/>
      <c r="AJ166" s="270"/>
      <c r="AK166" s="290"/>
      <c r="AL166" s="273"/>
      <c r="AM166" s="270"/>
      <c r="AN166" s="270"/>
      <c r="AO166" s="270"/>
      <c r="AP166" s="274" t="e">
        <f t="shared" si="48"/>
        <v>#DIV/0!</v>
      </c>
      <c r="AQ166" s="275">
        <f t="shared" si="49"/>
        <v>0</v>
      </c>
      <c r="AR166" s="276">
        <f t="shared" si="50"/>
        <v>0</v>
      </c>
      <c r="AS166" s="291">
        <f t="shared" si="51"/>
        <v>0</v>
      </c>
      <c r="AT166" s="292">
        <f t="shared" si="52"/>
        <v>0</v>
      </c>
      <c r="AU166" s="292">
        <f t="shared" si="40"/>
        <v>0</v>
      </c>
      <c r="AV166" s="292">
        <f t="shared" si="40"/>
        <v>0</v>
      </c>
      <c r="AW166" s="292">
        <f t="shared" si="43"/>
        <v>0</v>
      </c>
      <c r="AX166" s="293" t="e">
        <f t="shared" si="53"/>
        <v>#DIV/0!</v>
      </c>
    </row>
    <row r="167" spans="1:50" ht="16.149999999999999">
      <c r="A167" s="354">
        <v>44210</v>
      </c>
      <c r="B167" s="289" t="s">
        <v>248</v>
      </c>
      <c r="C167" s="270"/>
      <c r="D167" s="270"/>
      <c r="E167" s="290"/>
      <c r="F167" s="273"/>
      <c r="G167" s="270"/>
      <c r="H167" s="270"/>
      <c r="I167" s="290"/>
      <c r="J167" s="273"/>
      <c r="K167" s="270"/>
      <c r="L167" s="270"/>
      <c r="M167" s="290"/>
      <c r="N167" s="273"/>
      <c r="O167" s="270"/>
      <c r="P167" s="270"/>
      <c r="Q167" s="290"/>
      <c r="R167" s="273"/>
      <c r="S167" s="270"/>
      <c r="T167" s="270"/>
      <c r="U167" s="290"/>
      <c r="V167" s="273"/>
      <c r="W167" s="270"/>
      <c r="X167" s="270"/>
      <c r="Y167" s="290"/>
      <c r="Z167" s="273"/>
      <c r="AA167" s="270"/>
      <c r="AB167" s="270"/>
      <c r="AC167" s="290"/>
      <c r="AD167" s="273"/>
      <c r="AE167" s="270"/>
      <c r="AF167" s="270"/>
      <c r="AG167" s="270"/>
      <c r="AH167" s="274" t="e">
        <f t="shared" si="2"/>
        <v>#DIV/0!</v>
      </c>
      <c r="AI167" s="270"/>
      <c r="AJ167" s="270"/>
      <c r="AK167" s="290"/>
      <c r="AL167" s="273"/>
      <c r="AM167" s="270"/>
      <c r="AN167" s="270"/>
      <c r="AO167" s="270"/>
      <c r="AP167" s="274" t="e">
        <f t="shared" si="48"/>
        <v>#DIV/0!</v>
      </c>
      <c r="AQ167" s="275">
        <f t="shared" si="49"/>
        <v>0</v>
      </c>
      <c r="AR167" s="276">
        <f t="shared" si="50"/>
        <v>0</v>
      </c>
      <c r="AS167" s="291">
        <f t="shared" si="51"/>
        <v>0</v>
      </c>
      <c r="AT167" s="292">
        <f t="shared" si="52"/>
        <v>0</v>
      </c>
      <c r="AU167" s="292">
        <f t="shared" si="40"/>
        <v>0</v>
      </c>
      <c r="AV167" s="292">
        <f t="shared" si="40"/>
        <v>0</v>
      </c>
      <c r="AW167" s="292">
        <f t="shared" si="43"/>
        <v>0</v>
      </c>
      <c r="AX167" s="293" t="e">
        <f t="shared" si="53"/>
        <v>#DIV/0!</v>
      </c>
    </row>
    <row r="168" spans="1:50" ht="16.149999999999999">
      <c r="A168" s="354">
        <v>44211</v>
      </c>
      <c r="B168" s="289" t="s">
        <v>242</v>
      </c>
      <c r="C168" s="270"/>
      <c r="D168" s="270"/>
      <c r="E168" s="290"/>
      <c r="F168" s="273"/>
      <c r="G168" s="270"/>
      <c r="H168" s="270"/>
      <c r="I168" s="290"/>
      <c r="J168" s="273"/>
      <c r="K168" s="270"/>
      <c r="L168" s="270"/>
      <c r="M168" s="290"/>
      <c r="N168" s="273"/>
      <c r="O168" s="270"/>
      <c r="P168" s="270"/>
      <c r="Q168" s="290"/>
      <c r="R168" s="273"/>
      <c r="S168" s="270"/>
      <c r="T168" s="270"/>
      <c r="U168" s="290"/>
      <c r="V168" s="273"/>
      <c r="W168" s="270"/>
      <c r="X168" s="270"/>
      <c r="Y168" s="290"/>
      <c r="Z168" s="273"/>
      <c r="AA168" s="270"/>
      <c r="AB168" s="270"/>
      <c r="AC168" s="290"/>
      <c r="AD168" s="273"/>
      <c r="AE168" s="270"/>
      <c r="AF168" s="270"/>
      <c r="AG168" s="270"/>
      <c r="AH168" s="274" t="e">
        <f t="shared" si="2"/>
        <v>#DIV/0!</v>
      </c>
      <c r="AI168" s="270"/>
      <c r="AJ168" s="270"/>
      <c r="AK168" s="290"/>
      <c r="AL168" s="273"/>
      <c r="AM168" s="270"/>
      <c r="AN168" s="270"/>
      <c r="AO168" s="270"/>
      <c r="AP168" s="274" t="e">
        <f t="shared" si="48"/>
        <v>#DIV/0!</v>
      </c>
      <c r="AQ168" s="275">
        <f t="shared" si="49"/>
        <v>0</v>
      </c>
      <c r="AR168" s="276">
        <f t="shared" si="50"/>
        <v>0</v>
      </c>
      <c r="AS168" s="291">
        <f t="shared" si="51"/>
        <v>0</v>
      </c>
      <c r="AT168" s="292">
        <f t="shared" si="52"/>
        <v>0</v>
      </c>
      <c r="AU168" s="292">
        <f t="shared" si="40"/>
        <v>0</v>
      </c>
      <c r="AV168" s="292">
        <f t="shared" si="40"/>
        <v>0</v>
      </c>
      <c r="AW168" s="292">
        <f t="shared" si="43"/>
        <v>0</v>
      </c>
      <c r="AX168" s="293" t="e">
        <f t="shared" si="53"/>
        <v>#DIV/0!</v>
      </c>
    </row>
    <row r="169" spans="1:50" ht="16.149999999999999">
      <c r="A169" s="354">
        <v>44212</v>
      </c>
      <c r="B169" s="289" t="s">
        <v>243</v>
      </c>
      <c r="C169" s="270"/>
      <c r="D169" s="270"/>
      <c r="E169" s="290"/>
      <c r="F169" s="273"/>
      <c r="G169" s="270"/>
      <c r="H169" s="270"/>
      <c r="I169" s="290"/>
      <c r="J169" s="273"/>
      <c r="K169" s="270"/>
      <c r="L169" s="270"/>
      <c r="M169" s="290"/>
      <c r="N169" s="273"/>
      <c r="O169" s="270"/>
      <c r="P169" s="270"/>
      <c r="Q169" s="290"/>
      <c r="R169" s="273"/>
      <c r="S169" s="270"/>
      <c r="T169" s="270"/>
      <c r="U169" s="290"/>
      <c r="V169" s="273"/>
      <c r="W169" s="270"/>
      <c r="X169" s="270"/>
      <c r="Y169" s="290"/>
      <c r="Z169" s="273"/>
      <c r="AA169" s="270"/>
      <c r="AB169" s="270"/>
      <c r="AC169" s="290"/>
      <c r="AD169" s="273"/>
      <c r="AE169" s="270"/>
      <c r="AF169" s="270"/>
      <c r="AG169" s="270"/>
      <c r="AH169" s="274" t="e">
        <f t="shared" si="2"/>
        <v>#DIV/0!</v>
      </c>
      <c r="AI169" s="270"/>
      <c r="AJ169" s="270"/>
      <c r="AK169" s="290"/>
      <c r="AL169" s="273"/>
      <c r="AM169" s="270"/>
      <c r="AN169" s="270"/>
      <c r="AO169" s="270"/>
      <c r="AP169" s="274" t="e">
        <f t="shared" si="48"/>
        <v>#DIV/0!</v>
      </c>
      <c r="AQ169" s="275">
        <f t="shared" si="49"/>
        <v>0</v>
      </c>
      <c r="AR169" s="276">
        <f t="shared" si="50"/>
        <v>0</v>
      </c>
      <c r="AS169" s="291">
        <f t="shared" si="51"/>
        <v>0</v>
      </c>
      <c r="AT169" s="292">
        <f t="shared" si="52"/>
        <v>0</v>
      </c>
      <c r="AU169" s="292">
        <f t="shared" si="40"/>
        <v>0</v>
      </c>
      <c r="AV169" s="292">
        <f t="shared" si="40"/>
        <v>0</v>
      </c>
      <c r="AW169" s="292">
        <f t="shared" si="43"/>
        <v>0</v>
      </c>
      <c r="AX169" s="293" t="e">
        <f t="shared" si="53"/>
        <v>#DIV/0!</v>
      </c>
    </row>
    <row r="170" spans="1:50" ht="16.149999999999999">
      <c r="A170" s="354">
        <v>44213</v>
      </c>
      <c r="B170" s="289" t="s">
        <v>244</v>
      </c>
      <c r="C170" s="270"/>
      <c r="D170" s="270"/>
      <c r="E170" s="290"/>
      <c r="F170" s="273"/>
      <c r="G170" s="270"/>
      <c r="H170" s="270"/>
      <c r="I170" s="290"/>
      <c r="J170" s="273"/>
      <c r="K170" s="270"/>
      <c r="L170" s="270"/>
      <c r="M170" s="290"/>
      <c r="N170" s="273"/>
      <c r="O170" s="270"/>
      <c r="P170" s="270"/>
      <c r="Q170" s="290"/>
      <c r="R170" s="273"/>
      <c r="S170" s="270"/>
      <c r="T170" s="270"/>
      <c r="U170" s="290"/>
      <c r="V170" s="273"/>
      <c r="W170" s="270"/>
      <c r="X170" s="270"/>
      <c r="Y170" s="290"/>
      <c r="Z170" s="273"/>
      <c r="AA170" s="270"/>
      <c r="AB170" s="270"/>
      <c r="AC170" s="290"/>
      <c r="AD170" s="273"/>
      <c r="AE170" s="270"/>
      <c r="AF170" s="270"/>
      <c r="AG170" s="270"/>
      <c r="AH170" s="274" t="e">
        <f t="shared" si="2"/>
        <v>#DIV/0!</v>
      </c>
      <c r="AI170" s="270"/>
      <c r="AJ170" s="270"/>
      <c r="AK170" s="290"/>
      <c r="AL170" s="273"/>
      <c r="AM170" s="270"/>
      <c r="AN170" s="270"/>
      <c r="AO170" s="270"/>
      <c r="AP170" s="274" t="e">
        <f t="shared" si="48"/>
        <v>#DIV/0!</v>
      </c>
      <c r="AQ170" s="275">
        <f t="shared" si="49"/>
        <v>0</v>
      </c>
      <c r="AR170" s="276">
        <f t="shared" si="50"/>
        <v>0</v>
      </c>
      <c r="AS170" s="291">
        <f t="shared" si="51"/>
        <v>0</v>
      </c>
      <c r="AT170" s="292">
        <f t="shared" si="52"/>
        <v>0</v>
      </c>
      <c r="AU170" s="292">
        <f t="shared" si="40"/>
        <v>0</v>
      </c>
      <c r="AV170" s="292">
        <f t="shared" si="40"/>
        <v>0</v>
      </c>
      <c r="AW170" s="292">
        <f t="shared" si="43"/>
        <v>0</v>
      </c>
      <c r="AX170" s="293" t="e">
        <f t="shared" si="53"/>
        <v>#DIV/0!</v>
      </c>
    </row>
    <row r="171" spans="1:50" ht="16.149999999999999">
      <c r="A171" s="354">
        <v>44214</v>
      </c>
      <c r="B171" s="289" t="s">
        <v>245</v>
      </c>
      <c r="C171" s="270"/>
      <c r="D171" s="270"/>
      <c r="E171" s="290"/>
      <c r="F171" s="273"/>
      <c r="G171" s="270"/>
      <c r="H171" s="270"/>
      <c r="I171" s="290"/>
      <c r="J171" s="273"/>
      <c r="K171" s="270"/>
      <c r="L171" s="270"/>
      <c r="M171" s="290"/>
      <c r="N171" s="273"/>
      <c r="O171" s="270"/>
      <c r="P171" s="270"/>
      <c r="Q171" s="290"/>
      <c r="R171" s="273"/>
      <c r="S171" s="270"/>
      <c r="T171" s="270"/>
      <c r="U171" s="290"/>
      <c r="V171" s="273"/>
      <c r="W171" s="270"/>
      <c r="X171" s="270"/>
      <c r="Y171" s="290"/>
      <c r="Z171" s="273"/>
      <c r="AA171" s="270"/>
      <c r="AB171" s="270"/>
      <c r="AC171" s="290"/>
      <c r="AD171" s="273"/>
      <c r="AE171" s="270"/>
      <c r="AF171" s="270"/>
      <c r="AG171" s="270"/>
      <c r="AH171" s="274" t="e">
        <f t="shared" si="2"/>
        <v>#DIV/0!</v>
      </c>
      <c r="AI171" s="294">
        <v>113572</v>
      </c>
      <c r="AJ171" s="294">
        <v>1396</v>
      </c>
      <c r="AK171" s="295">
        <v>25</v>
      </c>
      <c r="AL171" s="296">
        <v>69</v>
      </c>
      <c r="AM171" s="294">
        <v>39443</v>
      </c>
      <c r="AN171" s="364"/>
      <c r="AO171" s="270"/>
      <c r="AP171" s="274" t="e">
        <f>AO171/#REF!</f>
        <v>#REF!</v>
      </c>
      <c r="AQ171" s="275">
        <f t="shared" si="49"/>
        <v>113572</v>
      </c>
      <c r="AR171" s="276">
        <f t="shared" si="50"/>
        <v>1396</v>
      </c>
      <c r="AS171" s="291">
        <f t="shared" si="51"/>
        <v>25</v>
      </c>
      <c r="AT171" s="292">
        <f t="shared" si="52"/>
        <v>69</v>
      </c>
      <c r="AU171" s="292">
        <f t="shared" si="40"/>
        <v>39443</v>
      </c>
      <c r="AV171" s="292">
        <f t="shared" si="40"/>
        <v>0</v>
      </c>
      <c r="AW171" s="292">
        <f t="shared" si="43"/>
        <v>0</v>
      </c>
      <c r="AX171" s="293" t="e">
        <f t="shared" si="53"/>
        <v>#DIV/0!</v>
      </c>
    </row>
    <row r="172" spans="1:50" ht="16.149999999999999">
      <c r="A172" s="354">
        <v>44215</v>
      </c>
      <c r="B172" s="289" t="s">
        <v>246</v>
      </c>
      <c r="C172" s="270"/>
      <c r="D172" s="270"/>
      <c r="E172" s="290"/>
      <c r="F172" s="273"/>
      <c r="G172" s="270"/>
      <c r="H172" s="270"/>
      <c r="I172" s="290"/>
      <c r="J172" s="273"/>
      <c r="K172" s="270"/>
      <c r="L172" s="270"/>
      <c r="M172" s="290"/>
      <c r="N172" s="273"/>
      <c r="O172" s="270"/>
      <c r="P172" s="270"/>
      <c r="Q172" s="290"/>
      <c r="R172" s="273"/>
      <c r="S172" s="270"/>
      <c r="T172" s="270"/>
      <c r="U172" s="290"/>
      <c r="V172" s="273"/>
      <c r="W172" s="270"/>
      <c r="X172" s="270"/>
      <c r="Y172" s="290"/>
      <c r="Z172" s="273"/>
      <c r="AA172" s="270"/>
      <c r="AB172" s="270"/>
      <c r="AC172" s="290"/>
      <c r="AD172" s="273"/>
      <c r="AE172" s="270"/>
      <c r="AF172" s="270"/>
      <c r="AG172" s="270"/>
      <c r="AH172" s="274" t="e">
        <f t="shared" si="2"/>
        <v>#DIV/0!</v>
      </c>
      <c r="AI172" s="270"/>
      <c r="AJ172" s="270"/>
      <c r="AK172" s="290"/>
      <c r="AL172" s="273"/>
      <c r="AM172" s="270"/>
      <c r="AN172" s="365"/>
      <c r="AO172" s="270"/>
      <c r="AP172" s="274" t="e">
        <f>AO172/AN171</f>
        <v>#DIV/0!</v>
      </c>
      <c r="AQ172" s="275">
        <f t="shared" si="49"/>
        <v>0</v>
      </c>
      <c r="AR172" s="276">
        <f t="shared" si="50"/>
        <v>0</v>
      </c>
      <c r="AS172" s="291">
        <f t="shared" si="51"/>
        <v>0</v>
      </c>
      <c r="AT172" s="292">
        <f t="shared" si="52"/>
        <v>0</v>
      </c>
      <c r="AU172" s="292">
        <f t="shared" si="40"/>
        <v>0</v>
      </c>
      <c r="AV172" s="292">
        <f t="shared" si="40"/>
        <v>0</v>
      </c>
      <c r="AW172" s="292">
        <f t="shared" si="43"/>
        <v>0</v>
      </c>
      <c r="AX172" s="293" t="e">
        <f t="shared" si="53"/>
        <v>#DIV/0!</v>
      </c>
    </row>
    <row r="173" spans="1:50" ht="16.149999999999999">
      <c r="A173" s="354">
        <v>44216</v>
      </c>
      <c r="B173" s="289" t="s">
        <v>247</v>
      </c>
      <c r="C173" s="270"/>
      <c r="D173" s="270"/>
      <c r="E173" s="290"/>
      <c r="F173" s="273"/>
      <c r="G173" s="270"/>
      <c r="H173" s="270"/>
      <c r="I173" s="290"/>
      <c r="J173" s="273"/>
      <c r="K173" s="270"/>
      <c r="L173" s="270"/>
      <c r="M173" s="290"/>
      <c r="N173" s="273"/>
      <c r="O173" s="270"/>
      <c r="P173" s="270"/>
      <c r="Q173" s="290"/>
      <c r="R173" s="273"/>
      <c r="S173" s="270"/>
      <c r="T173" s="270"/>
      <c r="U173" s="290"/>
      <c r="V173" s="273"/>
      <c r="W173" s="270"/>
      <c r="X173" s="270"/>
      <c r="Y173" s="290"/>
      <c r="Z173" s="273"/>
      <c r="AA173" s="270"/>
      <c r="AB173" s="270"/>
      <c r="AC173" s="290"/>
      <c r="AD173" s="273"/>
      <c r="AE173" s="270"/>
      <c r="AF173" s="270"/>
      <c r="AG173" s="270"/>
      <c r="AH173" s="274" t="e">
        <f t="shared" si="2"/>
        <v>#DIV/0!</v>
      </c>
      <c r="AI173" s="270"/>
      <c r="AJ173" s="270"/>
      <c r="AK173" s="290"/>
      <c r="AL173" s="273"/>
      <c r="AM173" s="270"/>
      <c r="AN173" s="465">
        <v>289681</v>
      </c>
      <c r="AO173" s="270"/>
      <c r="AP173" s="274">
        <f t="shared" si="48"/>
        <v>0</v>
      </c>
      <c r="AQ173" s="275">
        <f t="shared" si="49"/>
        <v>0</v>
      </c>
      <c r="AR173" s="276">
        <f t="shared" si="50"/>
        <v>0</v>
      </c>
      <c r="AS173" s="291">
        <f t="shared" si="51"/>
        <v>0</v>
      </c>
      <c r="AT173" s="292">
        <f t="shared" si="52"/>
        <v>0</v>
      </c>
      <c r="AU173" s="292">
        <f t="shared" si="40"/>
        <v>0</v>
      </c>
      <c r="AV173" s="292">
        <f t="shared" si="40"/>
        <v>289681</v>
      </c>
      <c r="AW173" s="292">
        <f t="shared" si="43"/>
        <v>0</v>
      </c>
      <c r="AX173" s="293">
        <f t="shared" si="53"/>
        <v>0</v>
      </c>
    </row>
    <row r="174" spans="1:50" ht="16.149999999999999">
      <c r="A174" s="355">
        <v>44217</v>
      </c>
      <c r="B174" s="289" t="s">
        <v>240</v>
      </c>
      <c r="C174" s="270"/>
      <c r="D174" s="270"/>
      <c r="E174" s="290"/>
      <c r="F174" s="273"/>
      <c r="G174" s="270"/>
      <c r="H174" s="270"/>
      <c r="I174" s="290"/>
      <c r="J174" s="273"/>
      <c r="K174" s="270"/>
      <c r="L174" s="270"/>
      <c r="M174" s="290"/>
      <c r="N174" s="273"/>
      <c r="O174" s="270"/>
      <c r="P174" s="270"/>
      <c r="Q174" s="290"/>
      <c r="R174" s="273"/>
      <c r="S174" s="270"/>
      <c r="T174" s="270"/>
      <c r="U174" s="290"/>
      <c r="V174" s="273"/>
      <c r="W174" s="270"/>
      <c r="X174" s="270"/>
      <c r="Y174" s="290"/>
      <c r="Z174" s="273"/>
      <c r="AA174" s="270"/>
      <c r="AB174" s="270"/>
      <c r="AC174" s="290"/>
      <c r="AD174" s="273"/>
      <c r="AE174" s="270"/>
      <c r="AF174" s="270"/>
      <c r="AG174" s="270"/>
      <c r="AH174" s="274"/>
      <c r="AI174" s="270"/>
      <c r="AJ174" s="270"/>
      <c r="AK174" s="290"/>
      <c r="AL174" s="273"/>
      <c r="AM174" s="270"/>
      <c r="AN174" s="465"/>
      <c r="AO174" s="270"/>
      <c r="AP174" s="274" t="e">
        <f t="shared" si="48"/>
        <v>#DIV/0!</v>
      </c>
      <c r="AQ174" s="275">
        <f t="shared" ref="AQ174:AQ175" si="54">SUMIF($C$6:$AP$6,$AQ$6,C174:AP174)</f>
        <v>0</v>
      </c>
      <c r="AR174" s="276">
        <f t="shared" ref="AR174:AR175" si="55">SUMIF($C$6:$AP$6,$AR$6,C174:AP174)</f>
        <v>0</v>
      </c>
      <c r="AS174" s="291">
        <f t="shared" ref="AS174:AS175" si="56">SUMIF($C$6:$AP$6,$AS$6,C174:AP174)</f>
        <v>0</v>
      </c>
      <c r="AT174" s="292">
        <f t="shared" ref="AT174:AT175" si="57">SUMIF($C$6:$AP$6,$AT$6,C174:AP174)</f>
        <v>0</v>
      </c>
      <c r="AU174" s="292">
        <f t="shared" si="40"/>
        <v>0</v>
      </c>
      <c r="AV174" s="292">
        <f t="shared" si="40"/>
        <v>0</v>
      </c>
      <c r="AW174" s="292">
        <f t="shared" si="43"/>
        <v>0</v>
      </c>
      <c r="AX174" s="293" t="e">
        <f t="shared" ref="AX174:AX175" si="58">AW174/AV174</f>
        <v>#DIV/0!</v>
      </c>
    </row>
    <row r="175" spans="1:50" ht="16.149999999999999">
      <c r="A175" s="355">
        <v>44218</v>
      </c>
      <c r="B175" s="289" t="s">
        <v>234</v>
      </c>
      <c r="C175" s="270"/>
      <c r="D175" s="270"/>
      <c r="E175" s="290"/>
      <c r="F175" s="273"/>
      <c r="G175" s="270"/>
      <c r="H175" s="270"/>
      <c r="I175" s="290"/>
      <c r="J175" s="273"/>
      <c r="K175" s="270"/>
      <c r="L175" s="270"/>
      <c r="M175" s="290"/>
      <c r="N175" s="273"/>
      <c r="O175" s="270"/>
      <c r="P175" s="270"/>
      <c r="Q175" s="290"/>
      <c r="R175" s="273"/>
      <c r="S175" s="270"/>
      <c r="T175" s="270"/>
      <c r="U175" s="290"/>
      <c r="V175" s="273"/>
      <c r="W175" s="270"/>
      <c r="X175" s="270"/>
      <c r="Y175" s="290"/>
      <c r="Z175" s="273"/>
      <c r="AA175" s="270"/>
      <c r="AB175" s="270"/>
      <c r="AC175" s="290"/>
      <c r="AD175" s="273"/>
      <c r="AE175" s="270"/>
      <c r="AF175" s="270"/>
      <c r="AG175" s="270"/>
      <c r="AH175" s="274"/>
      <c r="AI175" s="270"/>
      <c r="AJ175" s="270"/>
      <c r="AK175" s="290"/>
      <c r="AL175" s="273"/>
      <c r="AM175" s="270"/>
      <c r="AN175" s="466"/>
      <c r="AO175" s="270"/>
      <c r="AP175" s="274" t="e">
        <f t="shared" si="48"/>
        <v>#DIV/0!</v>
      </c>
      <c r="AQ175" s="275">
        <f t="shared" si="54"/>
        <v>0</v>
      </c>
      <c r="AR175" s="276">
        <f t="shared" si="55"/>
        <v>0</v>
      </c>
      <c r="AS175" s="291">
        <f t="shared" si="56"/>
        <v>0</v>
      </c>
      <c r="AT175" s="292">
        <f t="shared" si="57"/>
        <v>0</v>
      </c>
      <c r="AU175" s="292">
        <f t="shared" ref="AU175:AV175" si="59">SUMIF($C$6:$AP$6,AU$6,$C175:$AP175)</f>
        <v>0</v>
      </c>
      <c r="AV175" s="292">
        <f t="shared" si="59"/>
        <v>0</v>
      </c>
      <c r="AW175" s="292">
        <f t="shared" si="43"/>
        <v>0</v>
      </c>
      <c r="AX175" s="293" t="e">
        <f t="shared" si="58"/>
        <v>#DIV/0!</v>
      </c>
    </row>
    <row r="176" spans="1:50" s="16" customFormat="1" ht="30" customHeight="1">
      <c r="A176" s="389" t="s">
        <v>212</v>
      </c>
      <c r="B176" s="389"/>
      <c r="C176" s="298">
        <f t="shared" ref="C176:AM176" si="60">SUM(C10:C173)</f>
        <v>29381</v>
      </c>
      <c r="D176" s="298">
        <f t="shared" si="60"/>
        <v>0</v>
      </c>
      <c r="E176" s="299">
        <f t="shared" si="60"/>
        <v>0</v>
      </c>
      <c r="F176" s="300">
        <f t="shared" si="60"/>
        <v>0</v>
      </c>
      <c r="G176" s="298">
        <f t="shared" ref="G176:V176" si="61">SUM(G10:G173)</f>
        <v>23450</v>
      </c>
      <c r="H176" s="298">
        <f t="shared" si="61"/>
        <v>0</v>
      </c>
      <c r="I176" s="299">
        <f t="shared" si="61"/>
        <v>0</v>
      </c>
      <c r="J176" s="300">
        <f t="shared" si="61"/>
        <v>0</v>
      </c>
      <c r="K176" s="298">
        <f t="shared" ref="K176:R176" si="62">SUM(K10:K173)</f>
        <v>22763</v>
      </c>
      <c r="L176" s="298">
        <f t="shared" si="62"/>
        <v>0</v>
      </c>
      <c r="M176" s="299">
        <f t="shared" si="62"/>
        <v>0</v>
      </c>
      <c r="N176" s="300">
        <f t="shared" si="62"/>
        <v>0</v>
      </c>
      <c r="O176" s="298">
        <f t="shared" si="62"/>
        <v>31249</v>
      </c>
      <c r="P176" s="298">
        <f t="shared" si="62"/>
        <v>0</v>
      </c>
      <c r="Q176" s="299">
        <f t="shared" si="62"/>
        <v>0</v>
      </c>
      <c r="R176" s="300">
        <f t="shared" si="62"/>
        <v>0</v>
      </c>
      <c r="S176" s="298">
        <f t="shared" si="61"/>
        <v>24093</v>
      </c>
      <c r="T176" s="298">
        <f t="shared" si="61"/>
        <v>0</v>
      </c>
      <c r="U176" s="299">
        <f t="shared" si="61"/>
        <v>0</v>
      </c>
      <c r="V176" s="300">
        <f t="shared" si="61"/>
        <v>0</v>
      </c>
      <c r="W176" s="298">
        <f t="shared" ref="W176:Z176" si="63">SUM(W10:W173)</f>
        <v>28166</v>
      </c>
      <c r="X176" s="298">
        <f t="shared" si="63"/>
        <v>0</v>
      </c>
      <c r="Y176" s="299">
        <f t="shared" si="63"/>
        <v>0</v>
      </c>
      <c r="Z176" s="300">
        <f t="shared" si="63"/>
        <v>0</v>
      </c>
      <c r="AA176" s="298">
        <f t="shared" ref="AA176:AD176" si="64">SUM(AA10:AA173)</f>
        <v>100833</v>
      </c>
      <c r="AB176" s="298">
        <f t="shared" si="64"/>
        <v>1311</v>
      </c>
      <c r="AC176" s="299">
        <f t="shared" si="64"/>
        <v>21</v>
      </c>
      <c r="AD176" s="300">
        <f t="shared" si="64"/>
        <v>71</v>
      </c>
      <c r="AE176" s="298">
        <f t="shared" ref="AE176:AL176" si="65">SUM(AE10:AE173)</f>
        <v>37240</v>
      </c>
      <c r="AF176" s="298">
        <f>SUM(AF10:AF173)</f>
        <v>312471</v>
      </c>
      <c r="AG176" s="298">
        <f>SUM(AG10:AG173)</f>
        <v>0</v>
      </c>
      <c r="AH176" s="301">
        <f t="shared" si="2"/>
        <v>0</v>
      </c>
      <c r="AI176" s="298">
        <f t="shared" si="65"/>
        <v>113572</v>
      </c>
      <c r="AJ176" s="298">
        <f t="shared" si="65"/>
        <v>1396</v>
      </c>
      <c r="AK176" s="299">
        <f t="shared" si="65"/>
        <v>25</v>
      </c>
      <c r="AL176" s="300">
        <f t="shared" si="65"/>
        <v>69</v>
      </c>
      <c r="AM176" s="298">
        <f t="shared" si="60"/>
        <v>39443</v>
      </c>
      <c r="AN176" s="298">
        <f>SUM(AN10:AN173)</f>
        <v>289681</v>
      </c>
      <c r="AO176" s="298">
        <f>SUM(AO10:AO173)</f>
        <v>0</v>
      </c>
      <c r="AP176" s="301">
        <f t="shared" si="3"/>
        <v>0</v>
      </c>
      <c r="AQ176" s="298">
        <f>SUM(AQ10:AQ173)</f>
        <v>373507</v>
      </c>
      <c r="AR176" s="298">
        <f>SUM(AR10:AR173)</f>
        <v>2707</v>
      </c>
      <c r="AS176" s="302">
        <f>SUM(AS10:AS173)</f>
        <v>46</v>
      </c>
      <c r="AT176" s="302">
        <f t="shared" ref="AT176:AW176" si="66">SUM(AT10:AT173)</f>
        <v>140</v>
      </c>
      <c r="AU176" s="302">
        <f t="shared" si="66"/>
        <v>76683</v>
      </c>
      <c r="AV176" s="302">
        <f t="shared" si="66"/>
        <v>602152</v>
      </c>
      <c r="AW176" s="302">
        <f t="shared" si="66"/>
        <v>0</v>
      </c>
      <c r="AX176" s="303">
        <f t="shared" si="7"/>
        <v>0</v>
      </c>
    </row>
    <row r="177" spans="1:50" s="212" customFormat="1" ht="30" customHeight="1">
      <c r="A177" s="463" t="s">
        <v>213</v>
      </c>
      <c r="B177" s="463"/>
      <c r="C177" s="304">
        <f>C9/C7</f>
        <v>2.9380999999999999</v>
      </c>
      <c r="D177" s="304" t="e">
        <f t="shared" ref="D177:O177" si="67">D9/D7</f>
        <v>#DIV/0!</v>
      </c>
      <c r="E177" s="304" t="e">
        <f t="shared" si="67"/>
        <v>#DIV/0!</v>
      </c>
      <c r="F177" s="304" t="e">
        <f t="shared" si="67"/>
        <v>#DIV/0!</v>
      </c>
      <c r="G177" s="304">
        <f t="shared" si="67"/>
        <v>2.3450000000000002</v>
      </c>
      <c r="H177" s="304" t="e">
        <f t="shared" si="67"/>
        <v>#DIV/0!</v>
      </c>
      <c r="I177" s="304" t="e">
        <f t="shared" si="67"/>
        <v>#DIV/0!</v>
      </c>
      <c r="J177" s="304" t="e">
        <f t="shared" si="67"/>
        <v>#DIV/0!</v>
      </c>
      <c r="K177" s="304">
        <f t="shared" si="67"/>
        <v>2.2763</v>
      </c>
      <c r="L177" s="304" t="e">
        <f t="shared" si="67"/>
        <v>#DIV/0!</v>
      </c>
      <c r="M177" s="304" t="e">
        <f t="shared" si="67"/>
        <v>#DIV/0!</v>
      </c>
      <c r="N177" s="304" t="e">
        <f t="shared" si="67"/>
        <v>#DIV/0!</v>
      </c>
      <c r="O177" s="304">
        <f t="shared" si="67"/>
        <v>3.1248999999999998</v>
      </c>
      <c r="P177" s="304"/>
      <c r="Q177" s="304"/>
      <c r="R177" s="304"/>
      <c r="S177" s="304">
        <f t="shared" ref="S177:W177" si="68">S9/S7</f>
        <v>2.4093</v>
      </c>
      <c r="T177" s="304" t="e">
        <f t="shared" si="68"/>
        <v>#DIV/0!</v>
      </c>
      <c r="U177" s="304" t="e">
        <f t="shared" si="68"/>
        <v>#DIV/0!</v>
      </c>
      <c r="V177" s="304" t="e">
        <f t="shared" si="68"/>
        <v>#DIV/0!</v>
      </c>
      <c r="W177" s="304">
        <f t="shared" si="68"/>
        <v>2.8166000000000002</v>
      </c>
      <c r="X177" s="304"/>
      <c r="Y177" s="304"/>
      <c r="Z177" s="304"/>
      <c r="AA177" s="304">
        <f>AA9/AA7</f>
        <v>1.2604124999999999</v>
      </c>
      <c r="AB177" s="304"/>
      <c r="AC177" s="304"/>
      <c r="AD177" s="304"/>
      <c r="AE177" s="304">
        <f>AE9/AE7</f>
        <v>1.4896</v>
      </c>
      <c r="AF177" s="304">
        <f>AF9/AF7</f>
        <v>1.3019624999999999</v>
      </c>
      <c r="AG177" s="304"/>
      <c r="AH177" s="304"/>
      <c r="AI177" s="304">
        <f>AI9/AI7</f>
        <v>1.4196500000000001</v>
      </c>
      <c r="AJ177" s="304"/>
      <c r="AK177" s="304"/>
      <c r="AL177" s="304"/>
      <c r="AM177" s="304">
        <f>AM9/AM7</f>
        <v>1.57772</v>
      </c>
      <c r="AN177" s="304">
        <f>AN9/AN7</f>
        <v>1.2070041666666667</v>
      </c>
      <c r="AO177" s="304"/>
      <c r="AP177" s="304"/>
      <c r="AQ177" s="304">
        <f>AQ9/AQ7</f>
        <v>1.6977590909090909</v>
      </c>
      <c r="AR177" s="304"/>
      <c r="AS177" s="304"/>
      <c r="AT177" s="304"/>
      <c r="AU177" s="304">
        <f t="shared" ref="AU177:AV177" si="69">AU9/AU7</f>
        <v>1.53366</v>
      </c>
      <c r="AV177" s="304">
        <f t="shared" si="69"/>
        <v>1.2544833333333334</v>
      </c>
      <c r="AW177" s="304"/>
      <c r="AX177" s="303"/>
    </row>
    <row r="179" spans="1:50" ht="14.65">
      <c r="B179" s="306"/>
      <c r="C179" s="307"/>
      <c r="D179" s="307"/>
      <c r="E179" s="308"/>
      <c r="F179" s="307"/>
      <c r="G179" s="307"/>
      <c r="H179" s="307"/>
      <c r="I179" s="308"/>
      <c r="J179" s="307"/>
      <c r="K179" s="307"/>
      <c r="L179" s="307"/>
      <c r="M179" s="308"/>
      <c r="N179" s="307"/>
      <c r="O179" s="307"/>
      <c r="P179" s="307"/>
      <c r="Q179" s="308"/>
      <c r="R179" s="307"/>
      <c r="S179" s="307"/>
      <c r="T179" s="307"/>
      <c r="U179" s="308"/>
      <c r="V179" s="307"/>
      <c r="W179" s="307"/>
      <c r="X179" s="307"/>
      <c r="Y179" s="308"/>
      <c r="Z179" s="307"/>
      <c r="AA179" s="307"/>
      <c r="AB179" s="307"/>
      <c r="AC179" s="308"/>
      <c r="AD179" s="307"/>
      <c r="AE179" s="307"/>
      <c r="AF179" s="307"/>
      <c r="AG179" s="307"/>
      <c r="AH179" s="308"/>
      <c r="AI179" s="307"/>
      <c r="AJ179" s="307"/>
      <c r="AK179" s="308"/>
      <c r="AL179" s="307"/>
      <c r="AM179" s="307"/>
      <c r="AN179" s="307"/>
      <c r="AO179" s="307"/>
      <c r="AP179" s="308"/>
      <c r="AT179" s="307"/>
      <c r="AU179" s="307"/>
      <c r="AV179" s="307"/>
      <c r="AW179" s="307"/>
      <c r="AX179" s="311"/>
    </row>
    <row r="180" spans="1:50" ht="14.65">
      <c r="B180" s="306"/>
      <c r="C180" s="307"/>
      <c r="D180" s="307"/>
      <c r="E180" s="308"/>
      <c r="F180" s="307"/>
      <c r="G180" s="307"/>
      <c r="H180" s="307"/>
      <c r="I180" s="308"/>
      <c r="J180" s="307"/>
      <c r="K180" s="307"/>
      <c r="L180" s="307"/>
      <c r="M180" s="308"/>
      <c r="N180" s="307"/>
      <c r="O180" s="307"/>
      <c r="P180" s="307"/>
      <c r="Q180" s="308"/>
      <c r="R180" s="307"/>
      <c r="S180" s="307"/>
      <c r="T180" s="307"/>
      <c r="U180" s="308"/>
      <c r="V180" s="307"/>
      <c r="W180" s="307"/>
      <c r="X180" s="307"/>
      <c r="Y180" s="308"/>
      <c r="Z180" s="307"/>
      <c r="AA180" s="307"/>
      <c r="AB180" s="307"/>
      <c r="AC180" s="308"/>
      <c r="AD180" s="307"/>
      <c r="AE180" s="307"/>
      <c r="AF180" s="307"/>
      <c r="AG180" s="307"/>
      <c r="AH180" s="308"/>
      <c r="AI180" s="307"/>
      <c r="AJ180" s="307"/>
      <c r="AK180" s="308"/>
      <c r="AL180" s="307"/>
      <c r="AM180" s="307"/>
      <c r="AN180" s="307"/>
      <c r="AO180" s="307"/>
      <c r="AP180" s="308"/>
      <c r="AT180" s="307"/>
      <c r="AU180" s="307"/>
      <c r="AV180" s="307"/>
      <c r="AW180" s="307"/>
      <c r="AX180" s="311"/>
    </row>
    <row r="181" spans="1:50" ht="14.65">
      <c r="B181" s="306"/>
      <c r="C181" s="307"/>
      <c r="D181" s="307"/>
      <c r="E181" s="308"/>
      <c r="F181" s="307"/>
      <c r="G181" s="307"/>
      <c r="H181" s="307"/>
      <c r="I181" s="308"/>
      <c r="J181" s="307"/>
      <c r="K181" s="307"/>
      <c r="L181" s="307"/>
      <c r="M181" s="308"/>
      <c r="N181" s="307"/>
      <c r="O181" s="307"/>
      <c r="P181" s="307"/>
      <c r="Q181" s="308"/>
      <c r="R181" s="307"/>
      <c r="S181" s="307"/>
      <c r="T181" s="307"/>
      <c r="U181" s="308"/>
      <c r="V181" s="307"/>
      <c r="W181" s="307"/>
      <c r="X181" s="307"/>
      <c r="Y181" s="308"/>
      <c r="Z181" s="307"/>
      <c r="AA181" s="307"/>
      <c r="AB181" s="307"/>
      <c r="AC181" s="308"/>
      <c r="AD181" s="307"/>
      <c r="AE181" s="307"/>
      <c r="AF181" s="307"/>
      <c r="AG181" s="307"/>
      <c r="AH181" s="308"/>
      <c r="AI181" s="307"/>
      <c r="AJ181" s="307"/>
      <c r="AK181" s="308"/>
      <c r="AL181" s="307"/>
      <c r="AM181" s="307"/>
      <c r="AN181" s="307"/>
      <c r="AO181" s="307"/>
      <c r="AP181" s="308"/>
      <c r="AT181" s="307"/>
      <c r="AU181" s="307"/>
      <c r="AV181" s="307"/>
      <c r="AW181" s="307"/>
      <c r="AX181" s="311"/>
    </row>
    <row r="182" spans="1:50" ht="14.65">
      <c r="B182" s="306"/>
      <c r="C182" s="307"/>
      <c r="D182" s="307"/>
      <c r="E182" s="308"/>
      <c r="F182" s="307"/>
      <c r="G182" s="307"/>
      <c r="H182" s="307"/>
      <c r="I182" s="308"/>
      <c r="J182" s="307"/>
      <c r="K182" s="307"/>
      <c r="L182" s="307"/>
      <c r="M182" s="308"/>
      <c r="N182" s="307"/>
      <c r="O182" s="307"/>
      <c r="P182" s="307"/>
      <c r="Q182" s="308"/>
      <c r="R182" s="307"/>
      <c r="S182" s="307"/>
      <c r="T182" s="307"/>
      <c r="U182" s="308"/>
      <c r="V182" s="307"/>
      <c r="W182" s="307"/>
      <c r="X182" s="307"/>
      <c r="Y182" s="308"/>
      <c r="Z182" s="307"/>
      <c r="AA182" s="307"/>
      <c r="AB182" s="307"/>
      <c r="AC182" s="308"/>
      <c r="AD182" s="307"/>
      <c r="AE182" s="307"/>
      <c r="AF182" s="307"/>
      <c r="AG182" s="307"/>
      <c r="AH182" s="308"/>
      <c r="AI182" s="307"/>
      <c r="AJ182" s="307"/>
      <c r="AK182" s="308"/>
      <c r="AL182" s="307"/>
      <c r="AM182" s="307"/>
      <c r="AN182" s="307"/>
      <c r="AO182" s="307"/>
      <c r="AP182" s="308"/>
      <c r="AT182" s="307"/>
      <c r="AU182" s="307"/>
      <c r="AV182" s="307"/>
      <c r="AW182" s="307"/>
      <c r="AX182" s="311"/>
    </row>
    <row r="183" spans="1:50" ht="14.65">
      <c r="B183" s="306"/>
      <c r="C183" s="307"/>
      <c r="D183" s="307"/>
      <c r="E183" s="308"/>
      <c r="F183" s="307"/>
      <c r="G183" s="307"/>
      <c r="H183" s="307"/>
      <c r="I183" s="308"/>
      <c r="J183" s="307"/>
      <c r="K183" s="307"/>
      <c r="L183" s="307"/>
      <c r="M183" s="308"/>
      <c r="N183" s="307"/>
      <c r="O183" s="307"/>
      <c r="P183" s="307"/>
      <c r="Q183" s="308"/>
      <c r="R183" s="307"/>
      <c r="S183" s="307"/>
      <c r="T183" s="307"/>
      <c r="U183" s="308"/>
      <c r="V183" s="307"/>
      <c r="W183" s="307"/>
      <c r="X183" s="307"/>
      <c r="Y183" s="308"/>
      <c r="Z183" s="307"/>
      <c r="AA183" s="307"/>
      <c r="AB183" s="307"/>
      <c r="AC183" s="308"/>
      <c r="AD183" s="307"/>
      <c r="AE183" s="307"/>
      <c r="AF183" s="307"/>
      <c r="AG183" s="307"/>
      <c r="AH183" s="308"/>
      <c r="AI183" s="307"/>
      <c r="AJ183" s="307"/>
      <c r="AK183" s="308"/>
      <c r="AL183" s="307"/>
      <c r="AM183" s="307"/>
      <c r="AN183" s="307"/>
      <c r="AO183" s="307"/>
      <c r="AP183" s="308"/>
      <c r="AT183" s="307"/>
      <c r="AU183" s="307"/>
      <c r="AV183" s="307"/>
      <c r="AW183" s="307"/>
      <c r="AX183" s="311"/>
    </row>
  </sheetData>
  <mergeCells count="38">
    <mergeCell ref="A8:B8"/>
    <mergeCell ref="A9:B9"/>
    <mergeCell ref="A4:B4"/>
    <mergeCell ref="C4:F4"/>
    <mergeCell ref="G3:J3"/>
    <mergeCell ref="G4:J4"/>
    <mergeCell ref="A7:B7"/>
    <mergeCell ref="A176:B176"/>
    <mergeCell ref="A177:B177"/>
    <mergeCell ref="AN4:AP4"/>
    <mergeCell ref="AQ4:AX4"/>
    <mergeCell ref="A5:B5"/>
    <mergeCell ref="AQ5:AX5"/>
    <mergeCell ref="AI4:AL4"/>
    <mergeCell ref="AF4:AH4"/>
    <mergeCell ref="AA4:AD4"/>
    <mergeCell ref="S4:V4"/>
    <mergeCell ref="W4:Z4"/>
    <mergeCell ref="K4:N4"/>
    <mergeCell ref="O4:R4"/>
    <mergeCell ref="AF146:AF148"/>
    <mergeCell ref="AN173:AN175"/>
    <mergeCell ref="A6:B6"/>
    <mergeCell ref="A1:B1"/>
    <mergeCell ref="C1:AX1"/>
    <mergeCell ref="A2:B2"/>
    <mergeCell ref="C2:AX2"/>
    <mergeCell ref="A3:B3"/>
    <mergeCell ref="C3:F3"/>
    <mergeCell ref="AN3:AP3"/>
    <mergeCell ref="AQ3:AX3"/>
    <mergeCell ref="AI3:AL3"/>
    <mergeCell ref="AF3:AH3"/>
    <mergeCell ref="AA3:AD3"/>
    <mergeCell ref="S3:V3"/>
    <mergeCell ref="W3:Z3"/>
    <mergeCell ref="K3:N3"/>
    <mergeCell ref="O3:R3"/>
  </mergeCells>
  <phoneticPr fontId="3" type="noConversion"/>
  <conditionalFormatting sqref="AP9 E9">
    <cfRule type="cellIs" dxfId="122" priority="70" stopIfTrue="1" operator="lessThan">
      <formula>E7</formula>
    </cfRule>
  </conditionalFormatting>
  <conditionalFormatting sqref="D9 AO9">
    <cfRule type="cellIs" dxfId="121" priority="72" stopIfTrue="1" operator="lessThan">
      <formula>D7</formula>
    </cfRule>
  </conditionalFormatting>
  <conditionalFormatting sqref="AS176 AP176 E176">
    <cfRule type="cellIs" dxfId="120" priority="73" stopIfTrue="1" operator="lessThanOrEqual">
      <formula>E7</formula>
    </cfRule>
  </conditionalFormatting>
  <conditionalFormatting sqref="C176:D176 AX176 AQ176:AR176 F176 AL176:AO176 AD176 J176 V176 Z176 N176 R176">
    <cfRule type="cellIs" dxfId="119" priority="74" stopIfTrue="1" operator="lessThan">
      <formula>C7</formula>
    </cfRule>
  </conditionalFormatting>
  <conditionalFormatting sqref="AM177:AX177">
    <cfRule type="cellIs" dxfId="118" priority="75" stopIfTrue="1" operator="lessThan">
      <formula>1</formula>
    </cfRule>
  </conditionalFormatting>
  <conditionalFormatting sqref="AQ9">
    <cfRule type="cellIs" dxfId="117" priority="76" stopIfTrue="1" operator="lessThan">
      <formula>#REF!</formula>
    </cfRule>
  </conditionalFormatting>
  <conditionalFormatting sqref="AR9:AX9">
    <cfRule type="cellIs" dxfId="116" priority="71" stopIfTrue="1" operator="lessThan">
      <formula>AR7</formula>
    </cfRule>
  </conditionalFormatting>
  <conditionalFormatting sqref="C9:D9 F9 AM9:AO9">
    <cfRule type="cellIs" dxfId="115" priority="77" stopIfTrue="1" operator="lessThan">
      <formula>C8</formula>
    </cfRule>
  </conditionalFormatting>
  <conditionalFormatting sqref="AM9">
    <cfRule type="cellIs" dxfId="114" priority="69" stopIfTrue="1" operator="lessThan">
      <formula>AM7</formula>
    </cfRule>
  </conditionalFormatting>
  <conditionalFormatting sqref="AU7:AW7">
    <cfRule type="cellIs" dxfId="113" priority="68" stopIfTrue="1" operator="lessThan">
      <formula>AU5</formula>
    </cfRule>
  </conditionalFormatting>
  <conditionalFormatting sqref="AT176:AW176">
    <cfRule type="cellIs" dxfId="112" priority="66" stopIfTrue="1" operator="lessThanOrEqual">
      <formula>AT7</formula>
    </cfRule>
  </conditionalFormatting>
  <conditionalFormatting sqref="AE176">
    <cfRule type="cellIs" dxfId="111" priority="56" stopIfTrue="1" operator="lessThan">
      <formula>AE7</formula>
    </cfRule>
  </conditionalFormatting>
  <conditionalFormatting sqref="AE9">
    <cfRule type="cellIs" dxfId="110" priority="58" stopIfTrue="1" operator="lessThan">
      <formula>AE8</formula>
    </cfRule>
  </conditionalFormatting>
  <conditionalFormatting sqref="AE9">
    <cfRule type="cellIs" dxfId="109" priority="55" stopIfTrue="1" operator="lessThan">
      <formula>AE7</formula>
    </cfRule>
  </conditionalFormatting>
  <conditionalFormatting sqref="AK9">
    <cfRule type="cellIs" dxfId="108" priority="49" stopIfTrue="1" operator="lessThan">
      <formula>AK7</formula>
    </cfRule>
  </conditionalFormatting>
  <conditionalFormatting sqref="AJ9">
    <cfRule type="cellIs" dxfId="107" priority="50" stopIfTrue="1" operator="lessThan">
      <formula>AJ7</formula>
    </cfRule>
  </conditionalFormatting>
  <conditionalFormatting sqref="AK176">
    <cfRule type="cellIs" dxfId="106" priority="51" stopIfTrue="1" operator="lessThanOrEqual">
      <formula>AK7</formula>
    </cfRule>
  </conditionalFormatting>
  <conditionalFormatting sqref="AI176:AJ176">
    <cfRule type="cellIs" dxfId="105" priority="52" stopIfTrue="1" operator="lessThan">
      <formula>AI7</formula>
    </cfRule>
  </conditionalFormatting>
  <conditionalFormatting sqref="AJ177:AL177">
    <cfRule type="cellIs" dxfId="104" priority="53" stopIfTrue="1" operator="lessThan">
      <formula>1</formula>
    </cfRule>
  </conditionalFormatting>
  <conditionalFormatting sqref="AI9:AJ9 AL9">
    <cfRule type="cellIs" dxfId="103" priority="54" stopIfTrue="1" operator="lessThan">
      <formula>AI8</formula>
    </cfRule>
  </conditionalFormatting>
  <conditionalFormatting sqref="AH9">
    <cfRule type="cellIs" dxfId="102" priority="43" stopIfTrue="1" operator="lessThan">
      <formula>AH7</formula>
    </cfRule>
  </conditionalFormatting>
  <conditionalFormatting sqref="AG9">
    <cfRule type="cellIs" dxfId="101" priority="44" stopIfTrue="1" operator="lessThan">
      <formula>AG7</formula>
    </cfRule>
  </conditionalFormatting>
  <conditionalFormatting sqref="AH176">
    <cfRule type="cellIs" dxfId="100" priority="45" stopIfTrue="1" operator="lessThanOrEqual">
      <formula>AH7</formula>
    </cfRule>
  </conditionalFormatting>
  <conditionalFormatting sqref="AF176:AG176">
    <cfRule type="cellIs" dxfId="99" priority="46" stopIfTrue="1" operator="lessThan">
      <formula>AF7</formula>
    </cfRule>
  </conditionalFormatting>
  <conditionalFormatting sqref="AG177:AH177">
    <cfRule type="cellIs" dxfId="98" priority="47" stopIfTrue="1" operator="lessThan">
      <formula>1</formula>
    </cfRule>
  </conditionalFormatting>
  <conditionalFormatting sqref="AF9:AG9">
    <cfRule type="cellIs" dxfId="97" priority="48" stopIfTrue="1" operator="lessThan">
      <formula>AF8</formula>
    </cfRule>
  </conditionalFormatting>
  <conditionalFormatting sqref="AC9">
    <cfRule type="cellIs" dxfId="96" priority="37" stopIfTrue="1" operator="lessThan">
      <formula>AC7</formula>
    </cfRule>
  </conditionalFormatting>
  <conditionalFormatting sqref="AB9">
    <cfRule type="cellIs" dxfId="95" priority="38" stopIfTrue="1" operator="lessThan">
      <formula>AB7</formula>
    </cfRule>
  </conditionalFormatting>
  <conditionalFormatting sqref="AC176">
    <cfRule type="cellIs" dxfId="94" priority="39" stopIfTrue="1" operator="lessThanOrEqual">
      <formula>AC7</formula>
    </cfRule>
  </conditionalFormatting>
  <conditionalFormatting sqref="AA176:AB176">
    <cfRule type="cellIs" dxfId="93" priority="40" stopIfTrue="1" operator="lessThan">
      <formula>AA7</formula>
    </cfRule>
  </conditionalFormatting>
  <conditionalFormatting sqref="AB177:AD177">
    <cfRule type="cellIs" dxfId="92" priority="41" stopIfTrue="1" operator="lessThan">
      <formula>1</formula>
    </cfRule>
  </conditionalFormatting>
  <conditionalFormatting sqref="AA9:AB9 AD9">
    <cfRule type="cellIs" dxfId="91" priority="42" stopIfTrue="1" operator="lessThan">
      <formula>AA8</formula>
    </cfRule>
  </conditionalFormatting>
  <conditionalFormatting sqref="I9">
    <cfRule type="cellIs" dxfId="90" priority="31" stopIfTrue="1" operator="lessThan">
      <formula>I7</formula>
    </cfRule>
  </conditionalFormatting>
  <conditionalFormatting sqref="H9">
    <cfRule type="cellIs" dxfId="89" priority="32" stopIfTrue="1" operator="lessThan">
      <formula>H7</formula>
    </cfRule>
  </conditionalFormatting>
  <conditionalFormatting sqref="I176">
    <cfRule type="cellIs" dxfId="88" priority="33" stopIfTrue="1" operator="lessThanOrEqual">
      <formula>I7</formula>
    </cfRule>
  </conditionalFormatting>
  <conditionalFormatting sqref="G176:H176">
    <cfRule type="cellIs" dxfId="87" priority="34" stopIfTrue="1" operator="lessThan">
      <formula>G7</formula>
    </cfRule>
  </conditionalFormatting>
  <conditionalFormatting sqref="G9:H9 J9">
    <cfRule type="cellIs" dxfId="86" priority="36" stopIfTrue="1" operator="lessThan">
      <formula>G8</formula>
    </cfRule>
  </conditionalFormatting>
  <conditionalFormatting sqref="U9">
    <cfRule type="cellIs" dxfId="85" priority="25" stopIfTrue="1" operator="lessThan">
      <formula>U7</formula>
    </cfRule>
  </conditionalFormatting>
  <conditionalFormatting sqref="T9">
    <cfRule type="cellIs" dxfId="84" priority="26" stopIfTrue="1" operator="lessThan">
      <formula>T7</formula>
    </cfRule>
  </conditionalFormatting>
  <conditionalFormatting sqref="U176">
    <cfRule type="cellIs" dxfId="83" priority="27" stopIfTrue="1" operator="lessThanOrEqual">
      <formula>U7</formula>
    </cfRule>
  </conditionalFormatting>
  <conditionalFormatting sqref="S176:T176">
    <cfRule type="cellIs" dxfId="82" priority="28" stopIfTrue="1" operator="lessThan">
      <formula>S7</formula>
    </cfRule>
  </conditionalFormatting>
  <conditionalFormatting sqref="S9:T9 V9">
    <cfRule type="cellIs" dxfId="81" priority="30" stopIfTrue="1" operator="lessThan">
      <formula>S8</formula>
    </cfRule>
  </conditionalFormatting>
  <conditionalFormatting sqref="Y9">
    <cfRule type="cellIs" dxfId="80" priority="19" stopIfTrue="1" operator="lessThan">
      <formula>Y7</formula>
    </cfRule>
  </conditionalFormatting>
  <conditionalFormatting sqref="X9">
    <cfRule type="cellIs" dxfId="79" priority="20" stopIfTrue="1" operator="lessThan">
      <formula>X7</formula>
    </cfRule>
  </conditionalFormatting>
  <conditionalFormatting sqref="Y176">
    <cfRule type="cellIs" dxfId="78" priority="21" stopIfTrue="1" operator="lessThanOrEqual">
      <formula>Y7</formula>
    </cfRule>
  </conditionalFormatting>
  <conditionalFormatting sqref="W176:X176">
    <cfRule type="cellIs" dxfId="77" priority="22" stopIfTrue="1" operator="lessThan">
      <formula>W7</formula>
    </cfRule>
  </conditionalFormatting>
  <conditionalFormatting sqref="X177:Z177">
    <cfRule type="cellIs" dxfId="76" priority="23" stopIfTrue="1" operator="lessThan">
      <formula>1</formula>
    </cfRule>
  </conditionalFormatting>
  <conditionalFormatting sqref="W9:X9 Z9">
    <cfRule type="cellIs" dxfId="75" priority="24" stopIfTrue="1" operator="lessThan">
      <formula>W8</formula>
    </cfRule>
  </conditionalFormatting>
  <conditionalFormatting sqref="M9">
    <cfRule type="cellIs" dxfId="74" priority="13" stopIfTrue="1" operator="lessThan">
      <formula>M7</formula>
    </cfRule>
  </conditionalFormatting>
  <conditionalFormatting sqref="L9">
    <cfRule type="cellIs" dxfId="73" priority="14" stopIfTrue="1" operator="lessThan">
      <formula>L7</formula>
    </cfRule>
  </conditionalFormatting>
  <conditionalFormatting sqref="M176">
    <cfRule type="cellIs" dxfId="72" priority="15" stopIfTrue="1" operator="lessThanOrEqual">
      <formula>M7</formula>
    </cfRule>
  </conditionalFormatting>
  <conditionalFormatting sqref="K176:L176">
    <cfRule type="cellIs" dxfId="71" priority="16" stopIfTrue="1" operator="lessThan">
      <formula>K7</formula>
    </cfRule>
  </conditionalFormatting>
  <conditionalFormatting sqref="K9:L9 N9">
    <cfRule type="cellIs" dxfId="70" priority="18" stopIfTrue="1" operator="lessThan">
      <formula>K8</formula>
    </cfRule>
  </conditionalFormatting>
  <conditionalFormatting sqref="Q9">
    <cfRule type="cellIs" dxfId="69" priority="7" stopIfTrue="1" operator="lessThan">
      <formula>Q7</formula>
    </cfRule>
  </conditionalFormatting>
  <conditionalFormatting sqref="P9">
    <cfRule type="cellIs" dxfId="68" priority="8" stopIfTrue="1" operator="lessThan">
      <formula>P7</formula>
    </cfRule>
  </conditionalFormatting>
  <conditionalFormatting sqref="Q176">
    <cfRule type="cellIs" dxfId="67" priority="9" stopIfTrue="1" operator="lessThanOrEqual">
      <formula>Q7</formula>
    </cfRule>
  </conditionalFormatting>
  <conditionalFormatting sqref="O176:P176">
    <cfRule type="cellIs" dxfId="66" priority="10" stopIfTrue="1" operator="lessThan">
      <formula>O7</formula>
    </cfRule>
  </conditionalFormatting>
  <conditionalFormatting sqref="P177:R177">
    <cfRule type="cellIs" dxfId="65" priority="11" stopIfTrue="1" operator="lessThan">
      <formula>1</formula>
    </cfRule>
  </conditionalFormatting>
  <conditionalFormatting sqref="O9:P9 R9">
    <cfRule type="cellIs" dxfId="64" priority="12" stopIfTrue="1" operator="lessThan">
      <formula>O8</formula>
    </cfRule>
  </conditionalFormatting>
  <conditionalFormatting sqref="C177:O177">
    <cfRule type="cellIs" dxfId="63" priority="6" stopIfTrue="1" operator="lessThan">
      <formula>1</formula>
    </cfRule>
  </conditionalFormatting>
  <conditionalFormatting sqref="S177:W177">
    <cfRule type="cellIs" dxfId="62" priority="5" stopIfTrue="1" operator="lessThan">
      <formula>1</formula>
    </cfRule>
  </conditionalFormatting>
  <conditionalFormatting sqref="AI177">
    <cfRule type="cellIs" dxfId="61" priority="4" stopIfTrue="1" operator="lessThan">
      <formula>1</formula>
    </cfRule>
  </conditionalFormatting>
  <conditionalFormatting sqref="AF177">
    <cfRule type="cellIs" dxfId="60" priority="3" stopIfTrue="1" operator="lessThan">
      <formula>1</formula>
    </cfRule>
  </conditionalFormatting>
  <conditionalFormatting sqref="AE177">
    <cfRule type="cellIs" dxfId="59" priority="2" stopIfTrue="1" operator="lessThan">
      <formula>1</formula>
    </cfRule>
  </conditionalFormatting>
  <conditionalFormatting sqref="AA177">
    <cfRule type="cellIs" dxfId="58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7"/>
  <sheetViews>
    <sheetView zoomScale="70" workbookViewId="0">
      <pane xSplit="2" ySplit="9" topLeftCell="C130" activePane="bottomRight" state="frozen"/>
      <selection activeCell="T18" sqref="T18"/>
      <selection pane="topRight" activeCell="T18" sqref="T18"/>
      <selection pane="bottomLeft" activeCell="T18" sqref="T18"/>
      <selection pane="bottomRight" activeCell="AC146" sqref="AC146"/>
    </sheetView>
  </sheetViews>
  <sheetFormatPr defaultColWidth="12.3984375" defaultRowHeight="13.5"/>
  <cols>
    <col min="1" max="2" width="12.3984375" style="305" customWidth="1"/>
    <col min="3" max="3" width="18.265625" style="309" customWidth="1"/>
    <col min="4" max="4" width="11.1328125" style="309" hidden="1" customWidth="1"/>
    <col min="5" max="5" width="12.3984375" style="310" hidden="1" customWidth="1"/>
    <col min="6" max="6" width="14.59765625" style="309" hidden="1" customWidth="1"/>
    <col min="7" max="7" width="17.3984375" style="309" customWidth="1"/>
    <col min="8" max="8" width="11.1328125" style="309" hidden="1" customWidth="1"/>
    <col min="9" max="9" width="12.3984375" style="310" hidden="1" customWidth="1"/>
    <col min="10" max="10" width="14.59765625" style="309" hidden="1" customWidth="1"/>
    <col min="11" max="11" width="17.86328125" style="309" customWidth="1"/>
    <col min="12" max="12" width="11.1328125" style="309" hidden="1" customWidth="1"/>
    <col min="13" max="13" width="12.3984375" style="310" hidden="1" customWidth="1"/>
    <col min="14" max="14" width="14.59765625" style="309" hidden="1" customWidth="1"/>
    <col min="15" max="15" width="16.73046875" style="309" customWidth="1"/>
    <col min="16" max="16" width="11.1328125" style="309" hidden="1" customWidth="1"/>
    <col min="17" max="17" width="12.3984375" style="310" hidden="1" customWidth="1"/>
    <col min="18" max="18" width="14.59765625" style="309" hidden="1" customWidth="1"/>
    <col min="19" max="19" width="17.265625" style="309" customWidth="1"/>
    <col min="20" max="20" width="11.1328125" style="309" hidden="1" customWidth="1"/>
    <col min="21" max="21" width="12.3984375" style="310" hidden="1" customWidth="1"/>
    <col min="22" max="22" width="14.59765625" style="309" hidden="1" customWidth="1"/>
    <col min="23" max="23" width="16.265625" style="309" customWidth="1"/>
    <col min="24" max="24" width="11.1328125" style="309" hidden="1" customWidth="1"/>
    <col min="25" max="25" width="12.3984375" style="310" hidden="1" customWidth="1"/>
    <col min="26" max="26" width="14.59765625" style="309" hidden="1" customWidth="1"/>
    <col min="27" max="27" width="15.59765625" style="309" bestFit="1" customWidth="1"/>
    <col min="28" max="28" width="11.1328125" style="309" customWidth="1"/>
    <col min="29" max="29" width="12.3984375" style="310" customWidth="1"/>
    <col min="30" max="30" width="14.59765625" style="309" bestFit="1" customWidth="1"/>
    <col min="31" max="31" width="19.46484375" style="309" customWidth="1"/>
    <col min="32" max="32" width="16" style="309" hidden="1" customWidth="1"/>
    <col min="33" max="33" width="11.265625" style="309" hidden="1" customWidth="1"/>
    <col min="34" max="34" width="12.3984375" style="310" hidden="1" customWidth="1"/>
    <col min="35" max="35" width="12.3984375" style="324" hidden="1" customWidth="1"/>
    <col min="36" max="36" width="12.3984375" style="325" hidden="1" customWidth="1"/>
    <col min="37" max="37" width="18.46484375" style="309" customWidth="1"/>
    <col min="38" max="38" width="12.3984375" style="309" customWidth="1"/>
    <col min="39" max="39" width="12.3984375" style="310" customWidth="1"/>
    <col min="40" max="40" width="14.59765625" style="309" bestFit="1" customWidth="1"/>
    <col min="41" max="41" width="14.59765625" style="309" customWidth="1"/>
    <col min="42" max="43" width="14.59765625" style="22" hidden="1" customWidth="1"/>
    <col min="44" max="44" width="14.59765625" style="236" hidden="1" customWidth="1"/>
    <col min="45" max="45" width="14.59765625" style="22" hidden="1" customWidth="1"/>
    <col min="46" max="46" width="14.59765625" style="245" hidden="1" customWidth="1"/>
    <col min="47" max="280" width="12.3984375" style="12"/>
    <col min="281" max="282" width="12.3984375" style="12" customWidth="1"/>
    <col min="283" max="283" width="23.3984375" style="12" bestFit="1" customWidth="1"/>
    <col min="284" max="284" width="12.86328125" style="12" bestFit="1" customWidth="1"/>
    <col min="285" max="287" width="12.3984375" style="12" customWidth="1"/>
    <col min="288" max="288" width="23.3984375" style="12" bestFit="1" customWidth="1"/>
    <col min="289" max="289" width="12.86328125" style="12" bestFit="1" customWidth="1"/>
    <col min="290" max="292" width="12.3984375" style="12" customWidth="1"/>
    <col min="293" max="293" width="23.3984375" style="12" bestFit="1" customWidth="1"/>
    <col min="294" max="294" width="12.86328125" style="12" bestFit="1" customWidth="1"/>
    <col min="295" max="297" width="12.3984375" style="12" customWidth="1"/>
    <col min="298" max="298" width="18.59765625" style="12" customWidth="1"/>
    <col min="299" max="300" width="12.3984375" style="12" customWidth="1"/>
    <col min="301" max="301" width="15.3984375" style="12" customWidth="1"/>
    <col min="302" max="302" width="12.3984375" style="12" customWidth="1"/>
    <col min="303" max="536" width="12.3984375" style="12"/>
    <col min="537" max="538" width="12.3984375" style="12" customWidth="1"/>
    <col min="539" max="539" width="23.3984375" style="12" bestFit="1" customWidth="1"/>
    <col min="540" max="540" width="12.86328125" style="12" bestFit="1" customWidth="1"/>
    <col min="541" max="543" width="12.3984375" style="12" customWidth="1"/>
    <col min="544" max="544" width="23.3984375" style="12" bestFit="1" customWidth="1"/>
    <col min="545" max="545" width="12.86328125" style="12" bestFit="1" customWidth="1"/>
    <col min="546" max="548" width="12.3984375" style="12" customWidth="1"/>
    <col min="549" max="549" width="23.3984375" style="12" bestFit="1" customWidth="1"/>
    <col min="550" max="550" width="12.86328125" style="12" bestFit="1" customWidth="1"/>
    <col min="551" max="553" width="12.3984375" style="12" customWidth="1"/>
    <col min="554" max="554" width="18.59765625" style="12" customWidth="1"/>
    <col min="555" max="556" width="12.3984375" style="12" customWidth="1"/>
    <col min="557" max="557" width="15.3984375" style="12" customWidth="1"/>
    <col min="558" max="558" width="12.3984375" style="12" customWidth="1"/>
    <col min="559" max="792" width="12.3984375" style="12"/>
    <col min="793" max="794" width="12.3984375" style="12" customWidth="1"/>
    <col min="795" max="795" width="23.3984375" style="12" bestFit="1" customWidth="1"/>
    <col min="796" max="796" width="12.86328125" style="12" bestFit="1" customWidth="1"/>
    <col min="797" max="799" width="12.3984375" style="12" customWidth="1"/>
    <col min="800" max="800" width="23.3984375" style="12" bestFit="1" customWidth="1"/>
    <col min="801" max="801" width="12.86328125" style="12" bestFit="1" customWidth="1"/>
    <col min="802" max="804" width="12.3984375" style="12" customWidth="1"/>
    <col min="805" max="805" width="23.3984375" style="12" bestFit="1" customWidth="1"/>
    <col min="806" max="806" width="12.86328125" style="12" bestFit="1" customWidth="1"/>
    <col min="807" max="809" width="12.3984375" style="12" customWidth="1"/>
    <col min="810" max="810" width="18.59765625" style="12" customWidth="1"/>
    <col min="811" max="812" width="12.3984375" style="12" customWidth="1"/>
    <col min="813" max="813" width="15.3984375" style="12" customWidth="1"/>
    <col min="814" max="814" width="12.3984375" style="12" customWidth="1"/>
    <col min="815" max="1048" width="12.3984375" style="12"/>
    <col min="1049" max="1050" width="12.3984375" style="12" customWidth="1"/>
    <col min="1051" max="1051" width="23.3984375" style="12" bestFit="1" customWidth="1"/>
    <col min="1052" max="1052" width="12.86328125" style="12" bestFit="1" customWidth="1"/>
    <col min="1053" max="1055" width="12.3984375" style="12" customWidth="1"/>
    <col min="1056" max="1056" width="23.3984375" style="12" bestFit="1" customWidth="1"/>
    <col min="1057" max="1057" width="12.86328125" style="12" bestFit="1" customWidth="1"/>
    <col min="1058" max="1060" width="12.3984375" style="12" customWidth="1"/>
    <col min="1061" max="1061" width="23.3984375" style="12" bestFit="1" customWidth="1"/>
    <col min="1062" max="1062" width="12.86328125" style="12" bestFit="1" customWidth="1"/>
    <col min="1063" max="1065" width="12.3984375" style="12" customWidth="1"/>
    <col min="1066" max="1066" width="18.59765625" style="12" customWidth="1"/>
    <col min="1067" max="1068" width="12.3984375" style="12" customWidth="1"/>
    <col min="1069" max="1069" width="15.3984375" style="12" customWidth="1"/>
    <col min="1070" max="1070" width="12.3984375" style="12" customWidth="1"/>
    <col min="1071" max="1304" width="12.3984375" style="12"/>
    <col min="1305" max="1306" width="12.3984375" style="12" customWidth="1"/>
    <col min="1307" max="1307" width="23.3984375" style="12" bestFit="1" customWidth="1"/>
    <col min="1308" max="1308" width="12.86328125" style="12" bestFit="1" customWidth="1"/>
    <col min="1309" max="1311" width="12.3984375" style="12" customWidth="1"/>
    <col min="1312" max="1312" width="23.3984375" style="12" bestFit="1" customWidth="1"/>
    <col min="1313" max="1313" width="12.86328125" style="12" bestFit="1" customWidth="1"/>
    <col min="1314" max="1316" width="12.3984375" style="12" customWidth="1"/>
    <col min="1317" max="1317" width="23.3984375" style="12" bestFit="1" customWidth="1"/>
    <col min="1318" max="1318" width="12.86328125" style="12" bestFit="1" customWidth="1"/>
    <col min="1319" max="1321" width="12.3984375" style="12" customWidth="1"/>
    <col min="1322" max="1322" width="18.59765625" style="12" customWidth="1"/>
    <col min="1323" max="1324" width="12.3984375" style="12" customWidth="1"/>
    <col min="1325" max="1325" width="15.3984375" style="12" customWidth="1"/>
    <col min="1326" max="1326" width="12.3984375" style="12" customWidth="1"/>
    <col min="1327" max="1560" width="12.3984375" style="12"/>
    <col min="1561" max="1562" width="12.3984375" style="12" customWidth="1"/>
    <col min="1563" max="1563" width="23.3984375" style="12" bestFit="1" customWidth="1"/>
    <col min="1564" max="1564" width="12.86328125" style="12" bestFit="1" customWidth="1"/>
    <col min="1565" max="1567" width="12.3984375" style="12" customWidth="1"/>
    <col min="1568" max="1568" width="23.3984375" style="12" bestFit="1" customWidth="1"/>
    <col min="1569" max="1569" width="12.86328125" style="12" bestFit="1" customWidth="1"/>
    <col min="1570" max="1572" width="12.3984375" style="12" customWidth="1"/>
    <col min="1573" max="1573" width="23.3984375" style="12" bestFit="1" customWidth="1"/>
    <col min="1574" max="1574" width="12.86328125" style="12" bestFit="1" customWidth="1"/>
    <col min="1575" max="1577" width="12.3984375" style="12" customWidth="1"/>
    <col min="1578" max="1578" width="18.59765625" style="12" customWidth="1"/>
    <col min="1579" max="1580" width="12.3984375" style="12" customWidth="1"/>
    <col min="1581" max="1581" width="15.3984375" style="12" customWidth="1"/>
    <col min="1582" max="1582" width="12.3984375" style="12" customWidth="1"/>
    <col min="1583" max="1816" width="12.3984375" style="12"/>
    <col min="1817" max="1818" width="12.3984375" style="12" customWidth="1"/>
    <col min="1819" max="1819" width="23.3984375" style="12" bestFit="1" customWidth="1"/>
    <col min="1820" max="1820" width="12.86328125" style="12" bestFit="1" customWidth="1"/>
    <col min="1821" max="1823" width="12.3984375" style="12" customWidth="1"/>
    <col min="1824" max="1824" width="23.3984375" style="12" bestFit="1" customWidth="1"/>
    <col min="1825" max="1825" width="12.86328125" style="12" bestFit="1" customWidth="1"/>
    <col min="1826" max="1828" width="12.3984375" style="12" customWidth="1"/>
    <col min="1829" max="1829" width="23.3984375" style="12" bestFit="1" customWidth="1"/>
    <col min="1830" max="1830" width="12.86328125" style="12" bestFit="1" customWidth="1"/>
    <col min="1831" max="1833" width="12.3984375" style="12" customWidth="1"/>
    <col min="1834" max="1834" width="18.59765625" style="12" customWidth="1"/>
    <col min="1835" max="1836" width="12.3984375" style="12" customWidth="1"/>
    <col min="1837" max="1837" width="15.3984375" style="12" customWidth="1"/>
    <col min="1838" max="1838" width="12.3984375" style="12" customWidth="1"/>
    <col min="1839" max="2072" width="12.3984375" style="12"/>
    <col min="2073" max="2074" width="12.3984375" style="12" customWidth="1"/>
    <col min="2075" max="2075" width="23.3984375" style="12" bestFit="1" customWidth="1"/>
    <col min="2076" max="2076" width="12.86328125" style="12" bestFit="1" customWidth="1"/>
    <col min="2077" max="2079" width="12.3984375" style="12" customWidth="1"/>
    <col min="2080" max="2080" width="23.3984375" style="12" bestFit="1" customWidth="1"/>
    <col min="2081" max="2081" width="12.86328125" style="12" bestFit="1" customWidth="1"/>
    <col min="2082" max="2084" width="12.3984375" style="12" customWidth="1"/>
    <col min="2085" max="2085" width="23.3984375" style="12" bestFit="1" customWidth="1"/>
    <col min="2086" max="2086" width="12.86328125" style="12" bestFit="1" customWidth="1"/>
    <col min="2087" max="2089" width="12.3984375" style="12" customWidth="1"/>
    <col min="2090" max="2090" width="18.59765625" style="12" customWidth="1"/>
    <col min="2091" max="2092" width="12.3984375" style="12" customWidth="1"/>
    <col min="2093" max="2093" width="15.3984375" style="12" customWidth="1"/>
    <col min="2094" max="2094" width="12.3984375" style="12" customWidth="1"/>
    <col min="2095" max="2328" width="12.3984375" style="12"/>
    <col min="2329" max="2330" width="12.3984375" style="12" customWidth="1"/>
    <col min="2331" max="2331" width="23.3984375" style="12" bestFit="1" customWidth="1"/>
    <col min="2332" max="2332" width="12.86328125" style="12" bestFit="1" customWidth="1"/>
    <col min="2333" max="2335" width="12.3984375" style="12" customWidth="1"/>
    <col min="2336" max="2336" width="23.3984375" style="12" bestFit="1" customWidth="1"/>
    <col min="2337" max="2337" width="12.86328125" style="12" bestFit="1" customWidth="1"/>
    <col min="2338" max="2340" width="12.3984375" style="12" customWidth="1"/>
    <col min="2341" max="2341" width="23.3984375" style="12" bestFit="1" customWidth="1"/>
    <col min="2342" max="2342" width="12.86328125" style="12" bestFit="1" customWidth="1"/>
    <col min="2343" max="2345" width="12.3984375" style="12" customWidth="1"/>
    <col min="2346" max="2346" width="18.59765625" style="12" customWidth="1"/>
    <col min="2347" max="2348" width="12.3984375" style="12" customWidth="1"/>
    <col min="2349" max="2349" width="15.3984375" style="12" customWidth="1"/>
    <col min="2350" max="2350" width="12.3984375" style="12" customWidth="1"/>
    <col min="2351" max="2584" width="12.3984375" style="12"/>
    <col min="2585" max="2586" width="12.3984375" style="12" customWidth="1"/>
    <col min="2587" max="2587" width="23.3984375" style="12" bestFit="1" customWidth="1"/>
    <col min="2588" max="2588" width="12.86328125" style="12" bestFit="1" customWidth="1"/>
    <col min="2589" max="2591" width="12.3984375" style="12" customWidth="1"/>
    <col min="2592" max="2592" width="23.3984375" style="12" bestFit="1" customWidth="1"/>
    <col min="2593" max="2593" width="12.86328125" style="12" bestFit="1" customWidth="1"/>
    <col min="2594" max="2596" width="12.3984375" style="12" customWidth="1"/>
    <col min="2597" max="2597" width="23.3984375" style="12" bestFit="1" customWidth="1"/>
    <col min="2598" max="2598" width="12.86328125" style="12" bestFit="1" customWidth="1"/>
    <col min="2599" max="2601" width="12.3984375" style="12" customWidth="1"/>
    <col min="2602" max="2602" width="18.59765625" style="12" customWidth="1"/>
    <col min="2603" max="2604" width="12.3984375" style="12" customWidth="1"/>
    <col min="2605" max="2605" width="15.3984375" style="12" customWidth="1"/>
    <col min="2606" max="2606" width="12.3984375" style="12" customWidth="1"/>
    <col min="2607" max="2840" width="12.3984375" style="12"/>
    <col min="2841" max="2842" width="12.3984375" style="12" customWidth="1"/>
    <col min="2843" max="2843" width="23.3984375" style="12" bestFit="1" customWidth="1"/>
    <col min="2844" max="2844" width="12.86328125" style="12" bestFit="1" customWidth="1"/>
    <col min="2845" max="2847" width="12.3984375" style="12" customWidth="1"/>
    <col min="2848" max="2848" width="23.3984375" style="12" bestFit="1" customWidth="1"/>
    <col min="2849" max="2849" width="12.86328125" style="12" bestFit="1" customWidth="1"/>
    <col min="2850" max="2852" width="12.3984375" style="12" customWidth="1"/>
    <col min="2853" max="2853" width="23.3984375" style="12" bestFit="1" customWidth="1"/>
    <col min="2854" max="2854" width="12.86328125" style="12" bestFit="1" customWidth="1"/>
    <col min="2855" max="2857" width="12.3984375" style="12" customWidth="1"/>
    <col min="2858" max="2858" width="18.59765625" style="12" customWidth="1"/>
    <col min="2859" max="2860" width="12.3984375" style="12" customWidth="1"/>
    <col min="2861" max="2861" width="15.3984375" style="12" customWidth="1"/>
    <col min="2862" max="2862" width="12.3984375" style="12" customWidth="1"/>
    <col min="2863" max="3096" width="12.3984375" style="12"/>
    <col min="3097" max="3098" width="12.3984375" style="12" customWidth="1"/>
    <col min="3099" max="3099" width="23.3984375" style="12" bestFit="1" customWidth="1"/>
    <col min="3100" max="3100" width="12.86328125" style="12" bestFit="1" customWidth="1"/>
    <col min="3101" max="3103" width="12.3984375" style="12" customWidth="1"/>
    <col min="3104" max="3104" width="23.3984375" style="12" bestFit="1" customWidth="1"/>
    <col min="3105" max="3105" width="12.86328125" style="12" bestFit="1" customWidth="1"/>
    <col min="3106" max="3108" width="12.3984375" style="12" customWidth="1"/>
    <col min="3109" max="3109" width="23.3984375" style="12" bestFit="1" customWidth="1"/>
    <col min="3110" max="3110" width="12.86328125" style="12" bestFit="1" customWidth="1"/>
    <col min="3111" max="3113" width="12.3984375" style="12" customWidth="1"/>
    <col min="3114" max="3114" width="18.59765625" style="12" customWidth="1"/>
    <col min="3115" max="3116" width="12.3984375" style="12" customWidth="1"/>
    <col min="3117" max="3117" width="15.3984375" style="12" customWidth="1"/>
    <col min="3118" max="3118" width="12.3984375" style="12" customWidth="1"/>
    <col min="3119" max="3352" width="12.3984375" style="12"/>
    <col min="3353" max="3354" width="12.3984375" style="12" customWidth="1"/>
    <col min="3355" max="3355" width="23.3984375" style="12" bestFit="1" customWidth="1"/>
    <col min="3356" max="3356" width="12.86328125" style="12" bestFit="1" customWidth="1"/>
    <col min="3357" max="3359" width="12.3984375" style="12" customWidth="1"/>
    <col min="3360" max="3360" width="23.3984375" style="12" bestFit="1" customWidth="1"/>
    <col min="3361" max="3361" width="12.86328125" style="12" bestFit="1" customWidth="1"/>
    <col min="3362" max="3364" width="12.3984375" style="12" customWidth="1"/>
    <col min="3365" max="3365" width="23.3984375" style="12" bestFit="1" customWidth="1"/>
    <col min="3366" max="3366" width="12.86328125" style="12" bestFit="1" customWidth="1"/>
    <col min="3367" max="3369" width="12.3984375" style="12" customWidth="1"/>
    <col min="3370" max="3370" width="18.59765625" style="12" customWidth="1"/>
    <col min="3371" max="3372" width="12.3984375" style="12" customWidth="1"/>
    <col min="3373" max="3373" width="15.3984375" style="12" customWidth="1"/>
    <col min="3374" max="3374" width="12.3984375" style="12" customWidth="1"/>
    <col min="3375" max="3608" width="12.3984375" style="12"/>
    <col min="3609" max="3610" width="12.3984375" style="12" customWidth="1"/>
    <col min="3611" max="3611" width="23.3984375" style="12" bestFit="1" customWidth="1"/>
    <col min="3612" max="3612" width="12.86328125" style="12" bestFit="1" customWidth="1"/>
    <col min="3613" max="3615" width="12.3984375" style="12" customWidth="1"/>
    <col min="3616" max="3616" width="23.3984375" style="12" bestFit="1" customWidth="1"/>
    <col min="3617" max="3617" width="12.86328125" style="12" bestFit="1" customWidth="1"/>
    <col min="3618" max="3620" width="12.3984375" style="12" customWidth="1"/>
    <col min="3621" max="3621" width="23.3984375" style="12" bestFit="1" customWidth="1"/>
    <col min="3622" max="3622" width="12.86328125" style="12" bestFit="1" customWidth="1"/>
    <col min="3623" max="3625" width="12.3984375" style="12" customWidth="1"/>
    <col min="3626" max="3626" width="18.59765625" style="12" customWidth="1"/>
    <col min="3627" max="3628" width="12.3984375" style="12" customWidth="1"/>
    <col min="3629" max="3629" width="15.3984375" style="12" customWidth="1"/>
    <col min="3630" max="3630" width="12.3984375" style="12" customWidth="1"/>
    <col min="3631" max="3864" width="12.3984375" style="12"/>
    <col min="3865" max="3866" width="12.3984375" style="12" customWidth="1"/>
    <col min="3867" max="3867" width="23.3984375" style="12" bestFit="1" customWidth="1"/>
    <col min="3868" max="3868" width="12.86328125" style="12" bestFit="1" customWidth="1"/>
    <col min="3869" max="3871" width="12.3984375" style="12" customWidth="1"/>
    <col min="3872" max="3872" width="23.3984375" style="12" bestFit="1" customWidth="1"/>
    <col min="3873" max="3873" width="12.86328125" style="12" bestFit="1" customWidth="1"/>
    <col min="3874" max="3876" width="12.3984375" style="12" customWidth="1"/>
    <col min="3877" max="3877" width="23.3984375" style="12" bestFit="1" customWidth="1"/>
    <col min="3878" max="3878" width="12.86328125" style="12" bestFit="1" customWidth="1"/>
    <col min="3879" max="3881" width="12.3984375" style="12" customWidth="1"/>
    <col min="3882" max="3882" width="18.59765625" style="12" customWidth="1"/>
    <col min="3883" max="3884" width="12.3984375" style="12" customWidth="1"/>
    <col min="3885" max="3885" width="15.3984375" style="12" customWidth="1"/>
    <col min="3886" max="3886" width="12.3984375" style="12" customWidth="1"/>
    <col min="3887" max="4120" width="12.3984375" style="12"/>
    <col min="4121" max="4122" width="12.3984375" style="12" customWidth="1"/>
    <col min="4123" max="4123" width="23.3984375" style="12" bestFit="1" customWidth="1"/>
    <col min="4124" max="4124" width="12.86328125" style="12" bestFit="1" customWidth="1"/>
    <col min="4125" max="4127" width="12.3984375" style="12" customWidth="1"/>
    <col min="4128" max="4128" width="23.3984375" style="12" bestFit="1" customWidth="1"/>
    <col min="4129" max="4129" width="12.86328125" style="12" bestFit="1" customWidth="1"/>
    <col min="4130" max="4132" width="12.3984375" style="12" customWidth="1"/>
    <col min="4133" max="4133" width="23.3984375" style="12" bestFit="1" customWidth="1"/>
    <col min="4134" max="4134" width="12.86328125" style="12" bestFit="1" customWidth="1"/>
    <col min="4135" max="4137" width="12.3984375" style="12" customWidth="1"/>
    <col min="4138" max="4138" width="18.59765625" style="12" customWidth="1"/>
    <col min="4139" max="4140" width="12.3984375" style="12" customWidth="1"/>
    <col min="4141" max="4141" width="15.3984375" style="12" customWidth="1"/>
    <col min="4142" max="4142" width="12.3984375" style="12" customWidth="1"/>
    <col min="4143" max="4376" width="12.3984375" style="12"/>
    <col min="4377" max="4378" width="12.3984375" style="12" customWidth="1"/>
    <col min="4379" max="4379" width="23.3984375" style="12" bestFit="1" customWidth="1"/>
    <col min="4380" max="4380" width="12.86328125" style="12" bestFit="1" customWidth="1"/>
    <col min="4381" max="4383" width="12.3984375" style="12" customWidth="1"/>
    <col min="4384" max="4384" width="23.3984375" style="12" bestFit="1" customWidth="1"/>
    <col min="4385" max="4385" width="12.86328125" style="12" bestFit="1" customWidth="1"/>
    <col min="4386" max="4388" width="12.3984375" style="12" customWidth="1"/>
    <col min="4389" max="4389" width="23.3984375" style="12" bestFit="1" customWidth="1"/>
    <col min="4390" max="4390" width="12.86328125" style="12" bestFit="1" customWidth="1"/>
    <col min="4391" max="4393" width="12.3984375" style="12" customWidth="1"/>
    <col min="4394" max="4394" width="18.59765625" style="12" customWidth="1"/>
    <col min="4395" max="4396" width="12.3984375" style="12" customWidth="1"/>
    <col min="4397" max="4397" width="15.3984375" style="12" customWidth="1"/>
    <col min="4398" max="4398" width="12.3984375" style="12" customWidth="1"/>
    <col min="4399" max="4632" width="12.3984375" style="12"/>
    <col min="4633" max="4634" width="12.3984375" style="12" customWidth="1"/>
    <col min="4635" max="4635" width="23.3984375" style="12" bestFit="1" customWidth="1"/>
    <col min="4636" max="4636" width="12.86328125" style="12" bestFit="1" customWidth="1"/>
    <col min="4637" max="4639" width="12.3984375" style="12" customWidth="1"/>
    <col min="4640" max="4640" width="23.3984375" style="12" bestFit="1" customWidth="1"/>
    <col min="4641" max="4641" width="12.86328125" style="12" bestFit="1" customWidth="1"/>
    <col min="4642" max="4644" width="12.3984375" style="12" customWidth="1"/>
    <col min="4645" max="4645" width="23.3984375" style="12" bestFit="1" customWidth="1"/>
    <col min="4646" max="4646" width="12.86328125" style="12" bestFit="1" customWidth="1"/>
    <col min="4647" max="4649" width="12.3984375" style="12" customWidth="1"/>
    <col min="4650" max="4650" width="18.59765625" style="12" customWidth="1"/>
    <col min="4651" max="4652" width="12.3984375" style="12" customWidth="1"/>
    <col min="4653" max="4653" width="15.3984375" style="12" customWidth="1"/>
    <col min="4654" max="4654" width="12.3984375" style="12" customWidth="1"/>
    <col min="4655" max="4888" width="12.3984375" style="12"/>
    <col min="4889" max="4890" width="12.3984375" style="12" customWidth="1"/>
    <col min="4891" max="4891" width="23.3984375" style="12" bestFit="1" customWidth="1"/>
    <col min="4892" max="4892" width="12.86328125" style="12" bestFit="1" customWidth="1"/>
    <col min="4893" max="4895" width="12.3984375" style="12" customWidth="1"/>
    <col min="4896" max="4896" width="23.3984375" style="12" bestFit="1" customWidth="1"/>
    <col min="4897" max="4897" width="12.86328125" style="12" bestFit="1" customWidth="1"/>
    <col min="4898" max="4900" width="12.3984375" style="12" customWidth="1"/>
    <col min="4901" max="4901" width="23.3984375" style="12" bestFit="1" customWidth="1"/>
    <col min="4902" max="4902" width="12.86328125" style="12" bestFit="1" customWidth="1"/>
    <col min="4903" max="4905" width="12.3984375" style="12" customWidth="1"/>
    <col min="4906" max="4906" width="18.59765625" style="12" customWidth="1"/>
    <col min="4907" max="4908" width="12.3984375" style="12" customWidth="1"/>
    <col min="4909" max="4909" width="15.3984375" style="12" customWidth="1"/>
    <col min="4910" max="4910" width="12.3984375" style="12" customWidth="1"/>
    <col min="4911" max="5144" width="12.3984375" style="12"/>
    <col min="5145" max="5146" width="12.3984375" style="12" customWidth="1"/>
    <col min="5147" max="5147" width="23.3984375" style="12" bestFit="1" customWidth="1"/>
    <col min="5148" max="5148" width="12.86328125" style="12" bestFit="1" customWidth="1"/>
    <col min="5149" max="5151" width="12.3984375" style="12" customWidth="1"/>
    <col min="5152" max="5152" width="23.3984375" style="12" bestFit="1" customWidth="1"/>
    <col min="5153" max="5153" width="12.86328125" style="12" bestFit="1" customWidth="1"/>
    <col min="5154" max="5156" width="12.3984375" style="12" customWidth="1"/>
    <col min="5157" max="5157" width="23.3984375" style="12" bestFit="1" customWidth="1"/>
    <col min="5158" max="5158" width="12.86328125" style="12" bestFit="1" customWidth="1"/>
    <col min="5159" max="5161" width="12.3984375" style="12" customWidth="1"/>
    <col min="5162" max="5162" width="18.59765625" style="12" customWidth="1"/>
    <col min="5163" max="5164" width="12.3984375" style="12" customWidth="1"/>
    <col min="5165" max="5165" width="15.3984375" style="12" customWidth="1"/>
    <col min="5166" max="5166" width="12.3984375" style="12" customWidth="1"/>
    <col min="5167" max="5400" width="12.3984375" style="12"/>
    <col min="5401" max="5402" width="12.3984375" style="12" customWidth="1"/>
    <col min="5403" max="5403" width="23.3984375" style="12" bestFit="1" customWidth="1"/>
    <col min="5404" max="5404" width="12.86328125" style="12" bestFit="1" customWidth="1"/>
    <col min="5405" max="5407" width="12.3984375" style="12" customWidth="1"/>
    <col min="5408" max="5408" width="23.3984375" style="12" bestFit="1" customWidth="1"/>
    <col min="5409" max="5409" width="12.86328125" style="12" bestFit="1" customWidth="1"/>
    <col min="5410" max="5412" width="12.3984375" style="12" customWidth="1"/>
    <col min="5413" max="5413" width="23.3984375" style="12" bestFit="1" customWidth="1"/>
    <col min="5414" max="5414" width="12.86328125" style="12" bestFit="1" customWidth="1"/>
    <col min="5415" max="5417" width="12.3984375" style="12" customWidth="1"/>
    <col min="5418" max="5418" width="18.59765625" style="12" customWidth="1"/>
    <col min="5419" max="5420" width="12.3984375" style="12" customWidth="1"/>
    <col min="5421" max="5421" width="15.3984375" style="12" customWidth="1"/>
    <col min="5422" max="5422" width="12.3984375" style="12" customWidth="1"/>
    <col min="5423" max="5656" width="12.3984375" style="12"/>
    <col min="5657" max="5658" width="12.3984375" style="12" customWidth="1"/>
    <col min="5659" max="5659" width="23.3984375" style="12" bestFit="1" customWidth="1"/>
    <col min="5660" max="5660" width="12.86328125" style="12" bestFit="1" customWidth="1"/>
    <col min="5661" max="5663" width="12.3984375" style="12" customWidth="1"/>
    <col min="5664" max="5664" width="23.3984375" style="12" bestFit="1" customWidth="1"/>
    <col min="5665" max="5665" width="12.86328125" style="12" bestFit="1" customWidth="1"/>
    <col min="5666" max="5668" width="12.3984375" style="12" customWidth="1"/>
    <col min="5669" max="5669" width="23.3984375" style="12" bestFit="1" customWidth="1"/>
    <col min="5670" max="5670" width="12.86328125" style="12" bestFit="1" customWidth="1"/>
    <col min="5671" max="5673" width="12.3984375" style="12" customWidth="1"/>
    <col min="5674" max="5674" width="18.59765625" style="12" customWidth="1"/>
    <col min="5675" max="5676" width="12.3984375" style="12" customWidth="1"/>
    <col min="5677" max="5677" width="15.3984375" style="12" customWidth="1"/>
    <col min="5678" max="5678" width="12.3984375" style="12" customWidth="1"/>
    <col min="5679" max="5912" width="12.3984375" style="12"/>
    <col min="5913" max="5914" width="12.3984375" style="12" customWidth="1"/>
    <col min="5915" max="5915" width="23.3984375" style="12" bestFit="1" customWidth="1"/>
    <col min="5916" max="5916" width="12.86328125" style="12" bestFit="1" customWidth="1"/>
    <col min="5917" max="5919" width="12.3984375" style="12" customWidth="1"/>
    <col min="5920" max="5920" width="23.3984375" style="12" bestFit="1" customWidth="1"/>
    <col min="5921" max="5921" width="12.86328125" style="12" bestFit="1" customWidth="1"/>
    <col min="5922" max="5924" width="12.3984375" style="12" customWidth="1"/>
    <col min="5925" max="5925" width="23.3984375" style="12" bestFit="1" customWidth="1"/>
    <col min="5926" max="5926" width="12.86328125" style="12" bestFit="1" customWidth="1"/>
    <col min="5927" max="5929" width="12.3984375" style="12" customWidth="1"/>
    <col min="5930" max="5930" width="18.59765625" style="12" customWidth="1"/>
    <col min="5931" max="5932" width="12.3984375" style="12" customWidth="1"/>
    <col min="5933" max="5933" width="15.3984375" style="12" customWidth="1"/>
    <col min="5934" max="5934" width="12.3984375" style="12" customWidth="1"/>
    <col min="5935" max="6168" width="12.3984375" style="12"/>
    <col min="6169" max="6170" width="12.3984375" style="12" customWidth="1"/>
    <col min="6171" max="6171" width="23.3984375" style="12" bestFit="1" customWidth="1"/>
    <col min="6172" max="6172" width="12.86328125" style="12" bestFit="1" customWidth="1"/>
    <col min="6173" max="6175" width="12.3984375" style="12" customWidth="1"/>
    <col min="6176" max="6176" width="23.3984375" style="12" bestFit="1" customWidth="1"/>
    <col min="6177" max="6177" width="12.86328125" style="12" bestFit="1" customWidth="1"/>
    <col min="6178" max="6180" width="12.3984375" style="12" customWidth="1"/>
    <col min="6181" max="6181" width="23.3984375" style="12" bestFit="1" customWidth="1"/>
    <col min="6182" max="6182" width="12.86328125" style="12" bestFit="1" customWidth="1"/>
    <col min="6183" max="6185" width="12.3984375" style="12" customWidth="1"/>
    <col min="6186" max="6186" width="18.59765625" style="12" customWidth="1"/>
    <col min="6187" max="6188" width="12.3984375" style="12" customWidth="1"/>
    <col min="6189" max="6189" width="15.3984375" style="12" customWidth="1"/>
    <col min="6190" max="6190" width="12.3984375" style="12" customWidth="1"/>
    <col min="6191" max="6424" width="12.3984375" style="12"/>
    <col min="6425" max="6426" width="12.3984375" style="12" customWidth="1"/>
    <col min="6427" max="6427" width="23.3984375" style="12" bestFit="1" customWidth="1"/>
    <col min="6428" max="6428" width="12.86328125" style="12" bestFit="1" customWidth="1"/>
    <col min="6429" max="6431" width="12.3984375" style="12" customWidth="1"/>
    <col min="6432" max="6432" width="23.3984375" style="12" bestFit="1" customWidth="1"/>
    <col min="6433" max="6433" width="12.86328125" style="12" bestFit="1" customWidth="1"/>
    <col min="6434" max="6436" width="12.3984375" style="12" customWidth="1"/>
    <col min="6437" max="6437" width="23.3984375" style="12" bestFit="1" customWidth="1"/>
    <col min="6438" max="6438" width="12.86328125" style="12" bestFit="1" customWidth="1"/>
    <col min="6439" max="6441" width="12.3984375" style="12" customWidth="1"/>
    <col min="6442" max="6442" width="18.59765625" style="12" customWidth="1"/>
    <col min="6443" max="6444" width="12.3984375" style="12" customWidth="1"/>
    <col min="6445" max="6445" width="15.3984375" style="12" customWidth="1"/>
    <col min="6446" max="6446" width="12.3984375" style="12" customWidth="1"/>
    <col min="6447" max="6680" width="12.3984375" style="12"/>
    <col min="6681" max="6682" width="12.3984375" style="12" customWidth="1"/>
    <col min="6683" max="6683" width="23.3984375" style="12" bestFit="1" customWidth="1"/>
    <col min="6684" max="6684" width="12.86328125" style="12" bestFit="1" customWidth="1"/>
    <col min="6685" max="6687" width="12.3984375" style="12" customWidth="1"/>
    <col min="6688" max="6688" width="23.3984375" style="12" bestFit="1" customWidth="1"/>
    <col min="6689" max="6689" width="12.86328125" style="12" bestFit="1" customWidth="1"/>
    <col min="6690" max="6692" width="12.3984375" style="12" customWidth="1"/>
    <col min="6693" max="6693" width="23.3984375" style="12" bestFit="1" customWidth="1"/>
    <col min="6694" max="6694" width="12.86328125" style="12" bestFit="1" customWidth="1"/>
    <col min="6695" max="6697" width="12.3984375" style="12" customWidth="1"/>
    <col min="6698" max="6698" width="18.59765625" style="12" customWidth="1"/>
    <col min="6699" max="6700" width="12.3984375" style="12" customWidth="1"/>
    <col min="6701" max="6701" width="15.3984375" style="12" customWidth="1"/>
    <col min="6702" max="6702" width="12.3984375" style="12" customWidth="1"/>
    <col min="6703" max="6936" width="12.3984375" style="12"/>
    <col min="6937" max="6938" width="12.3984375" style="12" customWidth="1"/>
    <col min="6939" max="6939" width="23.3984375" style="12" bestFit="1" customWidth="1"/>
    <col min="6940" max="6940" width="12.86328125" style="12" bestFit="1" customWidth="1"/>
    <col min="6941" max="6943" width="12.3984375" style="12" customWidth="1"/>
    <col min="6944" max="6944" width="23.3984375" style="12" bestFit="1" customWidth="1"/>
    <col min="6945" max="6945" width="12.86328125" style="12" bestFit="1" customWidth="1"/>
    <col min="6946" max="6948" width="12.3984375" style="12" customWidth="1"/>
    <col min="6949" max="6949" width="23.3984375" style="12" bestFit="1" customWidth="1"/>
    <col min="6950" max="6950" width="12.86328125" style="12" bestFit="1" customWidth="1"/>
    <col min="6951" max="6953" width="12.3984375" style="12" customWidth="1"/>
    <col min="6954" max="6954" width="18.59765625" style="12" customWidth="1"/>
    <col min="6955" max="6956" width="12.3984375" style="12" customWidth="1"/>
    <col min="6957" max="6957" width="15.3984375" style="12" customWidth="1"/>
    <col min="6958" max="6958" width="12.3984375" style="12" customWidth="1"/>
    <col min="6959" max="7192" width="12.3984375" style="12"/>
    <col min="7193" max="7194" width="12.3984375" style="12" customWidth="1"/>
    <col min="7195" max="7195" width="23.3984375" style="12" bestFit="1" customWidth="1"/>
    <col min="7196" max="7196" width="12.86328125" style="12" bestFit="1" customWidth="1"/>
    <col min="7197" max="7199" width="12.3984375" style="12" customWidth="1"/>
    <col min="7200" max="7200" width="23.3984375" style="12" bestFit="1" customWidth="1"/>
    <col min="7201" max="7201" width="12.86328125" style="12" bestFit="1" customWidth="1"/>
    <col min="7202" max="7204" width="12.3984375" style="12" customWidth="1"/>
    <col min="7205" max="7205" width="23.3984375" style="12" bestFit="1" customWidth="1"/>
    <col min="7206" max="7206" width="12.86328125" style="12" bestFit="1" customWidth="1"/>
    <col min="7207" max="7209" width="12.3984375" style="12" customWidth="1"/>
    <col min="7210" max="7210" width="18.59765625" style="12" customWidth="1"/>
    <col min="7211" max="7212" width="12.3984375" style="12" customWidth="1"/>
    <col min="7213" max="7213" width="15.3984375" style="12" customWidth="1"/>
    <col min="7214" max="7214" width="12.3984375" style="12" customWidth="1"/>
    <col min="7215" max="7448" width="12.3984375" style="12"/>
    <col min="7449" max="7450" width="12.3984375" style="12" customWidth="1"/>
    <col min="7451" max="7451" width="23.3984375" style="12" bestFit="1" customWidth="1"/>
    <col min="7452" max="7452" width="12.86328125" style="12" bestFit="1" customWidth="1"/>
    <col min="7453" max="7455" width="12.3984375" style="12" customWidth="1"/>
    <col min="7456" max="7456" width="23.3984375" style="12" bestFit="1" customWidth="1"/>
    <col min="7457" max="7457" width="12.86328125" style="12" bestFit="1" customWidth="1"/>
    <col min="7458" max="7460" width="12.3984375" style="12" customWidth="1"/>
    <col min="7461" max="7461" width="23.3984375" style="12" bestFit="1" customWidth="1"/>
    <col min="7462" max="7462" width="12.86328125" style="12" bestFit="1" customWidth="1"/>
    <col min="7463" max="7465" width="12.3984375" style="12" customWidth="1"/>
    <col min="7466" max="7466" width="18.59765625" style="12" customWidth="1"/>
    <col min="7467" max="7468" width="12.3984375" style="12" customWidth="1"/>
    <col min="7469" max="7469" width="15.3984375" style="12" customWidth="1"/>
    <col min="7470" max="7470" width="12.3984375" style="12" customWidth="1"/>
    <col min="7471" max="7704" width="12.3984375" style="12"/>
    <col min="7705" max="7706" width="12.3984375" style="12" customWidth="1"/>
    <col min="7707" max="7707" width="23.3984375" style="12" bestFit="1" customWidth="1"/>
    <col min="7708" max="7708" width="12.86328125" style="12" bestFit="1" customWidth="1"/>
    <col min="7709" max="7711" width="12.3984375" style="12" customWidth="1"/>
    <col min="7712" max="7712" width="23.3984375" style="12" bestFit="1" customWidth="1"/>
    <col min="7713" max="7713" width="12.86328125" style="12" bestFit="1" customWidth="1"/>
    <col min="7714" max="7716" width="12.3984375" style="12" customWidth="1"/>
    <col min="7717" max="7717" width="23.3984375" style="12" bestFit="1" customWidth="1"/>
    <col min="7718" max="7718" width="12.86328125" style="12" bestFit="1" customWidth="1"/>
    <col min="7719" max="7721" width="12.3984375" style="12" customWidth="1"/>
    <col min="7722" max="7722" width="18.59765625" style="12" customWidth="1"/>
    <col min="7723" max="7724" width="12.3984375" style="12" customWidth="1"/>
    <col min="7725" max="7725" width="15.3984375" style="12" customWidth="1"/>
    <col min="7726" max="7726" width="12.3984375" style="12" customWidth="1"/>
    <col min="7727" max="7960" width="12.3984375" style="12"/>
    <col min="7961" max="7962" width="12.3984375" style="12" customWidth="1"/>
    <col min="7963" max="7963" width="23.3984375" style="12" bestFit="1" customWidth="1"/>
    <col min="7964" max="7964" width="12.86328125" style="12" bestFit="1" customWidth="1"/>
    <col min="7965" max="7967" width="12.3984375" style="12" customWidth="1"/>
    <col min="7968" max="7968" width="23.3984375" style="12" bestFit="1" customWidth="1"/>
    <col min="7969" max="7969" width="12.86328125" style="12" bestFit="1" customWidth="1"/>
    <col min="7970" max="7972" width="12.3984375" style="12" customWidth="1"/>
    <col min="7973" max="7973" width="23.3984375" style="12" bestFit="1" customWidth="1"/>
    <col min="7974" max="7974" width="12.86328125" style="12" bestFit="1" customWidth="1"/>
    <col min="7975" max="7977" width="12.3984375" style="12" customWidth="1"/>
    <col min="7978" max="7978" width="18.59765625" style="12" customWidth="1"/>
    <col min="7979" max="7980" width="12.3984375" style="12" customWidth="1"/>
    <col min="7981" max="7981" width="15.3984375" style="12" customWidth="1"/>
    <col min="7982" max="7982" width="12.3984375" style="12" customWidth="1"/>
    <col min="7983" max="8216" width="12.3984375" style="12"/>
    <col min="8217" max="8218" width="12.3984375" style="12" customWidth="1"/>
    <col min="8219" max="8219" width="23.3984375" style="12" bestFit="1" customWidth="1"/>
    <col min="8220" max="8220" width="12.86328125" style="12" bestFit="1" customWidth="1"/>
    <col min="8221" max="8223" width="12.3984375" style="12" customWidth="1"/>
    <col min="8224" max="8224" width="23.3984375" style="12" bestFit="1" customWidth="1"/>
    <col min="8225" max="8225" width="12.86328125" style="12" bestFit="1" customWidth="1"/>
    <col min="8226" max="8228" width="12.3984375" style="12" customWidth="1"/>
    <col min="8229" max="8229" width="23.3984375" style="12" bestFit="1" customWidth="1"/>
    <col min="8230" max="8230" width="12.86328125" style="12" bestFit="1" customWidth="1"/>
    <col min="8231" max="8233" width="12.3984375" style="12" customWidth="1"/>
    <col min="8234" max="8234" width="18.59765625" style="12" customWidth="1"/>
    <col min="8235" max="8236" width="12.3984375" style="12" customWidth="1"/>
    <col min="8237" max="8237" width="15.3984375" style="12" customWidth="1"/>
    <col min="8238" max="8238" width="12.3984375" style="12" customWidth="1"/>
    <col min="8239" max="8472" width="12.3984375" style="12"/>
    <col min="8473" max="8474" width="12.3984375" style="12" customWidth="1"/>
    <col min="8475" max="8475" width="23.3984375" style="12" bestFit="1" customWidth="1"/>
    <col min="8476" max="8476" width="12.86328125" style="12" bestFit="1" customWidth="1"/>
    <col min="8477" max="8479" width="12.3984375" style="12" customWidth="1"/>
    <col min="8480" max="8480" width="23.3984375" style="12" bestFit="1" customWidth="1"/>
    <col min="8481" max="8481" width="12.86328125" style="12" bestFit="1" customWidth="1"/>
    <col min="8482" max="8484" width="12.3984375" style="12" customWidth="1"/>
    <col min="8485" max="8485" width="23.3984375" style="12" bestFit="1" customWidth="1"/>
    <col min="8486" max="8486" width="12.86328125" style="12" bestFit="1" customWidth="1"/>
    <col min="8487" max="8489" width="12.3984375" style="12" customWidth="1"/>
    <col min="8490" max="8490" width="18.59765625" style="12" customWidth="1"/>
    <col min="8491" max="8492" width="12.3984375" style="12" customWidth="1"/>
    <col min="8493" max="8493" width="15.3984375" style="12" customWidth="1"/>
    <col min="8494" max="8494" width="12.3984375" style="12" customWidth="1"/>
    <col min="8495" max="8728" width="12.3984375" style="12"/>
    <col min="8729" max="8730" width="12.3984375" style="12" customWidth="1"/>
    <col min="8731" max="8731" width="23.3984375" style="12" bestFit="1" customWidth="1"/>
    <col min="8732" max="8732" width="12.86328125" style="12" bestFit="1" customWidth="1"/>
    <col min="8733" max="8735" width="12.3984375" style="12" customWidth="1"/>
    <col min="8736" max="8736" width="23.3984375" style="12" bestFit="1" customWidth="1"/>
    <col min="8737" max="8737" width="12.86328125" style="12" bestFit="1" customWidth="1"/>
    <col min="8738" max="8740" width="12.3984375" style="12" customWidth="1"/>
    <col min="8741" max="8741" width="23.3984375" style="12" bestFit="1" customWidth="1"/>
    <col min="8742" max="8742" width="12.86328125" style="12" bestFit="1" customWidth="1"/>
    <col min="8743" max="8745" width="12.3984375" style="12" customWidth="1"/>
    <col min="8746" max="8746" width="18.59765625" style="12" customWidth="1"/>
    <col min="8747" max="8748" width="12.3984375" style="12" customWidth="1"/>
    <col min="8749" max="8749" width="15.3984375" style="12" customWidth="1"/>
    <col min="8750" max="8750" width="12.3984375" style="12" customWidth="1"/>
    <col min="8751" max="8984" width="12.3984375" style="12"/>
    <col min="8985" max="8986" width="12.3984375" style="12" customWidth="1"/>
    <col min="8987" max="8987" width="23.3984375" style="12" bestFit="1" customWidth="1"/>
    <col min="8988" max="8988" width="12.86328125" style="12" bestFit="1" customWidth="1"/>
    <col min="8989" max="8991" width="12.3984375" style="12" customWidth="1"/>
    <col min="8992" max="8992" width="23.3984375" style="12" bestFit="1" customWidth="1"/>
    <col min="8993" max="8993" width="12.86328125" style="12" bestFit="1" customWidth="1"/>
    <col min="8994" max="8996" width="12.3984375" style="12" customWidth="1"/>
    <col min="8997" max="8997" width="23.3984375" style="12" bestFit="1" customWidth="1"/>
    <col min="8998" max="8998" width="12.86328125" style="12" bestFit="1" customWidth="1"/>
    <col min="8999" max="9001" width="12.3984375" style="12" customWidth="1"/>
    <col min="9002" max="9002" width="18.59765625" style="12" customWidth="1"/>
    <col min="9003" max="9004" width="12.3984375" style="12" customWidth="1"/>
    <col min="9005" max="9005" width="15.3984375" style="12" customWidth="1"/>
    <col min="9006" max="9006" width="12.3984375" style="12" customWidth="1"/>
    <col min="9007" max="9240" width="12.3984375" style="12"/>
    <col min="9241" max="9242" width="12.3984375" style="12" customWidth="1"/>
    <col min="9243" max="9243" width="23.3984375" style="12" bestFit="1" customWidth="1"/>
    <col min="9244" max="9244" width="12.86328125" style="12" bestFit="1" customWidth="1"/>
    <col min="9245" max="9247" width="12.3984375" style="12" customWidth="1"/>
    <col min="9248" max="9248" width="23.3984375" style="12" bestFit="1" customWidth="1"/>
    <col min="9249" max="9249" width="12.86328125" style="12" bestFit="1" customWidth="1"/>
    <col min="9250" max="9252" width="12.3984375" style="12" customWidth="1"/>
    <col min="9253" max="9253" width="23.3984375" style="12" bestFit="1" customWidth="1"/>
    <col min="9254" max="9254" width="12.86328125" style="12" bestFit="1" customWidth="1"/>
    <col min="9255" max="9257" width="12.3984375" style="12" customWidth="1"/>
    <col min="9258" max="9258" width="18.59765625" style="12" customWidth="1"/>
    <col min="9259" max="9260" width="12.3984375" style="12" customWidth="1"/>
    <col min="9261" max="9261" width="15.3984375" style="12" customWidth="1"/>
    <col min="9262" max="9262" width="12.3984375" style="12" customWidth="1"/>
    <col min="9263" max="9496" width="12.3984375" style="12"/>
    <col min="9497" max="9498" width="12.3984375" style="12" customWidth="1"/>
    <col min="9499" max="9499" width="23.3984375" style="12" bestFit="1" customWidth="1"/>
    <col min="9500" max="9500" width="12.86328125" style="12" bestFit="1" customWidth="1"/>
    <col min="9501" max="9503" width="12.3984375" style="12" customWidth="1"/>
    <col min="9504" max="9504" width="23.3984375" style="12" bestFit="1" customWidth="1"/>
    <col min="9505" max="9505" width="12.86328125" style="12" bestFit="1" customWidth="1"/>
    <col min="9506" max="9508" width="12.3984375" style="12" customWidth="1"/>
    <col min="9509" max="9509" width="23.3984375" style="12" bestFit="1" customWidth="1"/>
    <col min="9510" max="9510" width="12.86328125" style="12" bestFit="1" customWidth="1"/>
    <col min="9511" max="9513" width="12.3984375" style="12" customWidth="1"/>
    <col min="9514" max="9514" width="18.59765625" style="12" customWidth="1"/>
    <col min="9515" max="9516" width="12.3984375" style="12" customWidth="1"/>
    <col min="9517" max="9517" width="15.3984375" style="12" customWidth="1"/>
    <col min="9518" max="9518" width="12.3984375" style="12" customWidth="1"/>
    <col min="9519" max="9752" width="12.3984375" style="12"/>
    <col min="9753" max="9754" width="12.3984375" style="12" customWidth="1"/>
    <col min="9755" max="9755" width="23.3984375" style="12" bestFit="1" customWidth="1"/>
    <col min="9756" max="9756" width="12.86328125" style="12" bestFit="1" customWidth="1"/>
    <col min="9757" max="9759" width="12.3984375" style="12" customWidth="1"/>
    <col min="9760" max="9760" width="23.3984375" style="12" bestFit="1" customWidth="1"/>
    <col min="9761" max="9761" width="12.86328125" style="12" bestFit="1" customWidth="1"/>
    <col min="9762" max="9764" width="12.3984375" style="12" customWidth="1"/>
    <col min="9765" max="9765" width="23.3984375" style="12" bestFit="1" customWidth="1"/>
    <col min="9766" max="9766" width="12.86328125" style="12" bestFit="1" customWidth="1"/>
    <col min="9767" max="9769" width="12.3984375" style="12" customWidth="1"/>
    <col min="9770" max="9770" width="18.59765625" style="12" customWidth="1"/>
    <col min="9771" max="9772" width="12.3984375" style="12" customWidth="1"/>
    <col min="9773" max="9773" width="15.3984375" style="12" customWidth="1"/>
    <col min="9774" max="9774" width="12.3984375" style="12" customWidth="1"/>
    <col min="9775" max="10008" width="12.3984375" style="12"/>
    <col min="10009" max="10010" width="12.3984375" style="12" customWidth="1"/>
    <col min="10011" max="10011" width="23.3984375" style="12" bestFit="1" customWidth="1"/>
    <col min="10012" max="10012" width="12.86328125" style="12" bestFit="1" customWidth="1"/>
    <col min="10013" max="10015" width="12.3984375" style="12" customWidth="1"/>
    <col min="10016" max="10016" width="23.3984375" style="12" bestFit="1" customWidth="1"/>
    <col min="10017" max="10017" width="12.86328125" style="12" bestFit="1" customWidth="1"/>
    <col min="10018" max="10020" width="12.3984375" style="12" customWidth="1"/>
    <col min="10021" max="10021" width="23.3984375" style="12" bestFit="1" customWidth="1"/>
    <col min="10022" max="10022" width="12.86328125" style="12" bestFit="1" customWidth="1"/>
    <col min="10023" max="10025" width="12.3984375" style="12" customWidth="1"/>
    <col min="10026" max="10026" width="18.59765625" style="12" customWidth="1"/>
    <col min="10027" max="10028" width="12.3984375" style="12" customWidth="1"/>
    <col min="10029" max="10029" width="15.3984375" style="12" customWidth="1"/>
    <col min="10030" max="10030" width="12.3984375" style="12" customWidth="1"/>
    <col min="10031" max="10264" width="12.3984375" style="12"/>
    <col min="10265" max="10266" width="12.3984375" style="12" customWidth="1"/>
    <col min="10267" max="10267" width="23.3984375" style="12" bestFit="1" customWidth="1"/>
    <col min="10268" max="10268" width="12.86328125" style="12" bestFit="1" customWidth="1"/>
    <col min="10269" max="10271" width="12.3984375" style="12" customWidth="1"/>
    <col min="10272" max="10272" width="23.3984375" style="12" bestFit="1" customWidth="1"/>
    <col min="10273" max="10273" width="12.86328125" style="12" bestFit="1" customWidth="1"/>
    <col min="10274" max="10276" width="12.3984375" style="12" customWidth="1"/>
    <col min="10277" max="10277" width="23.3984375" style="12" bestFit="1" customWidth="1"/>
    <col min="10278" max="10278" width="12.86328125" style="12" bestFit="1" customWidth="1"/>
    <col min="10279" max="10281" width="12.3984375" style="12" customWidth="1"/>
    <col min="10282" max="10282" width="18.59765625" style="12" customWidth="1"/>
    <col min="10283" max="10284" width="12.3984375" style="12" customWidth="1"/>
    <col min="10285" max="10285" width="15.3984375" style="12" customWidth="1"/>
    <col min="10286" max="10286" width="12.3984375" style="12" customWidth="1"/>
    <col min="10287" max="10520" width="12.3984375" style="12"/>
    <col min="10521" max="10522" width="12.3984375" style="12" customWidth="1"/>
    <col min="10523" max="10523" width="23.3984375" style="12" bestFit="1" customWidth="1"/>
    <col min="10524" max="10524" width="12.86328125" style="12" bestFit="1" customWidth="1"/>
    <col min="10525" max="10527" width="12.3984375" style="12" customWidth="1"/>
    <col min="10528" max="10528" width="23.3984375" style="12" bestFit="1" customWidth="1"/>
    <col min="10529" max="10529" width="12.86328125" style="12" bestFit="1" customWidth="1"/>
    <col min="10530" max="10532" width="12.3984375" style="12" customWidth="1"/>
    <col min="10533" max="10533" width="23.3984375" style="12" bestFit="1" customWidth="1"/>
    <col min="10534" max="10534" width="12.86328125" style="12" bestFit="1" customWidth="1"/>
    <col min="10535" max="10537" width="12.3984375" style="12" customWidth="1"/>
    <col min="10538" max="10538" width="18.59765625" style="12" customWidth="1"/>
    <col min="10539" max="10540" width="12.3984375" style="12" customWidth="1"/>
    <col min="10541" max="10541" width="15.3984375" style="12" customWidth="1"/>
    <col min="10542" max="10542" width="12.3984375" style="12" customWidth="1"/>
    <col min="10543" max="10776" width="12.3984375" style="12"/>
    <col min="10777" max="10778" width="12.3984375" style="12" customWidth="1"/>
    <col min="10779" max="10779" width="23.3984375" style="12" bestFit="1" customWidth="1"/>
    <col min="10780" max="10780" width="12.86328125" style="12" bestFit="1" customWidth="1"/>
    <col min="10781" max="10783" width="12.3984375" style="12" customWidth="1"/>
    <col min="10784" max="10784" width="23.3984375" style="12" bestFit="1" customWidth="1"/>
    <col min="10785" max="10785" width="12.86328125" style="12" bestFit="1" customWidth="1"/>
    <col min="10786" max="10788" width="12.3984375" style="12" customWidth="1"/>
    <col min="10789" max="10789" width="23.3984375" style="12" bestFit="1" customWidth="1"/>
    <col min="10790" max="10790" width="12.86328125" style="12" bestFit="1" customWidth="1"/>
    <col min="10791" max="10793" width="12.3984375" style="12" customWidth="1"/>
    <col min="10794" max="10794" width="18.59765625" style="12" customWidth="1"/>
    <col min="10795" max="10796" width="12.3984375" style="12" customWidth="1"/>
    <col min="10797" max="10797" width="15.3984375" style="12" customWidth="1"/>
    <col min="10798" max="10798" width="12.3984375" style="12" customWidth="1"/>
    <col min="10799" max="11032" width="12.3984375" style="12"/>
    <col min="11033" max="11034" width="12.3984375" style="12" customWidth="1"/>
    <col min="11035" max="11035" width="23.3984375" style="12" bestFit="1" customWidth="1"/>
    <col min="11036" max="11036" width="12.86328125" style="12" bestFit="1" customWidth="1"/>
    <col min="11037" max="11039" width="12.3984375" style="12" customWidth="1"/>
    <col min="11040" max="11040" width="23.3984375" style="12" bestFit="1" customWidth="1"/>
    <col min="11041" max="11041" width="12.86328125" style="12" bestFit="1" customWidth="1"/>
    <col min="11042" max="11044" width="12.3984375" style="12" customWidth="1"/>
    <col min="11045" max="11045" width="23.3984375" style="12" bestFit="1" customWidth="1"/>
    <col min="11046" max="11046" width="12.86328125" style="12" bestFit="1" customWidth="1"/>
    <col min="11047" max="11049" width="12.3984375" style="12" customWidth="1"/>
    <col min="11050" max="11050" width="18.59765625" style="12" customWidth="1"/>
    <col min="11051" max="11052" width="12.3984375" style="12" customWidth="1"/>
    <col min="11053" max="11053" width="15.3984375" style="12" customWidth="1"/>
    <col min="11054" max="11054" width="12.3984375" style="12" customWidth="1"/>
    <col min="11055" max="11288" width="12.3984375" style="12"/>
    <col min="11289" max="11290" width="12.3984375" style="12" customWidth="1"/>
    <col min="11291" max="11291" width="23.3984375" style="12" bestFit="1" customWidth="1"/>
    <col min="11292" max="11292" width="12.86328125" style="12" bestFit="1" customWidth="1"/>
    <col min="11293" max="11295" width="12.3984375" style="12" customWidth="1"/>
    <col min="11296" max="11296" width="23.3984375" style="12" bestFit="1" customWidth="1"/>
    <col min="11297" max="11297" width="12.86328125" style="12" bestFit="1" customWidth="1"/>
    <col min="11298" max="11300" width="12.3984375" style="12" customWidth="1"/>
    <col min="11301" max="11301" width="23.3984375" style="12" bestFit="1" customWidth="1"/>
    <col min="11302" max="11302" width="12.86328125" style="12" bestFit="1" customWidth="1"/>
    <col min="11303" max="11305" width="12.3984375" style="12" customWidth="1"/>
    <col min="11306" max="11306" width="18.59765625" style="12" customWidth="1"/>
    <col min="11307" max="11308" width="12.3984375" style="12" customWidth="1"/>
    <col min="11309" max="11309" width="15.3984375" style="12" customWidth="1"/>
    <col min="11310" max="11310" width="12.3984375" style="12" customWidth="1"/>
    <col min="11311" max="11544" width="12.3984375" style="12"/>
    <col min="11545" max="11546" width="12.3984375" style="12" customWidth="1"/>
    <col min="11547" max="11547" width="23.3984375" style="12" bestFit="1" customWidth="1"/>
    <col min="11548" max="11548" width="12.86328125" style="12" bestFit="1" customWidth="1"/>
    <col min="11549" max="11551" width="12.3984375" style="12" customWidth="1"/>
    <col min="11552" max="11552" width="23.3984375" style="12" bestFit="1" customWidth="1"/>
    <col min="11553" max="11553" width="12.86328125" style="12" bestFit="1" customWidth="1"/>
    <col min="11554" max="11556" width="12.3984375" style="12" customWidth="1"/>
    <col min="11557" max="11557" width="23.3984375" style="12" bestFit="1" customWidth="1"/>
    <col min="11558" max="11558" width="12.86328125" style="12" bestFit="1" customWidth="1"/>
    <col min="11559" max="11561" width="12.3984375" style="12" customWidth="1"/>
    <col min="11562" max="11562" width="18.59765625" style="12" customWidth="1"/>
    <col min="11563" max="11564" width="12.3984375" style="12" customWidth="1"/>
    <col min="11565" max="11565" width="15.3984375" style="12" customWidth="1"/>
    <col min="11566" max="11566" width="12.3984375" style="12" customWidth="1"/>
    <col min="11567" max="11800" width="12.3984375" style="12"/>
    <col min="11801" max="11802" width="12.3984375" style="12" customWidth="1"/>
    <col min="11803" max="11803" width="23.3984375" style="12" bestFit="1" customWidth="1"/>
    <col min="11804" max="11804" width="12.86328125" style="12" bestFit="1" customWidth="1"/>
    <col min="11805" max="11807" width="12.3984375" style="12" customWidth="1"/>
    <col min="11808" max="11808" width="23.3984375" style="12" bestFit="1" customWidth="1"/>
    <col min="11809" max="11809" width="12.86328125" style="12" bestFit="1" customWidth="1"/>
    <col min="11810" max="11812" width="12.3984375" style="12" customWidth="1"/>
    <col min="11813" max="11813" width="23.3984375" style="12" bestFit="1" customWidth="1"/>
    <col min="11814" max="11814" width="12.86328125" style="12" bestFit="1" customWidth="1"/>
    <col min="11815" max="11817" width="12.3984375" style="12" customWidth="1"/>
    <col min="11818" max="11818" width="18.59765625" style="12" customWidth="1"/>
    <col min="11819" max="11820" width="12.3984375" style="12" customWidth="1"/>
    <col min="11821" max="11821" width="15.3984375" style="12" customWidth="1"/>
    <col min="11822" max="11822" width="12.3984375" style="12" customWidth="1"/>
    <col min="11823" max="12056" width="12.3984375" style="12"/>
    <col min="12057" max="12058" width="12.3984375" style="12" customWidth="1"/>
    <col min="12059" max="12059" width="23.3984375" style="12" bestFit="1" customWidth="1"/>
    <col min="12060" max="12060" width="12.86328125" style="12" bestFit="1" customWidth="1"/>
    <col min="12061" max="12063" width="12.3984375" style="12" customWidth="1"/>
    <col min="12064" max="12064" width="23.3984375" style="12" bestFit="1" customWidth="1"/>
    <col min="12065" max="12065" width="12.86328125" style="12" bestFit="1" customWidth="1"/>
    <col min="12066" max="12068" width="12.3984375" style="12" customWidth="1"/>
    <col min="12069" max="12069" width="23.3984375" style="12" bestFit="1" customWidth="1"/>
    <col min="12070" max="12070" width="12.86328125" style="12" bestFit="1" customWidth="1"/>
    <col min="12071" max="12073" width="12.3984375" style="12" customWidth="1"/>
    <col min="12074" max="12074" width="18.59765625" style="12" customWidth="1"/>
    <col min="12075" max="12076" width="12.3984375" style="12" customWidth="1"/>
    <col min="12077" max="12077" width="15.3984375" style="12" customWidth="1"/>
    <col min="12078" max="12078" width="12.3984375" style="12" customWidth="1"/>
    <col min="12079" max="12312" width="12.3984375" style="12"/>
    <col min="12313" max="12314" width="12.3984375" style="12" customWidth="1"/>
    <col min="12315" max="12315" width="23.3984375" style="12" bestFit="1" customWidth="1"/>
    <col min="12316" max="12316" width="12.86328125" style="12" bestFit="1" customWidth="1"/>
    <col min="12317" max="12319" width="12.3984375" style="12" customWidth="1"/>
    <col min="12320" max="12320" width="23.3984375" style="12" bestFit="1" customWidth="1"/>
    <col min="12321" max="12321" width="12.86328125" style="12" bestFit="1" customWidth="1"/>
    <col min="12322" max="12324" width="12.3984375" style="12" customWidth="1"/>
    <col min="12325" max="12325" width="23.3984375" style="12" bestFit="1" customWidth="1"/>
    <col min="12326" max="12326" width="12.86328125" style="12" bestFit="1" customWidth="1"/>
    <col min="12327" max="12329" width="12.3984375" style="12" customWidth="1"/>
    <col min="12330" max="12330" width="18.59765625" style="12" customWidth="1"/>
    <col min="12331" max="12332" width="12.3984375" style="12" customWidth="1"/>
    <col min="12333" max="12333" width="15.3984375" style="12" customWidth="1"/>
    <col min="12334" max="12334" width="12.3984375" style="12" customWidth="1"/>
    <col min="12335" max="12568" width="12.3984375" style="12"/>
    <col min="12569" max="12570" width="12.3984375" style="12" customWidth="1"/>
    <col min="12571" max="12571" width="23.3984375" style="12" bestFit="1" customWidth="1"/>
    <col min="12572" max="12572" width="12.86328125" style="12" bestFit="1" customWidth="1"/>
    <col min="12573" max="12575" width="12.3984375" style="12" customWidth="1"/>
    <col min="12576" max="12576" width="23.3984375" style="12" bestFit="1" customWidth="1"/>
    <col min="12577" max="12577" width="12.86328125" style="12" bestFit="1" customWidth="1"/>
    <col min="12578" max="12580" width="12.3984375" style="12" customWidth="1"/>
    <col min="12581" max="12581" width="23.3984375" style="12" bestFit="1" customWidth="1"/>
    <col min="12582" max="12582" width="12.86328125" style="12" bestFit="1" customWidth="1"/>
    <col min="12583" max="12585" width="12.3984375" style="12" customWidth="1"/>
    <col min="12586" max="12586" width="18.59765625" style="12" customWidth="1"/>
    <col min="12587" max="12588" width="12.3984375" style="12" customWidth="1"/>
    <col min="12589" max="12589" width="15.3984375" style="12" customWidth="1"/>
    <col min="12590" max="12590" width="12.3984375" style="12" customWidth="1"/>
    <col min="12591" max="12824" width="12.3984375" style="12"/>
    <col min="12825" max="12826" width="12.3984375" style="12" customWidth="1"/>
    <col min="12827" max="12827" width="23.3984375" style="12" bestFit="1" customWidth="1"/>
    <col min="12828" max="12828" width="12.86328125" style="12" bestFit="1" customWidth="1"/>
    <col min="12829" max="12831" width="12.3984375" style="12" customWidth="1"/>
    <col min="12832" max="12832" width="23.3984375" style="12" bestFit="1" customWidth="1"/>
    <col min="12833" max="12833" width="12.86328125" style="12" bestFit="1" customWidth="1"/>
    <col min="12834" max="12836" width="12.3984375" style="12" customWidth="1"/>
    <col min="12837" max="12837" width="23.3984375" style="12" bestFit="1" customWidth="1"/>
    <col min="12838" max="12838" width="12.86328125" style="12" bestFit="1" customWidth="1"/>
    <col min="12839" max="12841" width="12.3984375" style="12" customWidth="1"/>
    <col min="12842" max="12842" width="18.59765625" style="12" customWidth="1"/>
    <col min="12843" max="12844" width="12.3984375" style="12" customWidth="1"/>
    <col min="12845" max="12845" width="15.3984375" style="12" customWidth="1"/>
    <col min="12846" max="12846" width="12.3984375" style="12" customWidth="1"/>
    <col min="12847" max="13080" width="12.3984375" style="12"/>
    <col min="13081" max="13082" width="12.3984375" style="12" customWidth="1"/>
    <col min="13083" max="13083" width="23.3984375" style="12" bestFit="1" customWidth="1"/>
    <col min="13084" max="13084" width="12.86328125" style="12" bestFit="1" customWidth="1"/>
    <col min="13085" max="13087" width="12.3984375" style="12" customWidth="1"/>
    <col min="13088" max="13088" width="23.3984375" style="12" bestFit="1" customWidth="1"/>
    <col min="13089" max="13089" width="12.86328125" style="12" bestFit="1" customWidth="1"/>
    <col min="13090" max="13092" width="12.3984375" style="12" customWidth="1"/>
    <col min="13093" max="13093" width="23.3984375" style="12" bestFit="1" customWidth="1"/>
    <col min="13094" max="13094" width="12.86328125" style="12" bestFit="1" customWidth="1"/>
    <col min="13095" max="13097" width="12.3984375" style="12" customWidth="1"/>
    <col min="13098" max="13098" width="18.59765625" style="12" customWidth="1"/>
    <col min="13099" max="13100" width="12.3984375" style="12" customWidth="1"/>
    <col min="13101" max="13101" width="15.3984375" style="12" customWidth="1"/>
    <col min="13102" max="13102" width="12.3984375" style="12" customWidth="1"/>
    <col min="13103" max="13336" width="12.3984375" style="12"/>
    <col min="13337" max="13338" width="12.3984375" style="12" customWidth="1"/>
    <col min="13339" max="13339" width="23.3984375" style="12" bestFit="1" customWidth="1"/>
    <col min="13340" max="13340" width="12.86328125" style="12" bestFit="1" customWidth="1"/>
    <col min="13341" max="13343" width="12.3984375" style="12" customWidth="1"/>
    <col min="13344" max="13344" width="23.3984375" style="12" bestFit="1" customWidth="1"/>
    <col min="13345" max="13345" width="12.86328125" style="12" bestFit="1" customWidth="1"/>
    <col min="13346" max="13348" width="12.3984375" style="12" customWidth="1"/>
    <col min="13349" max="13349" width="23.3984375" style="12" bestFit="1" customWidth="1"/>
    <col min="13350" max="13350" width="12.86328125" style="12" bestFit="1" customWidth="1"/>
    <col min="13351" max="13353" width="12.3984375" style="12" customWidth="1"/>
    <col min="13354" max="13354" width="18.59765625" style="12" customWidth="1"/>
    <col min="13355" max="13356" width="12.3984375" style="12" customWidth="1"/>
    <col min="13357" max="13357" width="15.3984375" style="12" customWidth="1"/>
    <col min="13358" max="13358" width="12.3984375" style="12" customWidth="1"/>
    <col min="13359" max="13592" width="12.3984375" style="12"/>
    <col min="13593" max="13594" width="12.3984375" style="12" customWidth="1"/>
    <col min="13595" max="13595" width="23.3984375" style="12" bestFit="1" customWidth="1"/>
    <col min="13596" max="13596" width="12.86328125" style="12" bestFit="1" customWidth="1"/>
    <col min="13597" max="13599" width="12.3984375" style="12" customWidth="1"/>
    <col min="13600" max="13600" width="23.3984375" style="12" bestFit="1" customWidth="1"/>
    <col min="13601" max="13601" width="12.86328125" style="12" bestFit="1" customWidth="1"/>
    <col min="13602" max="13604" width="12.3984375" style="12" customWidth="1"/>
    <col min="13605" max="13605" width="23.3984375" style="12" bestFit="1" customWidth="1"/>
    <col min="13606" max="13606" width="12.86328125" style="12" bestFit="1" customWidth="1"/>
    <col min="13607" max="13609" width="12.3984375" style="12" customWidth="1"/>
    <col min="13610" max="13610" width="18.59765625" style="12" customWidth="1"/>
    <col min="13611" max="13612" width="12.3984375" style="12" customWidth="1"/>
    <col min="13613" max="13613" width="15.3984375" style="12" customWidth="1"/>
    <col min="13614" max="13614" width="12.3984375" style="12" customWidth="1"/>
    <col min="13615" max="13848" width="12.3984375" style="12"/>
    <col min="13849" max="13850" width="12.3984375" style="12" customWidth="1"/>
    <col min="13851" max="13851" width="23.3984375" style="12" bestFit="1" customWidth="1"/>
    <col min="13852" max="13852" width="12.86328125" style="12" bestFit="1" customWidth="1"/>
    <col min="13853" max="13855" width="12.3984375" style="12" customWidth="1"/>
    <col min="13856" max="13856" width="23.3984375" style="12" bestFit="1" customWidth="1"/>
    <col min="13857" max="13857" width="12.86328125" style="12" bestFit="1" customWidth="1"/>
    <col min="13858" max="13860" width="12.3984375" style="12" customWidth="1"/>
    <col min="13861" max="13861" width="23.3984375" style="12" bestFit="1" customWidth="1"/>
    <col min="13862" max="13862" width="12.86328125" style="12" bestFit="1" customWidth="1"/>
    <col min="13863" max="13865" width="12.3984375" style="12" customWidth="1"/>
    <col min="13866" max="13866" width="18.59765625" style="12" customWidth="1"/>
    <col min="13867" max="13868" width="12.3984375" style="12" customWidth="1"/>
    <col min="13869" max="13869" width="15.3984375" style="12" customWidth="1"/>
    <col min="13870" max="13870" width="12.3984375" style="12" customWidth="1"/>
    <col min="13871" max="14104" width="12.3984375" style="12"/>
    <col min="14105" max="14106" width="12.3984375" style="12" customWidth="1"/>
    <col min="14107" max="14107" width="23.3984375" style="12" bestFit="1" customWidth="1"/>
    <col min="14108" max="14108" width="12.86328125" style="12" bestFit="1" customWidth="1"/>
    <col min="14109" max="14111" width="12.3984375" style="12" customWidth="1"/>
    <col min="14112" max="14112" width="23.3984375" style="12" bestFit="1" customWidth="1"/>
    <col min="14113" max="14113" width="12.86328125" style="12" bestFit="1" customWidth="1"/>
    <col min="14114" max="14116" width="12.3984375" style="12" customWidth="1"/>
    <col min="14117" max="14117" width="23.3984375" style="12" bestFit="1" customWidth="1"/>
    <col min="14118" max="14118" width="12.86328125" style="12" bestFit="1" customWidth="1"/>
    <col min="14119" max="14121" width="12.3984375" style="12" customWidth="1"/>
    <col min="14122" max="14122" width="18.59765625" style="12" customWidth="1"/>
    <col min="14123" max="14124" width="12.3984375" style="12" customWidth="1"/>
    <col min="14125" max="14125" width="15.3984375" style="12" customWidth="1"/>
    <col min="14126" max="14126" width="12.3984375" style="12" customWidth="1"/>
    <col min="14127" max="14360" width="12.3984375" style="12"/>
    <col min="14361" max="14362" width="12.3984375" style="12" customWidth="1"/>
    <col min="14363" max="14363" width="23.3984375" style="12" bestFit="1" customWidth="1"/>
    <col min="14364" max="14364" width="12.86328125" style="12" bestFit="1" customWidth="1"/>
    <col min="14365" max="14367" width="12.3984375" style="12" customWidth="1"/>
    <col min="14368" max="14368" width="23.3984375" style="12" bestFit="1" customWidth="1"/>
    <col min="14369" max="14369" width="12.86328125" style="12" bestFit="1" customWidth="1"/>
    <col min="14370" max="14372" width="12.3984375" style="12" customWidth="1"/>
    <col min="14373" max="14373" width="23.3984375" style="12" bestFit="1" customWidth="1"/>
    <col min="14374" max="14374" width="12.86328125" style="12" bestFit="1" customWidth="1"/>
    <col min="14375" max="14377" width="12.3984375" style="12" customWidth="1"/>
    <col min="14378" max="14378" width="18.59765625" style="12" customWidth="1"/>
    <col min="14379" max="14380" width="12.3984375" style="12" customWidth="1"/>
    <col min="14381" max="14381" width="15.3984375" style="12" customWidth="1"/>
    <col min="14382" max="14382" width="12.3984375" style="12" customWidth="1"/>
    <col min="14383" max="14616" width="12.3984375" style="12"/>
    <col min="14617" max="14618" width="12.3984375" style="12" customWidth="1"/>
    <col min="14619" max="14619" width="23.3984375" style="12" bestFit="1" customWidth="1"/>
    <col min="14620" max="14620" width="12.86328125" style="12" bestFit="1" customWidth="1"/>
    <col min="14621" max="14623" width="12.3984375" style="12" customWidth="1"/>
    <col min="14624" max="14624" width="23.3984375" style="12" bestFit="1" customWidth="1"/>
    <col min="14625" max="14625" width="12.86328125" style="12" bestFit="1" customWidth="1"/>
    <col min="14626" max="14628" width="12.3984375" style="12" customWidth="1"/>
    <col min="14629" max="14629" width="23.3984375" style="12" bestFit="1" customWidth="1"/>
    <col min="14630" max="14630" width="12.86328125" style="12" bestFit="1" customWidth="1"/>
    <col min="14631" max="14633" width="12.3984375" style="12" customWidth="1"/>
    <col min="14634" max="14634" width="18.59765625" style="12" customWidth="1"/>
    <col min="14635" max="14636" width="12.3984375" style="12" customWidth="1"/>
    <col min="14637" max="14637" width="15.3984375" style="12" customWidth="1"/>
    <col min="14638" max="14638" width="12.3984375" style="12" customWidth="1"/>
    <col min="14639" max="14872" width="12.3984375" style="12"/>
    <col min="14873" max="14874" width="12.3984375" style="12" customWidth="1"/>
    <col min="14875" max="14875" width="23.3984375" style="12" bestFit="1" customWidth="1"/>
    <col min="14876" max="14876" width="12.86328125" style="12" bestFit="1" customWidth="1"/>
    <col min="14877" max="14879" width="12.3984375" style="12" customWidth="1"/>
    <col min="14880" max="14880" width="23.3984375" style="12" bestFit="1" customWidth="1"/>
    <col min="14881" max="14881" width="12.86328125" style="12" bestFit="1" customWidth="1"/>
    <col min="14882" max="14884" width="12.3984375" style="12" customWidth="1"/>
    <col min="14885" max="14885" width="23.3984375" style="12" bestFit="1" customWidth="1"/>
    <col min="14886" max="14886" width="12.86328125" style="12" bestFit="1" customWidth="1"/>
    <col min="14887" max="14889" width="12.3984375" style="12" customWidth="1"/>
    <col min="14890" max="14890" width="18.59765625" style="12" customWidth="1"/>
    <col min="14891" max="14892" width="12.3984375" style="12" customWidth="1"/>
    <col min="14893" max="14893" width="15.3984375" style="12" customWidth="1"/>
    <col min="14894" max="14894" width="12.3984375" style="12" customWidth="1"/>
    <col min="14895" max="15128" width="12.3984375" style="12"/>
    <col min="15129" max="15130" width="12.3984375" style="12" customWidth="1"/>
    <col min="15131" max="15131" width="23.3984375" style="12" bestFit="1" customWidth="1"/>
    <col min="15132" max="15132" width="12.86328125" style="12" bestFit="1" customWidth="1"/>
    <col min="15133" max="15135" width="12.3984375" style="12" customWidth="1"/>
    <col min="15136" max="15136" width="23.3984375" style="12" bestFit="1" customWidth="1"/>
    <col min="15137" max="15137" width="12.86328125" style="12" bestFit="1" customWidth="1"/>
    <col min="15138" max="15140" width="12.3984375" style="12" customWidth="1"/>
    <col min="15141" max="15141" width="23.3984375" style="12" bestFit="1" customWidth="1"/>
    <col min="15142" max="15142" width="12.86328125" style="12" bestFit="1" customWidth="1"/>
    <col min="15143" max="15145" width="12.3984375" style="12" customWidth="1"/>
    <col min="15146" max="15146" width="18.59765625" style="12" customWidth="1"/>
    <col min="15147" max="15148" width="12.3984375" style="12" customWidth="1"/>
    <col min="15149" max="15149" width="15.3984375" style="12" customWidth="1"/>
    <col min="15150" max="15150" width="12.3984375" style="12" customWidth="1"/>
    <col min="15151" max="15384" width="12.3984375" style="12"/>
    <col min="15385" max="15386" width="12.3984375" style="12" customWidth="1"/>
    <col min="15387" max="15387" width="23.3984375" style="12" bestFit="1" customWidth="1"/>
    <col min="15388" max="15388" width="12.86328125" style="12" bestFit="1" customWidth="1"/>
    <col min="15389" max="15391" width="12.3984375" style="12" customWidth="1"/>
    <col min="15392" max="15392" width="23.3984375" style="12" bestFit="1" customWidth="1"/>
    <col min="15393" max="15393" width="12.86328125" style="12" bestFit="1" customWidth="1"/>
    <col min="15394" max="15396" width="12.3984375" style="12" customWidth="1"/>
    <col min="15397" max="15397" width="23.3984375" style="12" bestFit="1" customWidth="1"/>
    <col min="15398" max="15398" width="12.86328125" style="12" bestFit="1" customWidth="1"/>
    <col min="15399" max="15401" width="12.3984375" style="12" customWidth="1"/>
    <col min="15402" max="15402" width="18.59765625" style="12" customWidth="1"/>
    <col min="15403" max="15404" width="12.3984375" style="12" customWidth="1"/>
    <col min="15405" max="15405" width="15.3984375" style="12" customWidth="1"/>
    <col min="15406" max="15406" width="12.3984375" style="12" customWidth="1"/>
    <col min="15407" max="15640" width="12.3984375" style="12"/>
    <col min="15641" max="15642" width="12.3984375" style="12" customWidth="1"/>
    <col min="15643" max="15643" width="23.3984375" style="12" bestFit="1" customWidth="1"/>
    <col min="15644" max="15644" width="12.86328125" style="12" bestFit="1" customWidth="1"/>
    <col min="15645" max="15647" width="12.3984375" style="12" customWidth="1"/>
    <col min="15648" max="15648" width="23.3984375" style="12" bestFit="1" customWidth="1"/>
    <col min="15649" max="15649" width="12.86328125" style="12" bestFit="1" customWidth="1"/>
    <col min="15650" max="15652" width="12.3984375" style="12" customWidth="1"/>
    <col min="15653" max="15653" width="23.3984375" style="12" bestFit="1" customWidth="1"/>
    <col min="15654" max="15654" width="12.86328125" style="12" bestFit="1" customWidth="1"/>
    <col min="15655" max="15657" width="12.3984375" style="12" customWidth="1"/>
    <col min="15658" max="15658" width="18.59765625" style="12" customWidth="1"/>
    <col min="15659" max="15660" width="12.3984375" style="12" customWidth="1"/>
    <col min="15661" max="15661" width="15.3984375" style="12" customWidth="1"/>
    <col min="15662" max="15662" width="12.3984375" style="12" customWidth="1"/>
    <col min="15663" max="15896" width="12.3984375" style="12"/>
    <col min="15897" max="15898" width="12.3984375" style="12" customWidth="1"/>
    <col min="15899" max="15899" width="23.3984375" style="12" bestFit="1" customWidth="1"/>
    <col min="15900" max="15900" width="12.86328125" style="12" bestFit="1" customWidth="1"/>
    <col min="15901" max="15903" width="12.3984375" style="12" customWidth="1"/>
    <col min="15904" max="15904" width="23.3984375" style="12" bestFit="1" customWidth="1"/>
    <col min="15905" max="15905" width="12.86328125" style="12" bestFit="1" customWidth="1"/>
    <col min="15906" max="15908" width="12.3984375" style="12" customWidth="1"/>
    <col min="15909" max="15909" width="23.3984375" style="12" bestFit="1" customWidth="1"/>
    <col min="15910" max="15910" width="12.86328125" style="12" bestFit="1" customWidth="1"/>
    <col min="15911" max="15913" width="12.3984375" style="12" customWidth="1"/>
    <col min="15914" max="15914" width="18.59765625" style="12" customWidth="1"/>
    <col min="15915" max="15916" width="12.3984375" style="12" customWidth="1"/>
    <col min="15917" max="15917" width="15.3984375" style="12" customWidth="1"/>
    <col min="15918" max="15918" width="12.3984375" style="12" customWidth="1"/>
    <col min="15919" max="16152" width="12.3984375" style="12"/>
    <col min="16153" max="16154" width="12.3984375" style="12" customWidth="1"/>
    <col min="16155" max="16155" width="23.3984375" style="12" bestFit="1" customWidth="1"/>
    <col min="16156" max="16156" width="12.86328125" style="12" bestFit="1" customWidth="1"/>
    <col min="16157" max="16159" width="12.3984375" style="12" customWidth="1"/>
    <col min="16160" max="16160" width="23.3984375" style="12" bestFit="1" customWidth="1"/>
    <col min="16161" max="16161" width="12.86328125" style="12" bestFit="1" customWidth="1"/>
    <col min="16162" max="16164" width="12.3984375" style="12" customWidth="1"/>
    <col min="16165" max="16165" width="23.3984375" style="12" bestFit="1" customWidth="1"/>
    <col min="16166" max="16166" width="12.86328125" style="12" bestFit="1" customWidth="1"/>
    <col min="16167" max="16169" width="12.3984375" style="12" customWidth="1"/>
    <col min="16170" max="16170" width="18.59765625" style="12" customWidth="1"/>
    <col min="16171" max="16172" width="12.3984375" style="12" customWidth="1"/>
    <col min="16173" max="16173" width="15.3984375" style="12" customWidth="1"/>
    <col min="16174" max="16174" width="12.3984375" style="12" customWidth="1"/>
    <col min="16175" max="16384" width="12.3984375" style="12"/>
  </cols>
  <sheetData>
    <row r="1" spans="1:46" ht="23.1" customHeight="1">
      <c r="A1" s="377" t="s">
        <v>214</v>
      </c>
      <c r="B1" s="377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  <c r="AT1" s="416"/>
    </row>
    <row r="2" spans="1:46" ht="23.1" customHeight="1">
      <c r="A2" s="404" t="s">
        <v>215</v>
      </c>
      <c r="B2" s="404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  <c r="AO2" s="417"/>
      <c r="AP2" s="417"/>
      <c r="AQ2" s="417"/>
      <c r="AR2" s="417"/>
      <c r="AS2" s="417"/>
      <c r="AT2" s="417"/>
    </row>
    <row r="3" spans="1:46" ht="23.1" customHeight="1">
      <c r="A3" s="377" t="s">
        <v>216</v>
      </c>
      <c r="B3" s="377"/>
      <c r="C3" s="377" t="s">
        <v>177</v>
      </c>
      <c r="D3" s="377"/>
      <c r="E3" s="377"/>
      <c r="F3" s="377"/>
      <c r="G3" s="377" t="s">
        <v>177</v>
      </c>
      <c r="H3" s="377"/>
      <c r="I3" s="377"/>
      <c r="J3" s="377"/>
      <c r="K3" s="377" t="s">
        <v>177</v>
      </c>
      <c r="L3" s="377"/>
      <c r="M3" s="377"/>
      <c r="N3" s="377"/>
      <c r="O3" s="377" t="s">
        <v>177</v>
      </c>
      <c r="P3" s="377"/>
      <c r="Q3" s="377"/>
      <c r="R3" s="377"/>
      <c r="S3" s="377" t="s">
        <v>177</v>
      </c>
      <c r="T3" s="377"/>
      <c r="U3" s="377"/>
      <c r="V3" s="377"/>
      <c r="W3" s="377" t="s">
        <v>177</v>
      </c>
      <c r="X3" s="377"/>
      <c r="Y3" s="377"/>
      <c r="Z3" s="377"/>
      <c r="AA3" s="377" t="s">
        <v>178</v>
      </c>
      <c r="AB3" s="377"/>
      <c r="AC3" s="377"/>
      <c r="AD3" s="377"/>
      <c r="AE3" s="252" t="s">
        <v>217</v>
      </c>
      <c r="AF3" s="377"/>
      <c r="AG3" s="377"/>
      <c r="AH3" s="377"/>
      <c r="AI3" s="377"/>
      <c r="AJ3" s="377"/>
      <c r="AK3" s="419" t="s">
        <v>19</v>
      </c>
      <c r="AL3" s="419"/>
      <c r="AM3" s="419"/>
      <c r="AN3" s="419"/>
      <c r="AO3" s="419"/>
      <c r="AP3" s="419"/>
      <c r="AQ3" s="419"/>
      <c r="AR3" s="419"/>
      <c r="AS3" s="419"/>
      <c r="AT3" s="419"/>
    </row>
    <row r="4" spans="1:46" ht="105.75" customHeight="1">
      <c r="A4" s="377" t="s">
        <v>218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377"/>
      <c r="AE4" s="252"/>
      <c r="AF4" s="377"/>
      <c r="AG4" s="377"/>
      <c r="AH4" s="377"/>
      <c r="AI4" s="377"/>
      <c r="AJ4" s="377"/>
      <c r="AK4" s="407"/>
      <c r="AL4" s="407"/>
      <c r="AM4" s="407"/>
      <c r="AN4" s="407"/>
      <c r="AO4" s="407"/>
      <c r="AP4" s="407"/>
      <c r="AQ4" s="407"/>
      <c r="AR4" s="407"/>
      <c r="AS4" s="407"/>
      <c r="AT4" s="407"/>
    </row>
    <row r="5" spans="1:46" s="13" customFormat="1" ht="23.1" customHeight="1">
      <c r="A5" s="393" t="s">
        <v>219</v>
      </c>
      <c r="B5" s="393"/>
      <c r="C5" s="253">
        <v>44067</v>
      </c>
      <c r="D5" s="254"/>
      <c r="E5" s="254">
        <f>COUNT(C10:C139)</f>
        <v>1</v>
      </c>
      <c r="F5" s="254"/>
      <c r="G5" s="253">
        <v>44138</v>
      </c>
      <c r="H5" s="254"/>
      <c r="I5" s="254">
        <f>COUNT(G10:G139)</f>
        <v>1</v>
      </c>
      <c r="J5" s="254"/>
      <c r="K5" s="253">
        <v>44139</v>
      </c>
      <c r="L5" s="254"/>
      <c r="M5" s="254">
        <f>COUNT(K10:K139)</f>
        <v>1</v>
      </c>
      <c r="N5" s="254"/>
      <c r="O5" s="253">
        <v>44181</v>
      </c>
      <c r="P5" s="254"/>
      <c r="Q5" s="254">
        <f>COUNT(O10:O139)</f>
        <v>1</v>
      </c>
      <c r="R5" s="254"/>
      <c r="S5" s="253">
        <v>44182</v>
      </c>
      <c r="T5" s="254"/>
      <c r="U5" s="254">
        <f>COUNT(S10:S139)</f>
        <v>1</v>
      </c>
      <c r="V5" s="254"/>
      <c r="W5" s="253">
        <v>44193</v>
      </c>
      <c r="X5" s="254"/>
      <c r="Y5" s="254">
        <f>COUNT(W10:W139)</f>
        <v>1</v>
      </c>
      <c r="Z5" s="254"/>
      <c r="AA5" s="253">
        <v>44189</v>
      </c>
      <c r="AB5" s="254"/>
      <c r="AC5" s="254">
        <f>COUNT(AA10:AA139)</f>
        <v>1</v>
      </c>
      <c r="AD5" s="254"/>
      <c r="AE5" s="253">
        <v>44189</v>
      </c>
      <c r="AF5" s="255"/>
      <c r="AG5" s="254"/>
      <c r="AH5" s="254">
        <f>COUNTA(AF10:AF139)</f>
        <v>0</v>
      </c>
      <c r="AI5" s="313"/>
      <c r="AJ5" s="314"/>
      <c r="AK5" s="411"/>
      <c r="AL5" s="411"/>
      <c r="AM5" s="411"/>
      <c r="AN5" s="411"/>
      <c r="AO5" s="411"/>
      <c r="AP5" s="411"/>
      <c r="AQ5" s="411"/>
      <c r="AR5" s="411"/>
      <c r="AS5" s="411"/>
      <c r="AT5" s="411"/>
    </row>
    <row r="6" spans="1:46" ht="23.1" customHeight="1">
      <c r="A6" s="395"/>
      <c r="B6" s="395"/>
      <c r="C6" s="256" t="s">
        <v>198</v>
      </c>
      <c r="D6" s="257" t="s">
        <v>199</v>
      </c>
      <c r="E6" s="257" t="s">
        <v>200</v>
      </c>
      <c r="F6" s="258" t="s">
        <v>201</v>
      </c>
      <c r="G6" s="256" t="s">
        <v>198</v>
      </c>
      <c r="H6" s="257" t="s">
        <v>199</v>
      </c>
      <c r="I6" s="257" t="s">
        <v>200</v>
      </c>
      <c r="J6" s="258" t="s">
        <v>201</v>
      </c>
      <c r="K6" s="256" t="s">
        <v>198</v>
      </c>
      <c r="L6" s="257" t="s">
        <v>199</v>
      </c>
      <c r="M6" s="257" t="s">
        <v>200</v>
      </c>
      <c r="N6" s="258" t="s">
        <v>201</v>
      </c>
      <c r="O6" s="256" t="s">
        <v>198</v>
      </c>
      <c r="P6" s="257" t="s">
        <v>199</v>
      </c>
      <c r="Q6" s="257" t="s">
        <v>200</v>
      </c>
      <c r="R6" s="258" t="s">
        <v>201</v>
      </c>
      <c r="S6" s="256" t="s">
        <v>198</v>
      </c>
      <c r="T6" s="257" t="s">
        <v>199</v>
      </c>
      <c r="U6" s="257" t="s">
        <v>200</v>
      </c>
      <c r="V6" s="258" t="s">
        <v>201</v>
      </c>
      <c r="W6" s="256" t="s">
        <v>198</v>
      </c>
      <c r="X6" s="257" t="s">
        <v>199</v>
      </c>
      <c r="Y6" s="257" t="s">
        <v>200</v>
      </c>
      <c r="Z6" s="258" t="s">
        <v>201</v>
      </c>
      <c r="AA6" s="256" t="s">
        <v>198</v>
      </c>
      <c r="AB6" s="257" t="s">
        <v>199</v>
      </c>
      <c r="AC6" s="257" t="s">
        <v>200</v>
      </c>
      <c r="AD6" s="258" t="s">
        <v>201</v>
      </c>
      <c r="AE6" s="256" t="s">
        <v>136</v>
      </c>
      <c r="AF6" s="256" t="s">
        <v>117</v>
      </c>
      <c r="AG6" s="256" t="s">
        <v>118</v>
      </c>
      <c r="AH6" s="259" t="s">
        <v>119</v>
      </c>
      <c r="AI6" s="315" t="s">
        <v>120</v>
      </c>
      <c r="AJ6" s="316" t="s">
        <v>116</v>
      </c>
      <c r="AK6" s="256" t="s">
        <v>198</v>
      </c>
      <c r="AL6" s="257" t="s">
        <v>199</v>
      </c>
      <c r="AM6" s="257" t="s">
        <v>200</v>
      </c>
      <c r="AN6" s="258" t="s">
        <v>201</v>
      </c>
      <c r="AO6" s="256" t="s">
        <v>136</v>
      </c>
      <c r="AP6" s="50" t="s">
        <v>7</v>
      </c>
      <c r="AQ6" s="50" t="s">
        <v>9</v>
      </c>
      <c r="AR6" s="230" t="s">
        <v>12</v>
      </c>
      <c r="AS6" s="118" t="s">
        <v>42</v>
      </c>
      <c r="AT6" s="237" t="s">
        <v>16</v>
      </c>
    </row>
    <row r="7" spans="1:46" s="14" customFormat="1" ht="30" customHeight="1">
      <c r="A7" s="397" t="s">
        <v>220</v>
      </c>
      <c r="B7" s="397"/>
      <c r="C7" s="261">
        <v>15000</v>
      </c>
      <c r="D7" s="261"/>
      <c r="E7" s="262"/>
      <c r="F7" s="263"/>
      <c r="G7" s="261">
        <v>15000</v>
      </c>
      <c r="H7" s="261"/>
      <c r="I7" s="262"/>
      <c r="J7" s="263"/>
      <c r="K7" s="261">
        <v>15000</v>
      </c>
      <c r="L7" s="261"/>
      <c r="M7" s="262"/>
      <c r="N7" s="263"/>
      <c r="O7" s="261">
        <v>15000</v>
      </c>
      <c r="P7" s="261"/>
      <c r="Q7" s="262"/>
      <c r="R7" s="263"/>
      <c r="S7" s="261">
        <v>15000</v>
      </c>
      <c r="T7" s="261"/>
      <c r="U7" s="262"/>
      <c r="V7" s="263"/>
      <c r="W7" s="261">
        <v>15000</v>
      </c>
      <c r="X7" s="261"/>
      <c r="Y7" s="262"/>
      <c r="Z7" s="263"/>
      <c r="AA7" s="261">
        <v>50000</v>
      </c>
      <c r="AB7" s="261"/>
      <c r="AC7" s="262"/>
      <c r="AD7" s="263"/>
      <c r="AE7" s="261">
        <v>35000</v>
      </c>
      <c r="AF7" s="261"/>
      <c r="AG7" s="261"/>
      <c r="AH7" s="264" t="e">
        <f t="shared" ref="AH7:AH140" si="0">AG7/AF7</f>
        <v>#DIV/0!</v>
      </c>
      <c r="AI7" s="263"/>
      <c r="AJ7" s="317" t="e">
        <f t="shared" ref="AJ7:AJ140" si="1">AI7/AG7</f>
        <v>#DIV/0!</v>
      </c>
      <c r="AK7" s="265">
        <f>SUMIF($C$6:$AJ$6,$AK$6,C7:AJ7)</f>
        <v>140000</v>
      </c>
      <c r="AL7" s="265"/>
      <c r="AM7" s="266"/>
      <c r="AN7" s="267"/>
      <c r="AO7" s="268">
        <f t="shared" ref="AO7:AQ10" si="2">SUMIF($C$6:$AJ$6,AO$6,$C7:$AJ7)</f>
        <v>35000</v>
      </c>
      <c r="AP7" s="141">
        <f t="shared" si="2"/>
        <v>0</v>
      </c>
      <c r="AQ7" s="141">
        <f t="shared" si="2"/>
        <v>0</v>
      </c>
      <c r="AR7" s="231" t="e">
        <f>AQ7/AP7</f>
        <v>#DIV/0!</v>
      </c>
      <c r="AS7" s="141">
        <f>SUMIF($C$6:$AJ$6,AS$6,$C7:$AJ7)</f>
        <v>0</v>
      </c>
      <c r="AT7" s="238" t="e">
        <f>AS7/AQ7</f>
        <v>#DIV/0!</v>
      </c>
    </row>
    <row r="8" spans="1:46" ht="16.5" hidden="1" customHeight="1">
      <c r="A8" s="467" t="s">
        <v>221</v>
      </c>
      <c r="B8" s="467"/>
      <c r="C8" s="270" t="e">
        <f>C7/D5*E5</f>
        <v>#DIV/0!</v>
      </c>
      <c r="D8" s="271" t="e">
        <f>D7/D5*E5</f>
        <v>#DIV/0!</v>
      </c>
      <c r="E8" s="272" t="e">
        <f>D8/C8</f>
        <v>#DIV/0!</v>
      </c>
      <c r="F8" s="273" t="e">
        <f>F7/D5*E5</f>
        <v>#DIV/0!</v>
      </c>
      <c r="G8" s="270" t="e">
        <f>G7/H5*I5</f>
        <v>#DIV/0!</v>
      </c>
      <c r="H8" s="271" t="e">
        <f>H7/H5*I5</f>
        <v>#DIV/0!</v>
      </c>
      <c r="I8" s="272" t="e">
        <f>H8/G8</f>
        <v>#DIV/0!</v>
      </c>
      <c r="J8" s="273" t="e">
        <f>J7/H5*I5</f>
        <v>#DIV/0!</v>
      </c>
      <c r="K8" s="270" t="e">
        <f>K7/L5*M5</f>
        <v>#DIV/0!</v>
      </c>
      <c r="L8" s="271" t="e">
        <f>L7/L5*M5</f>
        <v>#DIV/0!</v>
      </c>
      <c r="M8" s="272" t="e">
        <f>L8/K8</f>
        <v>#DIV/0!</v>
      </c>
      <c r="N8" s="273" t="e">
        <f>N7/L5*M5</f>
        <v>#DIV/0!</v>
      </c>
      <c r="O8" s="270" t="e">
        <f>O7/P5*Q5</f>
        <v>#DIV/0!</v>
      </c>
      <c r="P8" s="271" t="e">
        <f>P7/P5*Q5</f>
        <v>#DIV/0!</v>
      </c>
      <c r="Q8" s="272" t="e">
        <f>P8/O8</f>
        <v>#DIV/0!</v>
      </c>
      <c r="R8" s="273" t="e">
        <f>R7/P5*Q5</f>
        <v>#DIV/0!</v>
      </c>
      <c r="S8" s="270" t="e">
        <f>S7/T5*U5</f>
        <v>#DIV/0!</v>
      </c>
      <c r="T8" s="271" t="e">
        <f>T7/T5*U5</f>
        <v>#DIV/0!</v>
      </c>
      <c r="U8" s="272" t="e">
        <f>T8/S8</f>
        <v>#DIV/0!</v>
      </c>
      <c r="V8" s="273" t="e">
        <f>V7/T5*U5</f>
        <v>#DIV/0!</v>
      </c>
      <c r="W8" s="270" t="e">
        <f>W7/X5*Y5</f>
        <v>#DIV/0!</v>
      </c>
      <c r="X8" s="271" t="e">
        <f>X7/X5*Y5</f>
        <v>#DIV/0!</v>
      </c>
      <c r="Y8" s="272" t="e">
        <f>X8/W8</f>
        <v>#DIV/0!</v>
      </c>
      <c r="Z8" s="273" t="e">
        <f>Z7/X5*Y5</f>
        <v>#DIV/0!</v>
      </c>
      <c r="AA8" s="270" t="e">
        <f>AA7/AB5*AC5</f>
        <v>#DIV/0!</v>
      </c>
      <c r="AB8" s="271" t="e">
        <f>AB7/AB5*AC5</f>
        <v>#DIV/0!</v>
      </c>
      <c r="AC8" s="272" t="e">
        <f>AB8/AA8</f>
        <v>#DIV/0!</v>
      </c>
      <c r="AD8" s="273" t="e">
        <f>AD7/AB5*AC5</f>
        <v>#DIV/0!</v>
      </c>
      <c r="AE8" s="270" t="e">
        <f>AE7/#REF!*#REF!</f>
        <v>#REF!</v>
      </c>
      <c r="AF8" s="270" t="e">
        <f>AF7/AG5*AH5</f>
        <v>#DIV/0!</v>
      </c>
      <c r="AG8" s="271" t="e">
        <f>AG7/AG5*AH5</f>
        <v>#DIV/0!</v>
      </c>
      <c r="AH8" s="274" t="e">
        <f t="shared" si="0"/>
        <v>#DIV/0!</v>
      </c>
      <c r="AI8" s="273" t="e">
        <f>AI7/AG5*AH5</f>
        <v>#DIV/0!</v>
      </c>
      <c r="AJ8" s="318" t="e">
        <f t="shared" si="1"/>
        <v>#DIV/0!</v>
      </c>
      <c r="AK8" s="275" t="e">
        <f>SUMIF($C$6:$AJ$6,$AK$6,C8:AJ8)</f>
        <v>#DIV/0!</v>
      </c>
      <c r="AL8" s="276" t="e">
        <f>SUMIF($C$6:$AJ$6,$AL$6,C8:AJ8)</f>
        <v>#DIV/0!</v>
      </c>
      <c r="AM8" s="277" t="e">
        <f t="shared" ref="AM8" si="3">AL8/AK8</f>
        <v>#DIV/0!</v>
      </c>
      <c r="AN8" s="278" t="e">
        <f>SUMIF($C$6:$AJ$6,$AN$6,C8:AJ8)</f>
        <v>#DIV/0!</v>
      </c>
      <c r="AO8" s="278" t="e">
        <f t="shared" si="2"/>
        <v>#REF!</v>
      </c>
      <c r="AP8" s="140" t="e">
        <f t="shared" si="2"/>
        <v>#DIV/0!</v>
      </c>
      <c r="AQ8" s="140" t="e">
        <f t="shared" si="2"/>
        <v>#DIV/0!</v>
      </c>
      <c r="AR8" s="232" t="e">
        <f t="shared" ref="AR8:AR140" si="4">AQ8/AP8</f>
        <v>#DIV/0!</v>
      </c>
      <c r="AS8" s="140" t="e">
        <f t="shared" ref="AS8:AS139" si="5">SUMIF($C$6:$AJ$6,AS$6,$C8:$AJ8)</f>
        <v>#DIV/0!</v>
      </c>
      <c r="AT8" s="239" t="e">
        <f t="shared" ref="AT8:AT140" si="6">AS8/AQ8</f>
        <v>#DIV/0!</v>
      </c>
    </row>
    <row r="9" spans="1:46" s="14" customFormat="1" ht="30" customHeight="1">
      <c r="A9" s="387" t="s">
        <v>204</v>
      </c>
      <c r="B9" s="387"/>
      <c r="C9" s="280">
        <f t="shared" ref="C9:AE9" si="7">SUM(C10:C139)</f>
        <v>26952</v>
      </c>
      <c r="D9" s="281">
        <f t="shared" si="7"/>
        <v>0</v>
      </c>
      <c r="E9" s="282">
        <f t="shared" si="7"/>
        <v>0</v>
      </c>
      <c r="F9" s="283">
        <f t="shared" si="7"/>
        <v>0</v>
      </c>
      <c r="G9" s="280">
        <f t="shared" ref="G9:R9" si="8">SUM(G10:G139)</f>
        <v>30149</v>
      </c>
      <c r="H9" s="281">
        <f t="shared" si="8"/>
        <v>0</v>
      </c>
      <c r="I9" s="282">
        <f t="shared" si="8"/>
        <v>0</v>
      </c>
      <c r="J9" s="283">
        <f t="shared" si="8"/>
        <v>0</v>
      </c>
      <c r="K9" s="280">
        <f t="shared" si="8"/>
        <v>33722</v>
      </c>
      <c r="L9" s="281">
        <f t="shared" si="8"/>
        <v>0</v>
      </c>
      <c r="M9" s="282">
        <f t="shared" si="8"/>
        <v>0</v>
      </c>
      <c r="N9" s="283">
        <f t="shared" si="8"/>
        <v>0</v>
      </c>
      <c r="O9" s="280">
        <f t="shared" si="8"/>
        <v>32948</v>
      </c>
      <c r="P9" s="281">
        <f t="shared" si="8"/>
        <v>0</v>
      </c>
      <c r="Q9" s="282">
        <f t="shared" si="8"/>
        <v>0</v>
      </c>
      <c r="R9" s="283">
        <f t="shared" si="8"/>
        <v>0</v>
      </c>
      <c r="S9" s="280">
        <f t="shared" ref="S9:V9" si="9">SUM(S10:S139)</f>
        <v>31605</v>
      </c>
      <c r="T9" s="281">
        <f t="shared" si="9"/>
        <v>0</v>
      </c>
      <c r="U9" s="282">
        <f t="shared" si="9"/>
        <v>0</v>
      </c>
      <c r="V9" s="283">
        <f t="shared" si="9"/>
        <v>0</v>
      </c>
      <c r="W9" s="280">
        <f t="shared" ref="W9:Z9" si="10">SUM(W10:W139)</f>
        <v>30478</v>
      </c>
      <c r="X9" s="281">
        <f t="shared" si="10"/>
        <v>0</v>
      </c>
      <c r="Y9" s="282">
        <f t="shared" si="10"/>
        <v>0</v>
      </c>
      <c r="Z9" s="283">
        <f t="shared" si="10"/>
        <v>0</v>
      </c>
      <c r="AA9" s="280">
        <f t="shared" ref="AA9:AD9" si="11">SUM(AA10:AA139)</f>
        <v>192748</v>
      </c>
      <c r="AB9" s="281">
        <f t="shared" si="11"/>
        <v>632</v>
      </c>
      <c r="AC9" s="282">
        <f t="shared" si="11"/>
        <v>0</v>
      </c>
      <c r="AD9" s="283">
        <f t="shared" si="11"/>
        <v>5</v>
      </c>
      <c r="AE9" s="281">
        <f t="shared" si="7"/>
        <v>126318</v>
      </c>
      <c r="AF9" s="280">
        <f>SUM(AF10:AF139)</f>
        <v>0</v>
      </c>
      <c r="AG9" s="281">
        <f>SUM(AG10:AG139)</f>
        <v>0</v>
      </c>
      <c r="AH9" s="284" t="e">
        <f t="shared" si="0"/>
        <v>#DIV/0!</v>
      </c>
      <c r="AI9" s="283">
        <f>SUM(AI10:AI139)</f>
        <v>0</v>
      </c>
      <c r="AJ9" s="319" t="e">
        <f t="shared" si="1"/>
        <v>#DIV/0!</v>
      </c>
      <c r="AK9" s="285">
        <f>SUMIF($C$6:$AJ$6,$AK$6,C9:AJ9)</f>
        <v>378602</v>
      </c>
      <c r="AL9" s="285">
        <f>SUMIF($C$6:$AJ$6,$AL$6,C9:AJ9)</f>
        <v>632</v>
      </c>
      <c r="AM9" s="286">
        <f>SUMIF($C$6:$AJ$6,$AM$6,C9:AJ9)</f>
        <v>0</v>
      </c>
      <c r="AN9" s="268">
        <f>SUMIF($C$6:$AJ$6,AN$6,$C9:$AJ9)</f>
        <v>5</v>
      </c>
      <c r="AO9" s="268">
        <f t="shared" si="2"/>
        <v>126318</v>
      </c>
      <c r="AP9" s="141">
        <f t="shared" si="2"/>
        <v>0</v>
      </c>
      <c r="AQ9" s="141">
        <f t="shared" si="2"/>
        <v>0</v>
      </c>
      <c r="AR9" s="233" t="e">
        <f t="shared" si="4"/>
        <v>#DIV/0!</v>
      </c>
      <c r="AS9" s="141">
        <f t="shared" si="5"/>
        <v>0</v>
      </c>
      <c r="AT9" s="240" t="e">
        <f t="shared" si="6"/>
        <v>#DIV/0!</v>
      </c>
    </row>
    <row r="10" spans="1:46" ht="15.75">
      <c r="A10" s="288">
        <v>44067</v>
      </c>
      <c r="B10" s="289" t="s">
        <v>205</v>
      </c>
      <c r="C10" s="294">
        <v>26952</v>
      </c>
      <c r="D10" s="294"/>
      <c r="E10" s="295"/>
      <c r="F10" s="296"/>
      <c r="G10" s="270"/>
      <c r="H10" s="270"/>
      <c r="I10" s="290"/>
      <c r="J10" s="273"/>
      <c r="K10" s="270"/>
      <c r="L10" s="270"/>
      <c r="M10" s="290"/>
      <c r="N10" s="273"/>
      <c r="O10" s="270"/>
      <c r="P10" s="270"/>
      <c r="Q10" s="290"/>
      <c r="R10" s="273"/>
      <c r="S10" s="270"/>
      <c r="T10" s="270"/>
      <c r="U10" s="290"/>
      <c r="V10" s="273"/>
      <c r="W10" s="270"/>
      <c r="X10" s="270"/>
      <c r="Y10" s="290"/>
      <c r="Z10" s="273"/>
      <c r="AA10" s="270"/>
      <c r="AB10" s="270"/>
      <c r="AC10" s="290"/>
      <c r="AD10" s="273"/>
      <c r="AE10" s="270"/>
      <c r="AF10" s="270"/>
      <c r="AG10" s="270"/>
      <c r="AH10" s="274" t="e">
        <f t="shared" si="0"/>
        <v>#DIV/0!</v>
      </c>
      <c r="AI10" s="273"/>
      <c r="AJ10" s="320" t="e">
        <f t="shared" si="1"/>
        <v>#DIV/0!</v>
      </c>
      <c r="AK10" s="275">
        <f>SUMIF($C$6:$AJ$6,$AK$6,C10:AJ10)</f>
        <v>26952</v>
      </c>
      <c r="AL10" s="276">
        <f>SUMIF($C$6:$AJ$6,$AL$6,C10:AJ10)</f>
        <v>0</v>
      </c>
      <c r="AM10" s="291">
        <f>SUMIF($C$6:$AJ$6,$AM$6,C10:AJ10)</f>
        <v>0</v>
      </c>
      <c r="AN10" s="292">
        <f>SUMIF($C$6:$AJ$6,$AN$6,C10:AJ10)</f>
        <v>0</v>
      </c>
      <c r="AO10" s="292">
        <f t="shared" si="2"/>
        <v>0</v>
      </c>
      <c r="AP10" s="209">
        <f t="shared" si="2"/>
        <v>0</v>
      </c>
      <c r="AQ10" s="209">
        <f t="shared" si="2"/>
        <v>0</v>
      </c>
      <c r="AR10" s="234" t="e">
        <f t="shared" si="4"/>
        <v>#DIV/0!</v>
      </c>
      <c r="AS10" s="209">
        <f t="shared" si="5"/>
        <v>0</v>
      </c>
      <c r="AT10" s="241" t="e">
        <f t="shared" si="6"/>
        <v>#DIV/0!</v>
      </c>
    </row>
    <row r="11" spans="1:46" ht="15.75">
      <c r="A11" s="288">
        <v>44068</v>
      </c>
      <c r="B11" s="289" t="s">
        <v>206</v>
      </c>
      <c r="C11" s="270"/>
      <c r="D11" s="270"/>
      <c r="E11" s="290"/>
      <c r="F11" s="273"/>
      <c r="G11" s="270"/>
      <c r="H11" s="270"/>
      <c r="I11" s="290"/>
      <c r="J11" s="273"/>
      <c r="K11" s="270"/>
      <c r="L11" s="270"/>
      <c r="M11" s="290"/>
      <c r="N11" s="273"/>
      <c r="O11" s="270"/>
      <c r="P11" s="270"/>
      <c r="Q11" s="290"/>
      <c r="R11" s="273"/>
      <c r="S11" s="270"/>
      <c r="T11" s="270"/>
      <c r="U11" s="290"/>
      <c r="V11" s="273"/>
      <c r="W11" s="270"/>
      <c r="X11" s="270"/>
      <c r="Y11" s="290"/>
      <c r="Z11" s="273"/>
      <c r="AA11" s="270"/>
      <c r="AB11" s="270"/>
      <c r="AC11" s="290"/>
      <c r="AD11" s="273"/>
      <c r="AE11" s="270"/>
      <c r="AF11" s="270"/>
      <c r="AG11" s="270"/>
      <c r="AH11" s="274" t="e">
        <f t="shared" ref="AH11:AH74" si="12">AG11/AF11</f>
        <v>#DIV/0!</v>
      </c>
      <c r="AI11" s="273"/>
      <c r="AJ11" s="320" t="e">
        <f t="shared" ref="AJ11:AJ74" si="13">AI11/AG11</f>
        <v>#DIV/0!</v>
      </c>
      <c r="AK11" s="275">
        <f t="shared" ref="AK11:AK74" si="14">SUMIF($C$6:$AJ$6,$AK$6,C11:AJ11)</f>
        <v>0</v>
      </c>
      <c r="AL11" s="276">
        <f t="shared" ref="AL11:AL74" si="15">SUMIF($C$6:$AJ$6,$AL$6,C11:AJ11)</f>
        <v>0</v>
      </c>
      <c r="AM11" s="291">
        <f t="shared" ref="AM11:AM74" si="16">SUMIF($C$6:$AJ$6,$AM$6,C11:AJ11)</f>
        <v>0</v>
      </c>
      <c r="AN11" s="292">
        <f t="shared" ref="AN11:AN74" si="17">SUMIF($C$6:$AJ$6,$AN$6,C11:AJ11)</f>
        <v>0</v>
      </c>
      <c r="AO11" s="292">
        <f t="shared" ref="AO11:AO42" si="18">SUMIF($C$6:$AJ$6,AO$6,$C11:$AJ11)</f>
        <v>0</v>
      </c>
      <c r="AP11" s="209"/>
      <c r="AQ11" s="209"/>
      <c r="AR11" s="234"/>
      <c r="AS11" s="209"/>
      <c r="AT11" s="241"/>
    </row>
    <row r="12" spans="1:46" ht="15.75">
      <c r="A12" s="288">
        <v>44069</v>
      </c>
      <c r="B12" s="289" t="s">
        <v>207</v>
      </c>
      <c r="C12" s="270"/>
      <c r="D12" s="270"/>
      <c r="E12" s="290"/>
      <c r="F12" s="273"/>
      <c r="G12" s="270"/>
      <c r="H12" s="270"/>
      <c r="I12" s="290"/>
      <c r="J12" s="273"/>
      <c r="K12" s="270"/>
      <c r="L12" s="270"/>
      <c r="M12" s="290"/>
      <c r="N12" s="273"/>
      <c r="O12" s="270"/>
      <c r="P12" s="270"/>
      <c r="Q12" s="290"/>
      <c r="R12" s="273"/>
      <c r="S12" s="270"/>
      <c r="T12" s="270"/>
      <c r="U12" s="290"/>
      <c r="V12" s="273"/>
      <c r="W12" s="270"/>
      <c r="X12" s="270"/>
      <c r="Y12" s="290"/>
      <c r="Z12" s="273"/>
      <c r="AA12" s="270"/>
      <c r="AB12" s="270"/>
      <c r="AC12" s="290"/>
      <c r="AD12" s="273"/>
      <c r="AE12" s="270"/>
      <c r="AF12" s="270"/>
      <c r="AG12" s="270"/>
      <c r="AH12" s="274" t="e">
        <f t="shared" si="12"/>
        <v>#DIV/0!</v>
      </c>
      <c r="AI12" s="273"/>
      <c r="AJ12" s="320" t="e">
        <f t="shared" si="13"/>
        <v>#DIV/0!</v>
      </c>
      <c r="AK12" s="275">
        <f t="shared" si="14"/>
        <v>0</v>
      </c>
      <c r="AL12" s="276">
        <f t="shared" si="15"/>
        <v>0</v>
      </c>
      <c r="AM12" s="291">
        <f t="shared" si="16"/>
        <v>0</v>
      </c>
      <c r="AN12" s="292">
        <f t="shared" si="17"/>
        <v>0</v>
      </c>
      <c r="AO12" s="292">
        <f t="shared" si="18"/>
        <v>0</v>
      </c>
      <c r="AP12" s="209"/>
      <c r="AQ12" s="209"/>
      <c r="AR12" s="234"/>
      <c r="AS12" s="209"/>
      <c r="AT12" s="241"/>
    </row>
    <row r="13" spans="1:46" ht="15.75">
      <c r="A13" s="288">
        <v>44070</v>
      </c>
      <c r="B13" s="289" t="s">
        <v>208</v>
      </c>
      <c r="C13" s="270"/>
      <c r="D13" s="270"/>
      <c r="E13" s="290"/>
      <c r="F13" s="273"/>
      <c r="G13" s="270"/>
      <c r="H13" s="270"/>
      <c r="I13" s="290"/>
      <c r="J13" s="273"/>
      <c r="K13" s="270"/>
      <c r="L13" s="270"/>
      <c r="M13" s="290"/>
      <c r="N13" s="273"/>
      <c r="O13" s="270"/>
      <c r="P13" s="270"/>
      <c r="Q13" s="290"/>
      <c r="R13" s="273"/>
      <c r="S13" s="270"/>
      <c r="T13" s="270"/>
      <c r="U13" s="290"/>
      <c r="V13" s="273"/>
      <c r="W13" s="270"/>
      <c r="X13" s="270"/>
      <c r="Y13" s="290"/>
      <c r="Z13" s="273"/>
      <c r="AA13" s="270"/>
      <c r="AB13" s="270"/>
      <c r="AC13" s="290"/>
      <c r="AD13" s="273"/>
      <c r="AE13" s="270"/>
      <c r="AF13" s="270"/>
      <c r="AG13" s="270"/>
      <c r="AH13" s="274" t="e">
        <f t="shared" si="12"/>
        <v>#DIV/0!</v>
      </c>
      <c r="AI13" s="273"/>
      <c r="AJ13" s="320" t="e">
        <f t="shared" si="13"/>
        <v>#DIV/0!</v>
      </c>
      <c r="AK13" s="275">
        <f t="shared" si="14"/>
        <v>0</v>
      </c>
      <c r="AL13" s="276">
        <f t="shared" si="15"/>
        <v>0</v>
      </c>
      <c r="AM13" s="291">
        <f t="shared" si="16"/>
        <v>0</v>
      </c>
      <c r="AN13" s="292">
        <f t="shared" si="17"/>
        <v>0</v>
      </c>
      <c r="AO13" s="292">
        <f t="shared" si="18"/>
        <v>0</v>
      </c>
      <c r="AP13" s="209"/>
      <c r="AQ13" s="209"/>
      <c r="AR13" s="234"/>
      <c r="AS13" s="209"/>
      <c r="AT13" s="241"/>
    </row>
    <row r="14" spans="1:46" ht="15.75">
      <c r="A14" s="288">
        <v>44071</v>
      </c>
      <c r="B14" s="289" t="s">
        <v>209</v>
      </c>
      <c r="C14" s="270"/>
      <c r="D14" s="270"/>
      <c r="E14" s="290"/>
      <c r="F14" s="273"/>
      <c r="G14" s="270"/>
      <c r="H14" s="270"/>
      <c r="I14" s="290"/>
      <c r="J14" s="273"/>
      <c r="K14" s="270"/>
      <c r="L14" s="270"/>
      <c r="M14" s="290"/>
      <c r="N14" s="273"/>
      <c r="O14" s="270"/>
      <c r="P14" s="270"/>
      <c r="Q14" s="290"/>
      <c r="R14" s="273"/>
      <c r="S14" s="270"/>
      <c r="T14" s="270"/>
      <c r="U14" s="290"/>
      <c r="V14" s="273"/>
      <c r="W14" s="270"/>
      <c r="X14" s="270"/>
      <c r="Y14" s="290"/>
      <c r="Z14" s="273"/>
      <c r="AA14" s="270"/>
      <c r="AB14" s="270"/>
      <c r="AC14" s="290"/>
      <c r="AD14" s="273"/>
      <c r="AE14" s="270"/>
      <c r="AF14" s="270"/>
      <c r="AG14" s="270"/>
      <c r="AH14" s="274" t="e">
        <f t="shared" si="12"/>
        <v>#DIV/0!</v>
      </c>
      <c r="AI14" s="273"/>
      <c r="AJ14" s="320" t="e">
        <f t="shared" si="13"/>
        <v>#DIV/0!</v>
      </c>
      <c r="AK14" s="275">
        <f t="shared" si="14"/>
        <v>0</v>
      </c>
      <c r="AL14" s="276">
        <f t="shared" si="15"/>
        <v>0</v>
      </c>
      <c r="AM14" s="291">
        <f t="shared" si="16"/>
        <v>0</v>
      </c>
      <c r="AN14" s="292">
        <f t="shared" si="17"/>
        <v>0</v>
      </c>
      <c r="AO14" s="292">
        <f t="shared" si="18"/>
        <v>0</v>
      </c>
      <c r="AP14" s="209"/>
      <c r="AQ14" s="209"/>
      <c r="AR14" s="234"/>
      <c r="AS14" s="209"/>
      <c r="AT14" s="241"/>
    </row>
    <row r="15" spans="1:46" ht="15.75">
      <c r="A15" s="288">
        <v>44072</v>
      </c>
      <c r="B15" s="289" t="s">
        <v>210</v>
      </c>
      <c r="C15" s="270"/>
      <c r="D15" s="270"/>
      <c r="E15" s="290"/>
      <c r="F15" s="273"/>
      <c r="G15" s="270"/>
      <c r="H15" s="270"/>
      <c r="I15" s="290"/>
      <c r="J15" s="273"/>
      <c r="K15" s="270"/>
      <c r="L15" s="270"/>
      <c r="M15" s="290"/>
      <c r="N15" s="273"/>
      <c r="O15" s="270"/>
      <c r="P15" s="270"/>
      <c r="Q15" s="290"/>
      <c r="R15" s="273"/>
      <c r="S15" s="270"/>
      <c r="T15" s="270"/>
      <c r="U15" s="290"/>
      <c r="V15" s="273"/>
      <c r="W15" s="270"/>
      <c r="X15" s="270"/>
      <c r="Y15" s="290"/>
      <c r="Z15" s="273"/>
      <c r="AA15" s="270"/>
      <c r="AB15" s="270"/>
      <c r="AC15" s="290"/>
      <c r="AD15" s="273"/>
      <c r="AE15" s="270"/>
      <c r="AF15" s="270"/>
      <c r="AG15" s="270"/>
      <c r="AH15" s="274" t="e">
        <f t="shared" si="12"/>
        <v>#DIV/0!</v>
      </c>
      <c r="AI15" s="273"/>
      <c r="AJ15" s="320" t="e">
        <f t="shared" si="13"/>
        <v>#DIV/0!</v>
      </c>
      <c r="AK15" s="275">
        <f t="shared" si="14"/>
        <v>0</v>
      </c>
      <c r="AL15" s="276">
        <f t="shared" si="15"/>
        <v>0</v>
      </c>
      <c r="AM15" s="291">
        <f t="shared" si="16"/>
        <v>0</v>
      </c>
      <c r="AN15" s="292">
        <f t="shared" si="17"/>
        <v>0</v>
      </c>
      <c r="AO15" s="292">
        <f t="shared" si="18"/>
        <v>0</v>
      </c>
      <c r="AP15" s="209"/>
      <c r="AQ15" s="209"/>
      <c r="AR15" s="234"/>
      <c r="AS15" s="209"/>
      <c r="AT15" s="241"/>
    </row>
    <row r="16" spans="1:46" ht="15.75">
      <c r="A16" s="288">
        <v>44073</v>
      </c>
      <c r="B16" s="289" t="s">
        <v>211</v>
      </c>
      <c r="C16" s="270"/>
      <c r="D16" s="270"/>
      <c r="E16" s="290"/>
      <c r="F16" s="273"/>
      <c r="G16" s="270"/>
      <c r="H16" s="270"/>
      <c r="I16" s="290"/>
      <c r="J16" s="273"/>
      <c r="K16" s="270"/>
      <c r="L16" s="270"/>
      <c r="M16" s="290"/>
      <c r="N16" s="273"/>
      <c r="O16" s="270"/>
      <c r="P16" s="270"/>
      <c r="Q16" s="290"/>
      <c r="R16" s="273"/>
      <c r="S16" s="270"/>
      <c r="T16" s="270"/>
      <c r="U16" s="290"/>
      <c r="V16" s="273"/>
      <c r="W16" s="270"/>
      <c r="X16" s="270"/>
      <c r="Y16" s="290"/>
      <c r="Z16" s="273"/>
      <c r="AA16" s="270"/>
      <c r="AB16" s="270"/>
      <c r="AC16" s="290"/>
      <c r="AD16" s="273"/>
      <c r="AE16" s="270"/>
      <c r="AF16" s="270"/>
      <c r="AG16" s="270"/>
      <c r="AH16" s="274" t="e">
        <f t="shared" si="12"/>
        <v>#DIV/0!</v>
      </c>
      <c r="AI16" s="273"/>
      <c r="AJ16" s="320" t="e">
        <f t="shared" si="13"/>
        <v>#DIV/0!</v>
      </c>
      <c r="AK16" s="275">
        <f t="shared" si="14"/>
        <v>0</v>
      </c>
      <c r="AL16" s="276">
        <f t="shared" si="15"/>
        <v>0</v>
      </c>
      <c r="AM16" s="291">
        <f t="shared" si="16"/>
        <v>0</v>
      </c>
      <c r="AN16" s="292">
        <f t="shared" si="17"/>
        <v>0</v>
      </c>
      <c r="AO16" s="292">
        <f t="shared" si="18"/>
        <v>0</v>
      </c>
      <c r="AP16" s="209"/>
      <c r="AQ16" s="209"/>
      <c r="AR16" s="234"/>
      <c r="AS16" s="209"/>
      <c r="AT16" s="241"/>
    </row>
    <row r="17" spans="1:46" ht="15.75">
      <c r="A17" s="288">
        <v>44074</v>
      </c>
      <c r="B17" s="289" t="s">
        <v>205</v>
      </c>
      <c r="C17" s="270"/>
      <c r="D17" s="270"/>
      <c r="E17" s="290"/>
      <c r="F17" s="273"/>
      <c r="G17" s="270"/>
      <c r="H17" s="270"/>
      <c r="I17" s="290"/>
      <c r="J17" s="273"/>
      <c r="K17" s="270"/>
      <c r="L17" s="270"/>
      <c r="M17" s="290"/>
      <c r="N17" s="273"/>
      <c r="O17" s="270"/>
      <c r="P17" s="270"/>
      <c r="Q17" s="290"/>
      <c r="R17" s="273"/>
      <c r="S17" s="270"/>
      <c r="T17" s="270"/>
      <c r="U17" s="290"/>
      <c r="V17" s="273"/>
      <c r="W17" s="270"/>
      <c r="X17" s="270"/>
      <c r="Y17" s="290"/>
      <c r="Z17" s="273"/>
      <c r="AA17" s="270"/>
      <c r="AB17" s="270"/>
      <c r="AC17" s="290"/>
      <c r="AD17" s="273"/>
      <c r="AE17" s="270"/>
      <c r="AF17" s="270"/>
      <c r="AG17" s="270"/>
      <c r="AH17" s="274" t="e">
        <f t="shared" si="12"/>
        <v>#DIV/0!</v>
      </c>
      <c r="AI17" s="273"/>
      <c r="AJ17" s="320" t="e">
        <f t="shared" si="13"/>
        <v>#DIV/0!</v>
      </c>
      <c r="AK17" s="275">
        <f t="shared" si="14"/>
        <v>0</v>
      </c>
      <c r="AL17" s="276">
        <f t="shared" si="15"/>
        <v>0</v>
      </c>
      <c r="AM17" s="291">
        <f t="shared" si="16"/>
        <v>0</v>
      </c>
      <c r="AN17" s="292">
        <f t="shared" si="17"/>
        <v>0</v>
      </c>
      <c r="AO17" s="292">
        <f t="shared" si="18"/>
        <v>0</v>
      </c>
      <c r="AP17" s="209"/>
      <c r="AQ17" s="209"/>
      <c r="AR17" s="234"/>
      <c r="AS17" s="209"/>
      <c r="AT17" s="241"/>
    </row>
    <row r="18" spans="1:46" ht="15.75">
      <c r="A18" s="288">
        <v>44075</v>
      </c>
      <c r="B18" s="289" t="s">
        <v>206</v>
      </c>
      <c r="C18" s="270"/>
      <c r="D18" s="270"/>
      <c r="E18" s="290"/>
      <c r="F18" s="273"/>
      <c r="G18" s="270"/>
      <c r="H18" s="270"/>
      <c r="I18" s="290"/>
      <c r="J18" s="273"/>
      <c r="K18" s="270"/>
      <c r="L18" s="270"/>
      <c r="M18" s="290"/>
      <c r="N18" s="273"/>
      <c r="O18" s="270"/>
      <c r="P18" s="270"/>
      <c r="Q18" s="290"/>
      <c r="R18" s="273"/>
      <c r="S18" s="270"/>
      <c r="T18" s="270"/>
      <c r="U18" s="290"/>
      <c r="V18" s="273"/>
      <c r="W18" s="270"/>
      <c r="X18" s="270"/>
      <c r="Y18" s="290"/>
      <c r="Z18" s="273"/>
      <c r="AA18" s="270"/>
      <c r="AB18" s="270"/>
      <c r="AC18" s="290"/>
      <c r="AD18" s="273"/>
      <c r="AE18" s="270"/>
      <c r="AF18" s="270"/>
      <c r="AG18" s="270"/>
      <c r="AH18" s="274" t="e">
        <f t="shared" si="12"/>
        <v>#DIV/0!</v>
      </c>
      <c r="AI18" s="273"/>
      <c r="AJ18" s="320" t="e">
        <f t="shared" si="13"/>
        <v>#DIV/0!</v>
      </c>
      <c r="AK18" s="275">
        <f t="shared" si="14"/>
        <v>0</v>
      </c>
      <c r="AL18" s="276">
        <f t="shared" si="15"/>
        <v>0</v>
      </c>
      <c r="AM18" s="291">
        <f t="shared" si="16"/>
        <v>0</v>
      </c>
      <c r="AN18" s="292">
        <f t="shared" si="17"/>
        <v>0</v>
      </c>
      <c r="AO18" s="292">
        <f t="shared" si="18"/>
        <v>0</v>
      </c>
      <c r="AP18" s="209"/>
      <c r="AQ18" s="209"/>
      <c r="AR18" s="234"/>
      <c r="AS18" s="209"/>
      <c r="AT18" s="241"/>
    </row>
    <row r="19" spans="1:46" ht="15.75">
      <c r="A19" s="288">
        <v>44076</v>
      </c>
      <c r="B19" s="289" t="s">
        <v>207</v>
      </c>
      <c r="C19" s="270"/>
      <c r="D19" s="270"/>
      <c r="E19" s="290"/>
      <c r="F19" s="273"/>
      <c r="G19" s="270"/>
      <c r="H19" s="270"/>
      <c r="I19" s="290"/>
      <c r="J19" s="273"/>
      <c r="K19" s="270"/>
      <c r="L19" s="270"/>
      <c r="M19" s="290"/>
      <c r="N19" s="273"/>
      <c r="O19" s="270"/>
      <c r="P19" s="270"/>
      <c r="Q19" s="290"/>
      <c r="R19" s="273"/>
      <c r="S19" s="270"/>
      <c r="T19" s="270"/>
      <c r="U19" s="290"/>
      <c r="V19" s="273"/>
      <c r="W19" s="270"/>
      <c r="X19" s="270"/>
      <c r="Y19" s="290"/>
      <c r="Z19" s="273"/>
      <c r="AA19" s="270"/>
      <c r="AB19" s="270"/>
      <c r="AC19" s="290"/>
      <c r="AD19" s="273"/>
      <c r="AE19" s="270"/>
      <c r="AF19" s="270"/>
      <c r="AG19" s="270"/>
      <c r="AH19" s="274" t="e">
        <f t="shared" si="12"/>
        <v>#DIV/0!</v>
      </c>
      <c r="AI19" s="273"/>
      <c r="AJ19" s="320" t="e">
        <f t="shared" si="13"/>
        <v>#DIV/0!</v>
      </c>
      <c r="AK19" s="275">
        <f t="shared" si="14"/>
        <v>0</v>
      </c>
      <c r="AL19" s="276">
        <f t="shared" si="15"/>
        <v>0</v>
      </c>
      <c r="AM19" s="291">
        <f t="shared" si="16"/>
        <v>0</v>
      </c>
      <c r="AN19" s="292">
        <f t="shared" si="17"/>
        <v>0</v>
      </c>
      <c r="AO19" s="292">
        <f t="shared" si="18"/>
        <v>0</v>
      </c>
      <c r="AP19" s="209"/>
      <c r="AQ19" s="209"/>
      <c r="AR19" s="234"/>
      <c r="AS19" s="209"/>
      <c r="AT19" s="241"/>
    </row>
    <row r="20" spans="1:46" ht="15.75">
      <c r="A20" s="288">
        <v>44077</v>
      </c>
      <c r="B20" s="289" t="s">
        <v>208</v>
      </c>
      <c r="C20" s="270"/>
      <c r="D20" s="270"/>
      <c r="E20" s="290"/>
      <c r="F20" s="273"/>
      <c r="G20" s="270"/>
      <c r="H20" s="270"/>
      <c r="I20" s="290"/>
      <c r="J20" s="273"/>
      <c r="K20" s="270"/>
      <c r="L20" s="270"/>
      <c r="M20" s="290"/>
      <c r="N20" s="273"/>
      <c r="O20" s="270"/>
      <c r="P20" s="270"/>
      <c r="Q20" s="290"/>
      <c r="R20" s="273"/>
      <c r="S20" s="270"/>
      <c r="T20" s="270"/>
      <c r="U20" s="290"/>
      <c r="V20" s="273"/>
      <c r="W20" s="270"/>
      <c r="X20" s="270"/>
      <c r="Y20" s="290"/>
      <c r="Z20" s="273"/>
      <c r="AA20" s="270"/>
      <c r="AB20" s="270"/>
      <c r="AC20" s="290"/>
      <c r="AD20" s="273"/>
      <c r="AE20" s="270"/>
      <c r="AF20" s="270"/>
      <c r="AG20" s="270"/>
      <c r="AH20" s="274" t="e">
        <f t="shared" si="12"/>
        <v>#DIV/0!</v>
      </c>
      <c r="AI20" s="273"/>
      <c r="AJ20" s="320" t="e">
        <f t="shared" si="13"/>
        <v>#DIV/0!</v>
      </c>
      <c r="AK20" s="275">
        <f t="shared" si="14"/>
        <v>0</v>
      </c>
      <c r="AL20" s="276">
        <f t="shared" si="15"/>
        <v>0</v>
      </c>
      <c r="AM20" s="291">
        <f t="shared" si="16"/>
        <v>0</v>
      </c>
      <c r="AN20" s="292">
        <f t="shared" si="17"/>
        <v>0</v>
      </c>
      <c r="AO20" s="292">
        <f t="shared" si="18"/>
        <v>0</v>
      </c>
      <c r="AP20" s="209"/>
      <c r="AQ20" s="209"/>
      <c r="AR20" s="234"/>
      <c r="AS20" s="209"/>
      <c r="AT20" s="241"/>
    </row>
    <row r="21" spans="1:46" ht="15.75">
      <c r="A21" s="288">
        <v>44078</v>
      </c>
      <c r="B21" s="289" t="s">
        <v>209</v>
      </c>
      <c r="C21" s="270"/>
      <c r="D21" s="270"/>
      <c r="E21" s="290"/>
      <c r="F21" s="273"/>
      <c r="G21" s="270"/>
      <c r="H21" s="270"/>
      <c r="I21" s="290"/>
      <c r="J21" s="273"/>
      <c r="K21" s="270"/>
      <c r="L21" s="270"/>
      <c r="M21" s="290"/>
      <c r="N21" s="273"/>
      <c r="O21" s="270"/>
      <c r="P21" s="270"/>
      <c r="Q21" s="290"/>
      <c r="R21" s="273"/>
      <c r="S21" s="270"/>
      <c r="T21" s="270"/>
      <c r="U21" s="290"/>
      <c r="V21" s="273"/>
      <c r="W21" s="270"/>
      <c r="X21" s="270"/>
      <c r="Y21" s="290"/>
      <c r="Z21" s="273"/>
      <c r="AA21" s="270"/>
      <c r="AB21" s="270"/>
      <c r="AC21" s="290"/>
      <c r="AD21" s="273"/>
      <c r="AE21" s="270"/>
      <c r="AF21" s="270"/>
      <c r="AG21" s="270"/>
      <c r="AH21" s="274" t="e">
        <f t="shared" si="12"/>
        <v>#DIV/0!</v>
      </c>
      <c r="AI21" s="273"/>
      <c r="AJ21" s="320" t="e">
        <f t="shared" si="13"/>
        <v>#DIV/0!</v>
      </c>
      <c r="AK21" s="275">
        <f t="shared" si="14"/>
        <v>0</v>
      </c>
      <c r="AL21" s="276">
        <f t="shared" si="15"/>
        <v>0</v>
      </c>
      <c r="AM21" s="291">
        <f t="shared" si="16"/>
        <v>0</v>
      </c>
      <c r="AN21" s="292">
        <f t="shared" si="17"/>
        <v>0</v>
      </c>
      <c r="AO21" s="292">
        <f t="shared" si="18"/>
        <v>0</v>
      </c>
      <c r="AP21" s="209"/>
      <c r="AQ21" s="209"/>
      <c r="AR21" s="234"/>
      <c r="AS21" s="209"/>
      <c r="AT21" s="241"/>
    </row>
    <row r="22" spans="1:46" ht="15.75">
      <c r="A22" s="288">
        <v>44079</v>
      </c>
      <c r="B22" s="289" t="s">
        <v>210</v>
      </c>
      <c r="C22" s="270"/>
      <c r="D22" s="270"/>
      <c r="E22" s="290"/>
      <c r="F22" s="273"/>
      <c r="G22" s="270"/>
      <c r="H22" s="270"/>
      <c r="I22" s="290"/>
      <c r="J22" s="273"/>
      <c r="K22" s="270"/>
      <c r="L22" s="270"/>
      <c r="M22" s="290"/>
      <c r="N22" s="273"/>
      <c r="O22" s="270"/>
      <c r="P22" s="270"/>
      <c r="Q22" s="290"/>
      <c r="R22" s="273"/>
      <c r="S22" s="270"/>
      <c r="T22" s="270"/>
      <c r="U22" s="290"/>
      <c r="V22" s="273"/>
      <c r="W22" s="270"/>
      <c r="X22" s="270"/>
      <c r="Y22" s="290"/>
      <c r="Z22" s="273"/>
      <c r="AA22" s="270"/>
      <c r="AB22" s="270"/>
      <c r="AC22" s="290"/>
      <c r="AD22" s="273"/>
      <c r="AE22" s="270"/>
      <c r="AF22" s="270"/>
      <c r="AG22" s="270"/>
      <c r="AH22" s="274" t="e">
        <f t="shared" si="12"/>
        <v>#DIV/0!</v>
      </c>
      <c r="AI22" s="273"/>
      <c r="AJ22" s="320" t="e">
        <f t="shared" si="13"/>
        <v>#DIV/0!</v>
      </c>
      <c r="AK22" s="275">
        <f t="shared" si="14"/>
        <v>0</v>
      </c>
      <c r="AL22" s="276">
        <f t="shared" si="15"/>
        <v>0</v>
      </c>
      <c r="AM22" s="291">
        <f t="shared" si="16"/>
        <v>0</v>
      </c>
      <c r="AN22" s="292">
        <f t="shared" si="17"/>
        <v>0</v>
      </c>
      <c r="AO22" s="292">
        <f t="shared" si="18"/>
        <v>0</v>
      </c>
      <c r="AP22" s="209"/>
      <c r="AQ22" s="209"/>
      <c r="AR22" s="234"/>
      <c r="AS22" s="209"/>
      <c r="AT22" s="241"/>
    </row>
    <row r="23" spans="1:46" ht="15.75">
      <c r="A23" s="288">
        <v>44080</v>
      </c>
      <c r="B23" s="289" t="s">
        <v>211</v>
      </c>
      <c r="C23" s="270"/>
      <c r="D23" s="270"/>
      <c r="E23" s="290"/>
      <c r="F23" s="273"/>
      <c r="G23" s="270"/>
      <c r="H23" s="270"/>
      <c r="I23" s="290"/>
      <c r="J23" s="273"/>
      <c r="K23" s="270"/>
      <c r="L23" s="270"/>
      <c r="M23" s="290"/>
      <c r="N23" s="273"/>
      <c r="O23" s="270"/>
      <c r="P23" s="270"/>
      <c r="Q23" s="290"/>
      <c r="R23" s="273"/>
      <c r="S23" s="270"/>
      <c r="T23" s="270"/>
      <c r="U23" s="290"/>
      <c r="V23" s="273"/>
      <c r="W23" s="270"/>
      <c r="X23" s="270"/>
      <c r="Y23" s="290"/>
      <c r="Z23" s="273"/>
      <c r="AA23" s="270"/>
      <c r="AB23" s="270"/>
      <c r="AC23" s="290"/>
      <c r="AD23" s="273"/>
      <c r="AE23" s="270"/>
      <c r="AF23" s="270"/>
      <c r="AG23" s="270"/>
      <c r="AH23" s="274" t="e">
        <f t="shared" si="12"/>
        <v>#DIV/0!</v>
      </c>
      <c r="AI23" s="273"/>
      <c r="AJ23" s="320" t="e">
        <f t="shared" si="13"/>
        <v>#DIV/0!</v>
      </c>
      <c r="AK23" s="275">
        <f t="shared" si="14"/>
        <v>0</v>
      </c>
      <c r="AL23" s="276">
        <f t="shared" si="15"/>
        <v>0</v>
      </c>
      <c r="AM23" s="291">
        <f t="shared" si="16"/>
        <v>0</v>
      </c>
      <c r="AN23" s="292">
        <f t="shared" si="17"/>
        <v>0</v>
      </c>
      <c r="AO23" s="292">
        <f t="shared" si="18"/>
        <v>0</v>
      </c>
      <c r="AP23" s="209"/>
      <c r="AQ23" s="209"/>
      <c r="AR23" s="234"/>
      <c r="AS23" s="209"/>
      <c r="AT23" s="241"/>
    </row>
    <row r="24" spans="1:46" ht="15.75">
      <c r="A24" s="288">
        <v>44081</v>
      </c>
      <c r="B24" s="289" t="s">
        <v>205</v>
      </c>
      <c r="C24" s="270"/>
      <c r="D24" s="270"/>
      <c r="E24" s="290"/>
      <c r="F24" s="273"/>
      <c r="G24" s="270"/>
      <c r="H24" s="270"/>
      <c r="I24" s="290"/>
      <c r="J24" s="273"/>
      <c r="K24" s="270"/>
      <c r="L24" s="270"/>
      <c r="M24" s="290"/>
      <c r="N24" s="273"/>
      <c r="O24" s="270"/>
      <c r="P24" s="270"/>
      <c r="Q24" s="290"/>
      <c r="R24" s="273"/>
      <c r="S24" s="270"/>
      <c r="T24" s="270"/>
      <c r="U24" s="290"/>
      <c r="V24" s="273"/>
      <c r="W24" s="270"/>
      <c r="X24" s="270"/>
      <c r="Y24" s="290"/>
      <c r="Z24" s="273"/>
      <c r="AA24" s="270"/>
      <c r="AB24" s="270"/>
      <c r="AC24" s="290"/>
      <c r="AD24" s="273"/>
      <c r="AE24" s="270"/>
      <c r="AF24" s="270"/>
      <c r="AG24" s="270"/>
      <c r="AH24" s="274" t="e">
        <f t="shared" si="12"/>
        <v>#DIV/0!</v>
      </c>
      <c r="AI24" s="273"/>
      <c r="AJ24" s="320" t="e">
        <f t="shared" si="13"/>
        <v>#DIV/0!</v>
      </c>
      <c r="AK24" s="275">
        <f t="shared" si="14"/>
        <v>0</v>
      </c>
      <c r="AL24" s="276">
        <f t="shared" si="15"/>
        <v>0</v>
      </c>
      <c r="AM24" s="291">
        <f t="shared" si="16"/>
        <v>0</v>
      </c>
      <c r="AN24" s="292">
        <f t="shared" si="17"/>
        <v>0</v>
      </c>
      <c r="AO24" s="292">
        <f t="shared" si="18"/>
        <v>0</v>
      </c>
      <c r="AP24" s="209"/>
      <c r="AQ24" s="209"/>
      <c r="AR24" s="234"/>
      <c r="AS24" s="209"/>
      <c r="AT24" s="241"/>
    </row>
    <row r="25" spans="1:46" ht="15.75">
      <c r="A25" s="288">
        <v>44082</v>
      </c>
      <c r="B25" s="289" t="s">
        <v>206</v>
      </c>
      <c r="C25" s="270"/>
      <c r="D25" s="270"/>
      <c r="E25" s="290"/>
      <c r="F25" s="273"/>
      <c r="G25" s="270"/>
      <c r="H25" s="270"/>
      <c r="I25" s="290"/>
      <c r="J25" s="273"/>
      <c r="K25" s="270"/>
      <c r="L25" s="270"/>
      <c r="M25" s="290"/>
      <c r="N25" s="273"/>
      <c r="O25" s="270"/>
      <c r="P25" s="270"/>
      <c r="Q25" s="290"/>
      <c r="R25" s="273"/>
      <c r="S25" s="270"/>
      <c r="T25" s="270"/>
      <c r="U25" s="290"/>
      <c r="V25" s="273"/>
      <c r="W25" s="270"/>
      <c r="X25" s="270"/>
      <c r="Y25" s="290"/>
      <c r="Z25" s="273"/>
      <c r="AA25" s="270"/>
      <c r="AB25" s="270"/>
      <c r="AC25" s="290"/>
      <c r="AD25" s="273"/>
      <c r="AE25" s="270"/>
      <c r="AF25" s="270"/>
      <c r="AG25" s="270"/>
      <c r="AH25" s="274" t="e">
        <f t="shared" si="12"/>
        <v>#DIV/0!</v>
      </c>
      <c r="AI25" s="273"/>
      <c r="AJ25" s="320" t="e">
        <f t="shared" si="13"/>
        <v>#DIV/0!</v>
      </c>
      <c r="AK25" s="275">
        <f t="shared" si="14"/>
        <v>0</v>
      </c>
      <c r="AL25" s="276">
        <f t="shared" si="15"/>
        <v>0</v>
      </c>
      <c r="AM25" s="291">
        <f t="shared" si="16"/>
        <v>0</v>
      </c>
      <c r="AN25" s="292">
        <f t="shared" si="17"/>
        <v>0</v>
      </c>
      <c r="AO25" s="292">
        <f t="shared" si="18"/>
        <v>0</v>
      </c>
      <c r="AP25" s="209"/>
      <c r="AQ25" s="209"/>
      <c r="AR25" s="234"/>
      <c r="AS25" s="209"/>
      <c r="AT25" s="241"/>
    </row>
    <row r="26" spans="1:46" ht="15.75">
      <c r="A26" s="288">
        <v>44083</v>
      </c>
      <c r="B26" s="289" t="s">
        <v>207</v>
      </c>
      <c r="C26" s="270"/>
      <c r="D26" s="270"/>
      <c r="E26" s="290"/>
      <c r="F26" s="273"/>
      <c r="G26" s="270"/>
      <c r="H26" s="270"/>
      <c r="I26" s="290"/>
      <c r="J26" s="273"/>
      <c r="K26" s="270"/>
      <c r="L26" s="270"/>
      <c r="M26" s="290"/>
      <c r="N26" s="273"/>
      <c r="O26" s="270"/>
      <c r="P26" s="270"/>
      <c r="Q26" s="290"/>
      <c r="R26" s="273"/>
      <c r="S26" s="270"/>
      <c r="T26" s="270"/>
      <c r="U26" s="290"/>
      <c r="V26" s="273"/>
      <c r="W26" s="270"/>
      <c r="X26" s="270"/>
      <c r="Y26" s="290"/>
      <c r="Z26" s="273"/>
      <c r="AA26" s="270"/>
      <c r="AB26" s="270"/>
      <c r="AC26" s="290"/>
      <c r="AD26" s="273"/>
      <c r="AE26" s="270"/>
      <c r="AF26" s="270"/>
      <c r="AG26" s="270"/>
      <c r="AH26" s="274" t="e">
        <f t="shared" si="12"/>
        <v>#DIV/0!</v>
      </c>
      <c r="AI26" s="273"/>
      <c r="AJ26" s="320" t="e">
        <f t="shared" si="13"/>
        <v>#DIV/0!</v>
      </c>
      <c r="AK26" s="275">
        <f t="shared" si="14"/>
        <v>0</v>
      </c>
      <c r="AL26" s="276">
        <f t="shared" si="15"/>
        <v>0</v>
      </c>
      <c r="AM26" s="291">
        <f t="shared" si="16"/>
        <v>0</v>
      </c>
      <c r="AN26" s="292">
        <f t="shared" si="17"/>
        <v>0</v>
      </c>
      <c r="AO26" s="292">
        <f t="shared" si="18"/>
        <v>0</v>
      </c>
      <c r="AP26" s="209"/>
      <c r="AQ26" s="209"/>
      <c r="AR26" s="234"/>
      <c r="AS26" s="209"/>
      <c r="AT26" s="241"/>
    </row>
    <row r="27" spans="1:46" ht="15.75">
      <c r="A27" s="288">
        <v>44084</v>
      </c>
      <c r="B27" s="289" t="s">
        <v>208</v>
      </c>
      <c r="C27" s="270"/>
      <c r="D27" s="270"/>
      <c r="E27" s="290"/>
      <c r="F27" s="273"/>
      <c r="G27" s="270"/>
      <c r="H27" s="270"/>
      <c r="I27" s="290"/>
      <c r="J27" s="273"/>
      <c r="K27" s="270"/>
      <c r="L27" s="270"/>
      <c r="M27" s="290"/>
      <c r="N27" s="273"/>
      <c r="O27" s="270"/>
      <c r="P27" s="270"/>
      <c r="Q27" s="290"/>
      <c r="R27" s="273"/>
      <c r="S27" s="270"/>
      <c r="T27" s="270"/>
      <c r="U27" s="290"/>
      <c r="V27" s="273"/>
      <c r="W27" s="270"/>
      <c r="X27" s="270"/>
      <c r="Y27" s="290"/>
      <c r="Z27" s="273"/>
      <c r="AA27" s="270"/>
      <c r="AB27" s="270"/>
      <c r="AC27" s="290"/>
      <c r="AD27" s="273"/>
      <c r="AE27" s="270"/>
      <c r="AF27" s="270"/>
      <c r="AG27" s="270"/>
      <c r="AH27" s="274" t="e">
        <f t="shared" si="12"/>
        <v>#DIV/0!</v>
      </c>
      <c r="AI27" s="273"/>
      <c r="AJ27" s="320" t="e">
        <f t="shared" si="13"/>
        <v>#DIV/0!</v>
      </c>
      <c r="AK27" s="275">
        <f t="shared" si="14"/>
        <v>0</v>
      </c>
      <c r="AL27" s="276">
        <f t="shared" si="15"/>
        <v>0</v>
      </c>
      <c r="AM27" s="291">
        <f t="shared" si="16"/>
        <v>0</v>
      </c>
      <c r="AN27" s="292">
        <f t="shared" si="17"/>
        <v>0</v>
      </c>
      <c r="AO27" s="292">
        <f t="shared" si="18"/>
        <v>0</v>
      </c>
      <c r="AP27" s="209"/>
      <c r="AQ27" s="209"/>
      <c r="AR27" s="234"/>
      <c r="AS27" s="209"/>
      <c r="AT27" s="241"/>
    </row>
    <row r="28" spans="1:46" ht="15.75">
      <c r="A28" s="288">
        <v>44085</v>
      </c>
      <c r="B28" s="289" t="s">
        <v>209</v>
      </c>
      <c r="C28" s="270"/>
      <c r="D28" s="270"/>
      <c r="E28" s="290"/>
      <c r="F28" s="273"/>
      <c r="G28" s="270"/>
      <c r="H28" s="270"/>
      <c r="I28" s="290"/>
      <c r="J28" s="273"/>
      <c r="K28" s="270"/>
      <c r="L28" s="270"/>
      <c r="M28" s="290"/>
      <c r="N28" s="273"/>
      <c r="O28" s="270"/>
      <c r="P28" s="270"/>
      <c r="Q28" s="290"/>
      <c r="R28" s="273"/>
      <c r="S28" s="270"/>
      <c r="T28" s="270"/>
      <c r="U28" s="290"/>
      <c r="V28" s="273"/>
      <c r="W28" s="270"/>
      <c r="X28" s="270"/>
      <c r="Y28" s="290"/>
      <c r="Z28" s="273"/>
      <c r="AA28" s="270"/>
      <c r="AB28" s="270"/>
      <c r="AC28" s="290"/>
      <c r="AD28" s="273"/>
      <c r="AE28" s="270"/>
      <c r="AF28" s="270"/>
      <c r="AG28" s="270"/>
      <c r="AH28" s="274" t="e">
        <f t="shared" si="12"/>
        <v>#DIV/0!</v>
      </c>
      <c r="AI28" s="273"/>
      <c r="AJ28" s="320" t="e">
        <f t="shared" si="13"/>
        <v>#DIV/0!</v>
      </c>
      <c r="AK28" s="275">
        <f t="shared" si="14"/>
        <v>0</v>
      </c>
      <c r="AL28" s="276">
        <f t="shared" si="15"/>
        <v>0</v>
      </c>
      <c r="AM28" s="291">
        <f t="shared" si="16"/>
        <v>0</v>
      </c>
      <c r="AN28" s="292">
        <f t="shared" si="17"/>
        <v>0</v>
      </c>
      <c r="AO28" s="292">
        <f t="shared" si="18"/>
        <v>0</v>
      </c>
      <c r="AP28" s="209"/>
      <c r="AQ28" s="209"/>
      <c r="AR28" s="234"/>
      <c r="AS28" s="209"/>
      <c r="AT28" s="241"/>
    </row>
    <row r="29" spans="1:46" ht="15.75">
      <c r="A29" s="288">
        <v>44086</v>
      </c>
      <c r="B29" s="289" t="s">
        <v>210</v>
      </c>
      <c r="C29" s="270"/>
      <c r="D29" s="270"/>
      <c r="E29" s="290"/>
      <c r="F29" s="273"/>
      <c r="G29" s="270"/>
      <c r="H29" s="270"/>
      <c r="I29" s="290"/>
      <c r="J29" s="273"/>
      <c r="K29" s="270"/>
      <c r="L29" s="270"/>
      <c r="M29" s="290"/>
      <c r="N29" s="273"/>
      <c r="O29" s="270"/>
      <c r="P29" s="270"/>
      <c r="Q29" s="290"/>
      <c r="R29" s="273"/>
      <c r="S29" s="270"/>
      <c r="T29" s="270"/>
      <c r="U29" s="290"/>
      <c r="V29" s="273"/>
      <c r="W29" s="270"/>
      <c r="X29" s="270"/>
      <c r="Y29" s="290"/>
      <c r="Z29" s="273"/>
      <c r="AA29" s="270"/>
      <c r="AB29" s="270"/>
      <c r="AC29" s="290"/>
      <c r="AD29" s="273"/>
      <c r="AE29" s="270"/>
      <c r="AF29" s="270"/>
      <c r="AG29" s="270"/>
      <c r="AH29" s="274" t="e">
        <f t="shared" si="12"/>
        <v>#DIV/0!</v>
      </c>
      <c r="AI29" s="273"/>
      <c r="AJ29" s="320" t="e">
        <f t="shared" si="13"/>
        <v>#DIV/0!</v>
      </c>
      <c r="AK29" s="275">
        <f t="shared" si="14"/>
        <v>0</v>
      </c>
      <c r="AL29" s="276">
        <f t="shared" si="15"/>
        <v>0</v>
      </c>
      <c r="AM29" s="291">
        <f t="shared" si="16"/>
        <v>0</v>
      </c>
      <c r="AN29" s="292">
        <f t="shared" si="17"/>
        <v>0</v>
      </c>
      <c r="AO29" s="292">
        <f t="shared" si="18"/>
        <v>0</v>
      </c>
      <c r="AP29" s="209"/>
      <c r="AQ29" s="209"/>
      <c r="AR29" s="234"/>
      <c r="AS29" s="209"/>
      <c r="AT29" s="241"/>
    </row>
    <row r="30" spans="1:46" ht="15.75">
      <c r="A30" s="288">
        <v>44087</v>
      </c>
      <c r="B30" s="289" t="s">
        <v>211</v>
      </c>
      <c r="C30" s="270"/>
      <c r="D30" s="270"/>
      <c r="E30" s="290"/>
      <c r="F30" s="273"/>
      <c r="G30" s="270"/>
      <c r="H30" s="270"/>
      <c r="I30" s="290"/>
      <c r="J30" s="273"/>
      <c r="K30" s="270"/>
      <c r="L30" s="270"/>
      <c r="M30" s="290"/>
      <c r="N30" s="273"/>
      <c r="O30" s="270"/>
      <c r="P30" s="270"/>
      <c r="Q30" s="290"/>
      <c r="R30" s="273"/>
      <c r="S30" s="270"/>
      <c r="T30" s="270"/>
      <c r="U30" s="290"/>
      <c r="V30" s="273"/>
      <c r="W30" s="270"/>
      <c r="X30" s="270"/>
      <c r="Y30" s="290"/>
      <c r="Z30" s="273"/>
      <c r="AA30" s="270"/>
      <c r="AB30" s="270"/>
      <c r="AC30" s="290"/>
      <c r="AD30" s="273"/>
      <c r="AE30" s="270"/>
      <c r="AF30" s="270"/>
      <c r="AG30" s="270"/>
      <c r="AH30" s="274" t="e">
        <f t="shared" si="12"/>
        <v>#DIV/0!</v>
      </c>
      <c r="AI30" s="273"/>
      <c r="AJ30" s="320" t="e">
        <f t="shared" si="13"/>
        <v>#DIV/0!</v>
      </c>
      <c r="AK30" s="275">
        <f t="shared" si="14"/>
        <v>0</v>
      </c>
      <c r="AL30" s="276">
        <f t="shared" si="15"/>
        <v>0</v>
      </c>
      <c r="AM30" s="291">
        <f t="shared" si="16"/>
        <v>0</v>
      </c>
      <c r="AN30" s="292">
        <f t="shared" si="17"/>
        <v>0</v>
      </c>
      <c r="AO30" s="292">
        <f t="shared" si="18"/>
        <v>0</v>
      </c>
      <c r="AP30" s="209"/>
      <c r="AQ30" s="209"/>
      <c r="AR30" s="234"/>
      <c r="AS30" s="209"/>
      <c r="AT30" s="241"/>
    </row>
    <row r="31" spans="1:46" ht="15.75">
      <c r="A31" s="288">
        <v>44088</v>
      </c>
      <c r="B31" s="289" t="s">
        <v>205</v>
      </c>
      <c r="C31" s="270"/>
      <c r="D31" s="270"/>
      <c r="E31" s="290"/>
      <c r="F31" s="273"/>
      <c r="G31" s="270"/>
      <c r="H31" s="270"/>
      <c r="I31" s="290"/>
      <c r="J31" s="273"/>
      <c r="K31" s="270"/>
      <c r="L31" s="270"/>
      <c r="M31" s="290"/>
      <c r="N31" s="273"/>
      <c r="O31" s="270"/>
      <c r="P31" s="270"/>
      <c r="Q31" s="290"/>
      <c r="R31" s="273"/>
      <c r="S31" s="270"/>
      <c r="T31" s="270"/>
      <c r="U31" s="290"/>
      <c r="V31" s="273"/>
      <c r="W31" s="270"/>
      <c r="X31" s="270"/>
      <c r="Y31" s="290"/>
      <c r="Z31" s="273"/>
      <c r="AA31" s="270"/>
      <c r="AB31" s="270"/>
      <c r="AC31" s="290"/>
      <c r="AD31" s="273"/>
      <c r="AE31" s="270"/>
      <c r="AF31" s="270"/>
      <c r="AG31" s="270"/>
      <c r="AH31" s="274" t="e">
        <f t="shared" si="12"/>
        <v>#DIV/0!</v>
      </c>
      <c r="AI31" s="273"/>
      <c r="AJ31" s="320" t="e">
        <f t="shared" si="13"/>
        <v>#DIV/0!</v>
      </c>
      <c r="AK31" s="275">
        <f t="shared" si="14"/>
        <v>0</v>
      </c>
      <c r="AL31" s="276">
        <f t="shared" si="15"/>
        <v>0</v>
      </c>
      <c r="AM31" s="291">
        <f t="shared" si="16"/>
        <v>0</v>
      </c>
      <c r="AN31" s="292">
        <f t="shared" si="17"/>
        <v>0</v>
      </c>
      <c r="AO31" s="292">
        <f t="shared" si="18"/>
        <v>0</v>
      </c>
      <c r="AP31" s="209"/>
      <c r="AQ31" s="209"/>
      <c r="AR31" s="234"/>
      <c r="AS31" s="209"/>
      <c r="AT31" s="241"/>
    </row>
    <row r="32" spans="1:46" ht="15.75">
      <c r="A32" s="288">
        <v>44089</v>
      </c>
      <c r="B32" s="289" t="s">
        <v>206</v>
      </c>
      <c r="C32" s="270"/>
      <c r="D32" s="270"/>
      <c r="E32" s="290"/>
      <c r="F32" s="273"/>
      <c r="G32" s="270"/>
      <c r="H32" s="270"/>
      <c r="I32" s="290"/>
      <c r="J32" s="273"/>
      <c r="K32" s="270"/>
      <c r="L32" s="270"/>
      <c r="M32" s="290"/>
      <c r="N32" s="273"/>
      <c r="O32" s="270"/>
      <c r="P32" s="270"/>
      <c r="Q32" s="290"/>
      <c r="R32" s="273"/>
      <c r="S32" s="270"/>
      <c r="T32" s="270"/>
      <c r="U32" s="290"/>
      <c r="V32" s="273"/>
      <c r="W32" s="270"/>
      <c r="X32" s="270"/>
      <c r="Y32" s="290"/>
      <c r="Z32" s="273"/>
      <c r="AA32" s="270"/>
      <c r="AB32" s="270"/>
      <c r="AC32" s="290"/>
      <c r="AD32" s="273"/>
      <c r="AE32" s="270"/>
      <c r="AF32" s="270"/>
      <c r="AG32" s="270"/>
      <c r="AH32" s="274" t="e">
        <f t="shared" si="12"/>
        <v>#DIV/0!</v>
      </c>
      <c r="AI32" s="273"/>
      <c r="AJ32" s="320" t="e">
        <f t="shared" si="13"/>
        <v>#DIV/0!</v>
      </c>
      <c r="AK32" s="275">
        <f t="shared" si="14"/>
        <v>0</v>
      </c>
      <c r="AL32" s="276">
        <f t="shared" si="15"/>
        <v>0</v>
      </c>
      <c r="AM32" s="291">
        <f t="shared" si="16"/>
        <v>0</v>
      </c>
      <c r="AN32" s="292">
        <f t="shared" si="17"/>
        <v>0</v>
      </c>
      <c r="AO32" s="292">
        <f t="shared" si="18"/>
        <v>0</v>
      </c>
      <c r="AP32" s="209"/>
      <c r="AQ32" s="209"/>
      <c r="AR32" s="234"/>
      <c r="AS32" s="209"/>
      <c r="AT32" s="241"/>
    </row>
    <row r="33" spans="1:46" ht="15.75">
      <c r="A33" s="288">
        <v>44090</v>
      </c>
      <c r="B33" s="289" t="s">
        <v>207</v>
      </c>
      <c r="C33" s="270"/>
      <c r="D33" s="270"/>
      <c r="E33" s="290"/>
      <c r="F33" s="273"/>
      <c r="G33" s="270"/>
      <c r="H33" s="270"/>
      <c r="I33" s="290"/>
      <c r="J33" s="273"/>
      <c r="K33" s="270"/>
      <c r="L33" s="270"/>
      <c r="M33" s="290"/>
      <c r="N33" s="273"/>
      <c r="O33" s="270"/>
      <c r="P33" s="270"/>
      <c r="Q33" s="290"/>
      <c r="R33" s="273"/>
      <c r="S33" s="270"/>
      <c r="T33" s="270"/>
      <c r="U33" s="290"/>
      <c r="V33" s="273"/>
      <c r="W33" s="270"/>
      <c r="X33" s="270"/>
      <c r="Y33" s="290"/>
      <c r="Z33" s="273"/>
      <c r="AA33" s="270"/>
      <c r="AB33" s="270"/>
      <c r="AC33" s="290"/>
      <c r="AD33" s="273"/>
      <c r="AE33" s="270"/>
      <c r="AF33" s="270"/>
      <c r="AG33" s="270"/>
      <c r="AH33" s="274" t="e">
        <f t="shared" si="12"/>
        <v>#DIV/0!</v>
      </c>
      <c r="AI33" s="273"/>
      <c r="AJ33" s="320" t="e">
        <f t="shared" si="13"/>
        <v>#DIV/0!</v>
      </c>
      <c r="AK33" s="275">
        <f t="shared" si="14"/>
        <v>0</v>
      </c>
      <c r="AL33" s="276">
        <f t="shared" si="15"/>
        <v>0</v>
      </c>
      <c r="AM33" s="291">
        <f t="shared" si="16"/>
        <v>0</v>
      </c>
      <c r="AN33" s="292">
        <f t="shared" si="17"/>
        <v>0</v>
      </c>
      <c r="AO33" s="292">
        <f t="shared" si="18"/>
        <v>0</v>
      </c>
      <c r="AP33" s="209"/>
      <c r="AQ33" s="209"/>
      <c r="AR33" s="234"/>
      <c r="AS33" s="209"/>
      <c r="AT33" s="241"/>
    </row>
    <row r="34" spans="1:46" ht="15.75">
      <c r="A34" s="288">
        <v>44091</v>
      </c>
      <c r="B34" s="289" t="s">
        <v>208</v>
      </c>
      <c r="C34" s="270"/>
      <c r="D34" s="270"/>
      <c r="E34" s="290"/>
      <c r="F34" s="273"/>
      <c r="G34" s="270"/>
      <c r="H34" s="270"/>
      <c r="I34" s="290"/>
      <c r="J34" s="273"/>
      <c r="K34" s="270"/>
      <c r="L34" s="270"/>
      <c r="M34" s="290"/>
      <c r="N34" s="273"/>
      <c r="O34" s="270"/>
      <c r="P34" s="270"/>
      <c r="Q34" s="290"/>
      <c r="R34" s="273"/>
      <c r="S34" s="270"/>
      <c r="T34" s="270"/>
      <c r="U34" s="290"/>
      <c r="V34" s="273"/>
      <c r="W34" s="270"/>
      <c r="X34" s="270"/>
      <c r="Y34" s="290"/>
      <c r="Z34" s="273"/>
      <c r="AA34" s="270"/>
      <c r="AB34" s="270"/>
      <c r="AC34" s="290"/>
      <c r="AD34" s="273"/>
      <c r="AE34" s="270"/>
      <c r="AF34" s="270"/>
      <c r="AG34" s="270"/>
      <c r="AH34" s="274" t="e">
        <f t="shared" si="12"/>
        <v>#DIV/0!</v>
      </c>
      <c r="AI34" s="273"/>
      <c r="AJ34" s="320" t="e">
        <f t="shared" si="13"/>
        <v>#DIV/0!</v>
      </c>
      <c r="AK34" s="275">
        <f t="shared" si="14"/>
        <v>0</v>
      </c>
      <c r="AL34" s="276">
        <f t="shared" si="15"/>
        <v>0</v>
      </c>
      <c r="AM34" s="291">
        <f t="shared" si="16"/>
        <v>0</v>
      </c>
      <c r="AN34" s="292">
        <f t="shared" si="17"/>
        <v>0</v>
      </c>
      <c r="AO34" s="292">
        <f t="shared" si="18"/>
        <v>0</v>
      </c>
      <c r="AP34" s="209"/>
      <c r="AQ34" s="209"/>
      <c r="AR34" s="234"/>
      <c r="AS34" s="209"/>
      <c r="AT34" s="241"/>
    </row>
    <row r="35" spans="1:46" ht="15.75">
      <c r="A35" s="288">
        <v>44092</v>
      </c>
      <c r="B35" s="289" t="s">
        <v>209</v>
      </c>
      <c r="C35" s="270"/>
      <c r="D35" s="270"/>
      <c r="E35" s="290"/>
      <c r="F35" s="273"/>
      <c r="G35" s="270"/>
      <c r="H35" s="270"/>
      <c r="I35" s="290"/>
      <c r="J35" s="273"/>
      <c r="K35" s="270"/>
      <c r="L35" s="270"/>
      <c r="M35" s="290"/>
      <c r="N35" s="273"/>
      <c r="O35" s="270"/>
      <c r="P35" s="270"/>
      <c r="Q35" s="290"/>
      <c r="R35" s="273"/>
      <c r="S35" s="270"/>
      <c r="T35" s="270"/>
      <c r="U35" s="290"/>
      <c r="V35" s="273"/>
      <c r="W35" s="270"/>
      <c r="X35" s="270"/>
      <c r="Y35" s="290"/>
      <c r="Z35" s="273"/>
      <c r="AA35" s="270"/>
      <c r="AB35" s="270"/>
      <c r="AC35" s="290"/>
      <c r="AD35" s="273"/>
      <c r="AE35" s="270"/>
      <c r="AF35" s="270"/>
      <c r="AG35" s="270"/>
      <c r="AH35" s="274" t="e">
        <f t="shared" si="12"/>
        <v>#DIV/0!</v>
      </c>
      <c r="AI35" s="273"/>
      <c r="AJ35" s="320" t="e">
        <f t="shared" si="13"/>
        <v>#DIV/0!</v>
      </c>
      <c r="AK35" s="275">
        <f t="shared" si="14"/>
        <v>0</v>
      </c>
      <c r="AL35" s="276">
        <f t="shared" si="15"/>
        <v>0</v>
      </c>
      <c r="AM35" s="291">
        <f t="shared" si="16"/>
        <v>0</v>
      </c>
      <c r="AN35" s="292">
        <f t="shared" si="17"/>
        <v>0</v>
      </c>
      <c r="AO35" s="292">
        <f t="shared" si="18"/>
        <v>0</v>
      </c>
      <c r="AP35" s="209"/>
      <c r="AQ35" s="209"/>
      <c r="AR35" s="234"/>
      <c r="AS35" s="209"/>
      <c r="AT35" s="241"/>
    </row>
    <row r="36" spans="1:46" ht="15.75">
      <c r="A36" s="288">
        <v>44093</v>
      </c>
      <c r="B36" s="289" t="s">
        <v>210</v>
      </c>
      <c r="C36" s="270"/>
      <c r="D36" s="270"/>
      <c r="E36" s="290"/>
      <c r="F36" s="273"/>
      <c r="G36" s="270"/>
      <c r="H36" s="270"/>
      <c r="I36" s="290"/>
      <c r="J36" s="273"/>
      <c r="K36" s="270"/>
      <c r="L36" s="270"/>
      <c r="M36" s="290"/>
      <c r="N36" s="273"/>
      <c r="O36" s="270"/>
      <c r="P36" s="270"/>
      <c r="Q36" s="290"/>
      <c r="R36" s="273"/>
      <c r="S36" s="270"/>
      <c r="T36" s="270"/>
      <c r="U36" s="290"/>
      <c r="V36" s="273"/>
      <c r="W36" s="270"/>
      <c r="X36" s="270"/>
      <c r="Y36" s="290"/>
      <c r="Z36" s="273"/>
      <c r="AA36" s="270"/>
      <c r="AB36" s="270"/>
      <c r="AC36" s="290"/>
      <c r="AD36" s="273"/>
      <c r="AE36" s="270"/>
      <c r="AF36" s="270"/>
      <c r="AG36" s="270"/>
      <c r="AH36" s="274" t="e">
        <f t="shared" si="12"/>
        <v>#DIV/0!</v>
      </c>
      <c r="AI36" s="273"/>
      <c r="AJ36" s="320" t="e">
        <f t="shared" si="13"/>
        <v>#DIV/0!</v>
      </c>
      <c r="AK36" s="275">
        <f t="shared" si="14"/>
        <v>0</v>
      </c>
      <c r="AL36" s="276">
        <f t="shared" si="15"/>
        <v>0</v>
      </c>
      <c r="AM36" s="291">
        <f t="shared" si="16"/>
        <v>0</v>
      </c>
      <c r="AN36" s="292">
        <f t="shared" si="17"/>
        <v>0</v>
      </c>
      <c r="AO36" s="292">
        <f t="shared" si="18"/>
        <v>0</v>
      </c>
      <c r="AP36" s="209"/>
      <c r="AQ36" s="209"/>
      <c r="AR36" s="234"/>
      <c r="AS36" s="209"/>
      <c r="AT36" s="241"/>
    </row>
    <row r="37" spans="1:46" ht="15.75">
      <c r="A37" s="288">
        <v>44094</v>
      </c>
      <c r="B37" s="289" t="s">
        <v>211</v>
      </c>
      <c r="C37" s="270"/>
      <c r="D37" s="270"/>
      <c r="E37" s="290"/>
      <c r="F37" s="273"/>
      <c r="G37" s="270"/>
      <c r="H37" s="270"/>
      <c r="I37" s="290"/>
      <c r="J37" s="273"/>
      <c r="K37" s="270"/>
      <c r="L37" s="270"/>
      <c r="M37" s="290"/>
      <c r="N37" s="273"/>
      <c r="O37" s="270"/>
      <c r="P37" s="270"/>
      <c r="Q37" s="290"/>
      <c r="R37" s="273"/>
      <c r="S37" s="270"/>
      <c r="T37" s="270"/>
      <c r="U37" s="290"/>
      <c r="V37" s="273"/>
      <c r="W37" s="270"/>
      <c r="X37" s="270"/>
      <c r="Y37" s="290"/>
      <c r="Z37" s="273"/>
      <c r="AA37" s="270"/>
      <c r="AB37" s="270"/>
      <c r="AC37" s="290"/>
      <c r="AD37" s="273"/>
      <c r="AE37" s="270"/>
      <c r="AF37" s="270"/>
      <c r="AG37" s="270"/>
      <c r="AH37" s="274" t="e">
        <f t="shared" si="12"/>
        <v>#DIV/0!</v>
      </c>
      <c r="AI37" s="273"/>
      <c r="AJ37" s="320" t="e">
        <f t="shared" si="13"/>
        <v>#DIV/0!</v>
      </c>
      <c r="AK37" s="275">
        <f t="shared" si="14"/>
        <v>0</v>
      </c>
      <c r="AL37" s="276">
        <f t="shared" si="15"/>
        <v>0</v>
      </c>
      <c r="AM37" s="291">
        <f t="shared" si="16"/>
        <v>0</v>
      </c>
      <c r="AN37" s="292">
        <f t="shared" si="17"/>
        <v>0</v>
      </c>
      <c r="AO37" s="292">
        <f t="shared" si="18"/>
        <v>0</v>
      </c>
      <c r="AP37" s="209"/>
      <c r="AQ37" s="209"/>
      <c r="AR37" s="234"/>
      <c r="AS37" s="209"/>
      <c r="AT37" s="241"/>
    </row>
    <row r="38" spans="1:46" ht="15.75">
      <c r="A38" s="288">
        <v>44095</v>
      </c>
      <c r="B38" s="289" t="s">
        <v>205</v>
      </c>
      <c r="C38" s="270"/>
      <c r="D38" s="270"/>
      <c r="E38" s="290"/>
      <c r="F38" s="273"/>
      <c r="G38" s="270"/>
      <c r="H38" s="270"/>
      <c r="I38" s="290"/>
      <c r="J38" s="273"/>
      <c r="K38" s="270"/>
      <c r="L38" s="270"/>
      <c r="M38" s="290"/>
      <c r="N38" s="273"/>
      <c r="O38" s="270"/>
      <c r="P38" s="270"/>
      <c r="Q38" s="290"/>
      <c r="R38" s="273"/>
      <c r="S38" s="270"/>
      <c r="T38" s="270"/>
      <c r="U38" s="290"/>
      <c r="V38" s="273"/>
      <c r="W38" s="270"/>
      <c r="X38" s="270"/>
      <c r="Y38" s="290"/>
      <c r="Z38" s="273"/>
      <c r="AA38" s="270"/>
      <c r="AB38" s="270"/>
      <c r="AC38" s="290"/>
      <c r="AD38" s="273"/>
      <c r="AE38" s="270"/>
      <c r="AF38" s="270"/>
      <c r="AG38" s="270"/>
      <c r="AH38" s="274" t="e">
        <f t="shared" si="12"/>
        <v>#DIV/0!</v>
      </c>
      <c r="AI38" s="273"/>
      <c r="AJ38" s="320" t="e">
        <f t="shared" si="13"/>
        <v>#DIV/0!</v>
      </c>
      <c r="AK38" s="275">
        <f t="shared" si="14"/>
        <v>0</v>
      </c>
      <c r="AL38" s="276">
        <f t="shared" si="15"/>
        <v>0</v>
      </c>
      <c r="AM38" s="291">
        <f t="shared" si="16"/>
        <v>0</v>
      </c>
      <c r="AN38" s="292">
        <f t="shared" si="17"/>
        <v>0</v>
      </c>
      <c r="AO38" s="292">
        <f t="shared" si="18"/>
        <v>0</v>
      </c>
      <c r="AP38" s="209"/>
      <c r="AQ38" s="209"/>
      <c r="AR38" s="234"/>
      <c r="AS38" s="209"/>
      <c r="AT38" s="241"/>
    </row>
    <row r="39" spans="1:46" ht="15.75">
      <c r="A39" s="288">
        <v>44096</v>
      </c>
      <c r="B39" s="289" t="s">
        <v>206</v>
      </c>
      <c r="C39" s="270"/>
      <c r="D39" s="270"/>
      <c r="E39" s="290"/>
      <c r="F39" s="273"/>
      <c r="G39" s="270"/>
      <c r="H39" s="270"/>
      <c r="I39" s="290"/>
      <c r="J39" s="273"/>
      <c r="K39" s="270"/>
      <c r="L39" s="270"/>
      <c r="M39" s="290"/>
      <c r="N39" s="273"/>
      <c r="O39" s="270"/>
      <c r="P39" s="270"/>
      <c r="Q39" s="290"/>
      <c r="R39" s="273"/>
      <c r="S39" s="270"/>
      <c r="T39" s="270"/>
      <c r="U39" s="290"/>
      <c r="V39" s="273"/>
      <c r="W39" s="270"/>
      <c r="X39" s="270"/>
      <c r="Y39" s="290"/>
      <c r="Z39" s="273"/>
      <c r="AA39" s="270"/>
      <c r="AB39" s="270"/>
      <c r="AC39" s="290"/>
      <c r="AD39" s="273"/>
      <c r="AE39" s="270"/>
      <c r="AF39" s="270"/>
      <c r="AG39" s="270"/>
      <c r="AH39" s="274" t="e">
        <f t="shared" si="12"/>
        <v>#DIV/0!</v>
      </c>
      <c r="AI39" s="273"/>
      <c r="AJ39" s="320" t="e">
        <f t="shared" si="13"/>
        <v>#DIV/0!</v>
      </c>
      <c r="AK39" s="275">
        <f t="shared" si="14"/>
        <v>0</v>
      </c>
      <c r="AL39" s="276">
        <f t="shared" si="15"/>
        <v>0</v>
      </c>
      <c r="AM39" s="291">
        <f t="shared" si="16"/>
        <v>0</v>
      </c>
      <c r="AN39" s="292">
        <f t="shared" si="17"/>
        <v>0</v>
      </c>
      <c r="AO39" s="292">
        <f t="shared" si="18"/>
        <v>0</v>
      </c>
      <c r="AP39" s="209"/>
      <c r="AQ39" s="209"/>
      <c r="AR39" s="234"/>
      <c r="AS39" s="209"/>
      <c r="AT39" s="241"/>
    </row>
    <row r="40" spans="1:46" ht="15.75">
      <c r="A40" s="288">
        <v>44097</v>
      </c>
      <c r="B40" s="289" t="s">
        <v>207</v>
      </c>
      <c r="C40" s="270"/>
      <c r="D40" s="270"/>
      <c r="E40" s="290"/>
      <c r="F40" s="273"/>
      <c r="G40" s="270"/>
      <c r="H40" s="270"/>
      <c r="I40" s="290"/>
      <c r="J40" s="273"/>
      <c r="K40" s="270"/>
      <c r="L40" s="270"/>
      <c r="M40" s="290"/>
      <c r="N40" s="273"/>
      <c r="O40" s="270"/>
      <c r="P40" s="270"/>
      <c r="Q40" s="290"/>
      <c r="R40" s="273"/>
      <c r="S40" s="270"/>
      <c r="T40" s="270"/>
      <c r="U40" s="290"/>
      <c r="V40" s="273"/>
      <c r="W40" s="270"/>
      <c r="X40" s="270"/>
      <c r="Y40" s="290"/>
      <c r="Z40" s="273"/>
      <c r="AA40" s="270"/>
      <c r="AB40" s="270"/>
      <c r="AC40" s="290"/>
      <c r="AD40" s="273"/>
      <c r="AE40" s="270"/>
      <c r="AF40" s="270"/>
      <c r="AG40" s="270"/>
      <c r="AH40" s="274" t="e">
        <f t="shared" si="12"/>
        <v>#DIV/0!</v>
      </c>
      <c r="AI40" s="273"/>
      <c r="AJ40" s="320" t="e">
        <f t="shared" si="13"/>
        <v>#DIV/0!</v>
      </c>
      <c r="AK40" s="275">
        <f t="shared" si="14"/>
        <v>0</v>
      </c>
      <c r="AL40" s="276">
        <f t="shared" si="15"/>
        <v>0</v>
      </c>
      <c r="AM40" s="291">
        <f t="shared" si="16"/>
        <v>0</v>
      </c>
      <c r="AN40" s="292">
        <f t="shared" si="17"/>
        <v>0</v>
      </c>
      <c r="AO40" s="292">
        <f t="shared" si="18"/>
        <v>0</v>
      </c>
      <c r="AP40" s="209"/>
      <c r="AQ40" s="209"/>
      <c r="AR40" s="234"/>
      <c r="AS40" s="209"/>
      <c r="AT40" s="241"/>
    </row>
    <row r="41" spans="1:46" ht="15.75">
      <c r="A41" s="288">
        <v>44098</v>
      </c>
      <c r="B41" s="289" t="s">
        <v>208</v>
      </c>
      <c r="C41" s="270"/>
      <c r="D41" s="270"/>
      <c r="E41" s="290"/>
      <c r="F41" s="273"/>
      <c r="G41" s="270"/>
      <c r="H41" s="270"/>
      <c r="I41" s="290"/>
      <c r="J41" s="273"/>
      <c r="K41" s="270"/>
      <c r="L41" s="270"/>
      <c r="M41" s="290"/>
      <c r="N41" s="273"/>
      <c r="O41" s="270"/>
      <c r="P41" s="270"/>
      <c r="Q41" s="290"/>
      <c r="R41" s="273"/>
      <c r="S41" s="270"/>
      <c r="T41" s="270"/>
      <c r="U41" s="290"/>
      <c r="V41" s="273"/>
      <c r="W41" s="270"/>
      <c r="X41" s="270"/>
      <c r="Y41" s="290"/>
      <c r="Z41" s="273"/>
      <c r="AA41" s="270"/>
      <c r="AB41" s="270"/>
      <c r="AC41" s="290"/>
      <c r="AD41" s="273"/>
      <c r="AE41" s="270"/>
      <c r="AF41" s="270"/>
      <c r="AG41" s="270"/>
      <c r="AH41" s="274" t="e">
        <f t="shared" si="12"/>
        <v>#DIV/0!</v>
      </c>
      <c r="AI41" s="273"/>
      <c r="AJ41" s="320" t="e">
        <f t="shared" si="13"/>
        <v>#DIV/0!</v>
      </c>
      <c r="AK41" s="275">
        <f t="shared" si="14"/>
        <v>0</v>
      </c>
      <c r="AL41" s="276">
        <f t="shared" si="15"/>
        <v>0</v>
      </c>
      <c r="AM41" s="291">
        <f t="shared" si="16"/>
        <v>0</v>
      </c>
      <c r="AN41" s="292">
        <f t="shared" si="17"/>
        <v>0</v>
      </c>
      <c r="AO41" s="292">
        <f t="shared" si="18"/>
        <v>0</v>
      </c>
      <c r="AP41" s="209"/>
      <c r="AQ41" s="209"/>
      <c r="AR41" s="234"/>
      <c r="AS41" s="209"/>
      <c r="AT41" s="241"/>
    </row>
    <row r="42" spans="1:46" ht="15.75">
      <c r="A42" s="288">
        <v>44099</v>
      </c>
      <c r="B42" s="289" t="s">
        <v>209</v>
      </c>
      <c r="C42" s="270"/>
      <c r="D42" s="270"/>
      <c r="E42" s="290"/>
      <c r="F42" s="273"/>
      <c r="G42" s="270"/>
      <c r="H42" s="270"/>
      <c r="I42" s="290"/>
      <c r="J42" s="273"/>
      <c r="K42" s="270"/>
      <c r="L42" s="270"/>
      <c r="M42" s="290"/>
      <c r="N42" s="273"/>
      <c r="O42" s="270"/>
      <c r="P42" s="270"/>
      <c r="Q42" s="290"/>
      <c r="R42" s="273"/>
      <c r="S42" s="270"/>
      <c r="T42" s="270"/>
      <c r="U42" s="290"/>
      <c r="V42" s="273"/>
      <c r="W42" s="270"/>
      <c r="X42" s="270"/>
      <c r="Y42" s="290"/>
      <c r="Z42" s="273"/>
      <c r="AA42" s="270"/>
      <c r="AB42" s="270"/>
      <c r="AC42" s="290"/>
      <c r="AD42" s="273"/>
      <c r="AE42" s="270"/>
      <c r="AF42" s="270"/>
      <c r="AG42" s="270"/>
      <c r="AH42" s="274" t="e">
        <f t="shared" si="12"/>
        <v>#DIV/0!</v>
      </c>
      <c r="AI42" s="273"/>
      <c r="AJ42" s="320" t="e">
        <f t="shared" si="13"/>
        <v>#DIV/0!</v>
      </c>
      <c r="AK42" s="275">
        <f t="shared" si="14"/>
        <v>0</v>
      </c>
      <c r="AL42" s="276">
        <f t="shared" si="15"/>
        <v>0</v>
      </c>
      <c r="AM42" s="291">
        <f t="shared" si="16"/>
        <v>0</v>
      </c>
      <c r="AN42" s="292">
        <f t="shared" si="17"/>
        <v>0</v>
      </c>
      <c r="AO42" s="292">
        <f t="shared" si="18"/>
        <v>0</v>
      </c>
      <c r="AP42" s="209"/>
      <c r="AQ42" s="209"/>
      <c r="AR42" s="234"/>
      <c r="AS42" s="209"/>
      <c r="AT42" s="241"/>
    </row>
    <row r="43" spans="1:46" ht="15.75">
      <c r="A43" s="288">
        <v>44100</v>
      </c>
      <c r="B43" s="289" t="s">
        <v>210</v>
      </c>
      <c r="C43" s="270"/>
      <c r="D43" s="270"/>
      <c r="E43" s="290"/>
      <c r="F43" s="273"/>
      <c r="G43" s="270"/>
      <c r="H43" s="270"/>
      <c r="I43" s="290"/>
      <c r="J43" s="273"/>
      <c r="K43" s="270"/>
      <c r="L43" s="270"/>
      <c r="M43" s="290"/>
      <c r="N43" s="273"/>
      <c r="O43" s="270"/>
      <c r="P43" s="270"/>
      <c r="Q43" s="290"/>
      <c r="R43" s="273"/>
      <c r="S43" s="270"/>
      <c r="T43" s="270"/>
      <c r="U43" s="290"/>
      <c r="V43" s="273"/>
      <c r="W43" s="270"/>
      <c r="X43" s="270"/>
      <c r="Y43" s="290"/>
      <c r="Z43" s="273"/>
      <c r="AA43" s="270"/>
      <c r="AB43" s="270"/>
      <c r="AC43" s="290"/>
      <c r="AD43" s="273"/>
      <c r="AE43" s="270"/>
      <c r="AF43" s="270"/>
      <c r="AG43" s="270"/>
      <c r="AH43" s="274" t="e">
        <f t="shared" si="12"/>
        <v>#DIV/0!</v>
      </c>
      <c r="AI43" s="273"/>
      <c r="AJ43" s="320" t="e">
        <f t="shared" si="13"/>
        <v>#DIV/0!</v>
      </c>
      <c r="AK43" s="275">
        <f t="shared" si="14"/>
        <v>0</v>
      </c>
      <c r="AL43" s="276">
        <f t="shared" si="15"/>
        <v>0</v>
      </c>
      <c r="AM43" s="291">
        <f t="shared" si="16"/>
        <v>0</v>
      </c>
      <c r="AN43" s="292">
        <f t="shared" si="17"/>
        <v>0</v>
      </c>
      <c r="AO43" s="292">
        <f t="shared" ref="AO43:AO139" si="19">SUMIF($C$6:$AJ$6,AO$6,$C43:$AJ43)</f>
        <v>0</v>
      </c>
      <c r="AP43" s="209"/>
      <c r="AQ43" s="209"/>
      <c r="AR43" s="234"/>
      <c r="AS43" s="209"/>
      <c r="AT43" s="241"/>
    </row>
    <row r="44" spans="1:46" ht="15.75">
      <c r="A44" s="288">
        <v>44101</v>
      </c>
      <c r="B44" s="289" t="s">
        <v>211</v>
      </c>
      <c r="C44" s="270"/>
      <c r="D44" s="270"/>
      <c r="E44" s="290"/>
      <c r="F44" s="273"/>
      <c r="G44" s="270"/>
      <c r="H44" s="270"/>
      <c r="I44" s="290"/>
      <c r="J44" s="273"/>
      <c r="K44" s="270"/>
      <c r="L44" s="270"/>
      <c r="M44" s="290"/>
      <c r="N44" s="273"/>
      <c r="O44" s="270"/>
      <c r="P44" s="270"/>
      <c r="Q44" s="290"/>
      <c r="R44" s="273"/>
      <c r="S44" s="270"/>
      <c r="T44" s="270"/>
      <c r="U44" s="290"/>
      <c r="V44" s="273"/>
      <c r="W44" s="270"/>
      <c r="X44" s="270"/>
      <c r="Y44" s="290"/>
      <c r="Z44" s="273"/>
      <c r="AA44" s="270"/>
      <c r="AB44" s="270"/>
      <c r="AC44" s="290"/>
      <c r="AD44" s="273"/>
      <c r="AE44" s="270"/>
      <c r="AF44" s="270"/>
      <c r="AG44" s="270"/>
      <c r="AH44" s="274" t="e">
        <f t="shared" si="12"/>
        <v>#DIV/0!</v>
      </c>
      <c r="AI44" s="273"/>
      <c r="AJ44" s="320" t="e">
        <f t="shared" si="13"/>
        <v>#DIV/0!</v>
      </c>
      <c r="AK44" s="275">
        <f t="shared" si="14"/>
        <v>0</v>
      </c>
      <c r="AL44" s="276">
        <f t="shared" si="15"/>
        <v>0</v>
      </c>
      <c r="AM44" s="291">
        <f t="shared" si="16"/>
        <v>0</v>
      </c>
      <c r="AN44" s="292">
        <f t="shared" si="17"/>
        <v>0</v>
      </c>
      <c r="AO44" s="292">
        <f t="shared" si="19"/>
        <v>0</v>
      </c>
      <c r="AP44" s="209"/>
      <c r="AQ44" s="209"/>
      <c r="AR44" s="234"/>
      <c r="AS44" s="209"/>
      <c r="AT44" s="241"/>
    </row>
    <row r="45" spans="1:46" ht="15.75">
      <c r="A45" s="288">
        <v>44102</v>
      </c>
      <c r="B45" s="289" t="s">
        <v>205</v>
      </c>
      <c r="C45" s="270"/>
      <c r="D45" s="270"/>
      <c r="E45" s="290"/>
      <c r="F45" s="273"/>
      <c r="G45" s="270"/>
      <c r="H45" s="270"/>
      <c r="I45" s="290"/>
      <c r="J45" s="273"/>
      <c r="K45" s="270"/>
      <c r="L45" s="270"/>
      <c r="M45" s="290"/>
      <c r="N45" s="273"/>
      <c r="O45" s="270"/>
      <c r="P45" s="270"/>
      <c r="Q45" s="290"/>
      <c r="R45" s="273"/>
      <c r="S45" s="270"/>
      <c r="T45" s="270"/>
      <c r="U45" s="290"/>
      <c r="V45" s="273"/>
      <c r="W45" s="270"/>
      <c r="X45" s="270"/>
      <c r="Y45" s="290"/>
      <c r="Z45" s="273"/>
      <c r="AA45" s="270"/>
      <c r="AB45" s="270"/>
      <c r="AC45" s="290"/>
      <c r="AD45" s="273"/>
      <c r="AE45" s="270"/>
      <c r="AF45" s="270"/>
      <c r="AG45" s="270"/>
      <c r="AH45" s="274" t="e">
        <f t="shared" si="12"/>
        <v>#DIV/0!</v>
      </c>
      <c r="AI45" s="273"/>
      <c r="AJ45" s="320" t="e">
        <f t="shared" si="13"/>
        <v>#DIV/0!</v>
      </c>
      <c r="AK45" s="275">
        <f t="shared" si="14"/>
        <v>0</v>
      </c>
      <c r="AL45" s="276">
        <f t="shared" si="15"/>
        <v>0</v>
      </c>
      <c r="AM45" s="291">
        <f t="shared" si="16"/>
        <v>0</v>
      </c>
      <c r="AN45" s="292">
        <f t="shared" si="17"/>
        <v>0</v>
      </c>
      <c r="AO45" s="292">
        <f t="shared" si="19"/>
        <v>0</v>
      </c>
      <c r="AP45" s="209"/>
      <c r="AQ45" s="209"/>
      <c r="AR45" s="234"/>
      <c r="AS45" s="209"/>
      <c r="AT45" s="241"/>
    </row>
    <row r="46" spans="1:46" ht="15.75">
      <c r="A46" s="288">
        <v>44103</v>
      </c>
      <c r="B46" s="289" t="s">
        <v>206</v>
      </c>
      <c r="C46" s="270"/>
      <c r="D46" s="270"/>
      <c r="E46" s="290"/>
      <c r="F46" s="273"/>
      <c r="G46" s="270"/>
      <c r="H46" s="270"/>
      <c r="I46" s="290"/>
      <c r="J46" s="273"/>
      <c r="K46" s="270"/>
      <c r="L46" s="270"/>
      <c r="M46" s="290"/>
      <c r="N46" s="273"/>
      <c r="O46" s="270"/>
      <c r="P46" s="270"/>
      <c r="Q46" s="290"/>
      <c r="R46" s="273"/>
      <c r="S46" s="270"/>
      <c r="T46" s="270"/>
      <c r="U46" s="290"/>
      <c r="V46" s="273"/>
      <c r="W46" s="270"/>
      <c r="X46" s="270"/>
      <c r="Y46" s="290"/>
      <c r="Z46" s="273"/>
      <c r="AA46" s="270"/>
      <c r="AB46" s="270"/>
      <c r="AC46" s="290"/>
      <c r="AD46" s="273"/>
      <c r="AE46" s="270"/>
      <c r="AF46" s="270"/>
      <c r="AG46" s="270"/>
      <c r="AH46" s="274" t="e">
        <f t="shared" si="12"/>
        <v>#DIV/0!</v>
      </c>
      <c r="AI46" s="273"/>
      <c r="AJ46" s="320" t="e">
        <f t="shared" si="13"/>
        <v>#DIV/0!</v>
      </c>
      <c r="AK46" s="275">
        <f t="shared" si="14"/>
        <v>0</v>
      </c>
      <c r="AL46" s="276">
        <f t="shared" si="15"/>
        <v>0</v>
      </c>
      <c r="AM46" s="291">
        <f t="shared" si="16"/>
        <v>0</v>
      </c>
      <c r="AN46" s="292">
        <f t="shared" si="17"/>
        <v>0</v>
      </c>
      <c r="AO46" s="292">
        <f t="shared" si="19"/>
        <v>0</v>
      </c>
      <c r="AP46" s="209"/>
      <c r="AQ46" s="209"/>
      <c r="AR46" s="234"/>
      <c r="AS46" s="209"/>
      <c r="AT46" s="241"/>
    </row>
    <row r="47" spans="1:46" ht="15.75">
      <c r="A47" s="288">
        <v>44104</v>
      </c>
      <c r="B47" s="289" t="s">
        <v>207</v>
      </c>
      <c r="C47" s="270"/>
      <c r="D47" s="270"/>
      <c r="E47" s="290"/>
      <c r="F47" s="273"/>
      <c r="G47" s="270"/>
      <c r="H47" s="270"/>
      <c r="I47" s="290"/>
      <c r="J47" s="273"/>
      <c r="K47" s="270"/>
      <c r="L47" s="270"/>
      <c r="M47" s="290"/>
      <c r="N47" s="273"/>
      <c r="O47" s="270"/>
      <c r="P47" s="270"/>
      <c r="Q47" s="290"/>
      <c r="R47" s="273"/>
      <c r="S47" s="270"/>
      <c r="T47" s="270"/>
      <c r="U47" s="290"/>
      <c r="V47" s="273"/>
      <c r="W47" s="270"/>
      <c r="X47" s="270"/>
      <c r="Y47" s="290"/>
      <c r="Z47" s="273"/>
      <c r="AA47" s="270"/>
      <c r="AB47" s="270"/>
      <c r="AC47" s="290"/>
      <c r="AD47" s="273"/>
      <c r="AE47" s="270"/>
      <c r="AF47" s="270"/>
      <c r="AG47" s="270"/>
      <c r="AH47" s="274" t="e">
        <f t="shared" si="12"/>
        <v>#DIV/0!</v>
      </c>
      <c r="AI47" s="273"/>
      <c r="AJ47" s="320" t="e">
        <f t="shared" si="13"/>
        <v>#DIV/0!</v>
      </c>
      <c r="AK47" s="275">
        <f t="shared" si="14"/>
        <v>0</v>
      </c>
      <c r="AL47" s="276">
        <f t="shared" si="15"/>
        <v>0</v>
      </c>
      <c r="AM47" s="291">
        <f t="shared" si="16"/>
        <v>0</v>
      </c>
      <c r="AN47" s="292">
        <f t="shared" si="17"/>
        <v>0</v>
      </c>
      <c r="AO47" s="292">
        <f t="shared" si="19"/>
        <v>0</v>
      </c>
      <c r="AP47" s="209"/>
      <c r="AQ47" s="209"/>
      <c r="AR47" s="234"/>
      <c r="AS47" s="209"/>
      <c r="AT47" s="241"/>
    </row>
    <row r="48" spans="1:46" ht="15.75">
      <c r="A48" s="288">
        <v>44105</v>
      </c>
      <c r="B48" s="289" t="s">
        <v>208</v>
      </c>
      <c r="C48" s="270"/>
      <c r="D48" s="270"/>
      <c r="E48" s="290"/>
      <c r="F48" s="273"/>
      <c r="G48" s="270"/>
      <c r="H48" s="270"/>
      <c r="I48" s="290"/>
      <c r="J48" s="273"/>
      <c r="K48" s="270"/>
      <c r="L48" s="270"/>
      <c r="M48" s="290"/>
      <c r="N48" s="273"/>
      <c r="O48" s="270"/>
      <c r="P48" s="270"/>
      <c r="Q48" s="290"/>
      <c r="R48" s="273"/>
      <c r="S48" s="270"/>
      <c r="T48" s="270"/>
      <c r="U48" s="290"/>
      <c r="V48" s="273"/>
      <c r="W48" s="270"/>
      <c r="X48" s="270"/>
      <c r="Y48" s="290"/>
      <c r="Z48" s="273"/>
      <c r="AA48" s="270"/>
      <c r="AB48" s="270"/>
      <c r="AC48" s="290"/>
      <c r="AD48" s="273"/>
      <c r="AE48" s="270"/>
      <c r="AF48" s="270"/>
      <c r="AG48" s="270"/>
      <c r="AH48" s="274" t="e">
        <f t="shared" si="12"/>
        <v>#DIV/0!</v>
      </c>
      <c r="AI48" s="273"/>
      <c r="AJ48" s="320" t="e">
        <f t="shared" si="13"/>
        <v>#DIV/0!</v>
      </c>
      <c r="AK48" s="275">
        <f t="shared" si="14"/>
        <v>0</v>
      </c>
      <c r="AL48" s="276">
        <f t="shared" si="15"/>
        <v>0</v>
      </c>
      <c r="AM48" s="291">
        <f t="shared" si="16"/>
        <v>0</v>
      </c>
      <c r="AN48" s="292">
        <f t="shared" si="17"/>
        <v>0</v>
      </c>
      <c r="AO48" s="292">
        <f t="shared" si="19"/>
        <v>0</v>
      </c>
      <c r="AP48" s="209"/>
      <c r="AQ48" s="209"/>
      <c r="AR48" s="234"/>
      <c r="AS48" s="209"/>
      <c r="AT48" s="241"/>
    </row>
    <row r="49" spans="1:46" ht="15.75">
      <c r="A49" s="288">
        <v>44106</v>
      </c>
      <c r="B49" s="289" t="s">
        <v>209</v>
      </c>
      <c r="C49" s="270"/>
      <c r="D49" s="270"/>
      <c r="E49" s="290"/>
      <c r="F49" s="273"/>
      <c r="G49" s="270"/>
      <c r="H49" s="270"/>
      <c r="I49" s="290"/>
      <c r="J49" s="273"/>
      <c r="K49" s="270"/>
      <c r="L49" s="270"/>
      <c r="M49" s="290"/>
      <c r="N49" s="273"/>
      <c r="O49" s="270"/>
      <c r="P49" s="270"/>
      <c r="Q49" s="290"/>
      <c r="R49" s="273"/>
      <c r="S49" s="270"/>
      <c r="T49" s="270"/>
      <c r="U49" s="290"/>
      <c r="V49" s="273"/>
      <c r="W49" s="270"/>
      <c r="X49" s="270"/>
      <c r="Y49" s="290"/>
      <c r="Z49" s="273"/>
      <c r="AA49" s="270"/>
      <c r="AB49" s="270"/>
      <c r="AC49" s="290"/>
      <c r="AD49" s="273"/>
      <c r="AE49" s="270"/>
      <c r="AF49" s="270"/>
      <c r="AG49" s="270"/>
      <c r="AH49" s="274" t="e">
        <f t="shared" si="12"/>
        <v>#DIV/0!</v>
      </c>
      <c r="AI49" s="273"/>
      <c r="AJ49" s="320" t="e">
        <f t="shared" si="13"/>
        <v>#DIV/0!</v>
      </c>
      <c r="AK49" s="275">
        <f t="shared" si="14"/>
        <v>0</v>
      </c>
      <c r="AL49" s="276">
        <f t="shared" si="15"/>
        <v>0</v>
      </c>
      <c r="AM49" s="291">
        <f t="shared" si="16"/>
        <v>0</v>
      </c>
      <c r="AN49" s="292">
        <f t="shared" si="17"/>
        <v>0</v>
      </c>
      <c r="AO49" s="292">
        <f t="shared" si="19"/>
        <v>0</v>
      </c>
      <c r="AP49" s="209"/>
      <c r="AQ49" s="209"/>
      <c r="AR49" s="234"/>
      <c r="AS49" s="209"/>
      <c r="AT49" s="241"/>
    </row>
    <row r="50" spans="1:46" ht="15.75">
      <c r="A50" s="288">
        <v>44107</v>
      </c>
      <c r="B50" s="289" t="s">
        <v>210</v>
      </c>
      <c r="C50" s="270"/>
      <c r="D50" s="270"/>
      <c r="E50" s="290"/>
      <c r="F50" s="273"/>
      <c r="G50" s="270"/>
      <c r="H50" s="270"/>
      <c r="I50" s="290"/>
      <c r="J50" s="273"/>
      <c r="K50" s="270"/>
      <c r="L50" s="270"/>
      <c r="M50" s="290"/>
      <c r="N50" s="273"/>
      <c r="O50" s="270"/>
      <c r="P50" s="270"/>
      <c r="Q50" s="290"/>
      <c r="R50" s="273"/>
      <c r="S50" s="270"/>
      <c r="T50" s="270"/>
      <c r="U50" s="290"/>
      <c r="V50" s="273"/>
      <c r="W50" s="270"/>
      <c r="X50" s="270"/>
      <c r="Y50" s="290"/>
      <c r="Z50" s="273"/>
      <c r="AA50" s="270"/>
      <c r="AB50" s="270"/>
      <c r="AC50" s="290"/>
      <c r="AD50" s="273"/>
      <c r="AE50" s="270"/>
      <c r="AF50" s="270"/>
      <c r="AG50" s="270"/>
      <c r="AH50" s="274" t="e">
        <f t="shared" si="12"/>
        <v>#DIV/0!</v>
      </c>
      <c r="AI50" s="273"/>
      <c r="AJ50" s="320" t="e">
        <f t="shared" si="13"/>
        <v>#DIV/0!</v>
      </c>
      <c r="AK50" s="275">
        <f t="shared" si="14"/>
        <v>0</v>
      </c>
      <c r="AL50" s="276">
        <f t="shared" si="15"/>
        <v>0</v>
      </c>
      <c r="AM50" s="291">
        <f t="shared" si="16"/>
        <v>0</v>
      </c>
      <c r="AN50" s="292">
        <f t="shared" si="17"/>
        <v>0</v>
      </c>
      <c r="AO50" s="292">
        <f t="shared" si="19"/>
        <v>0</v>
      </c>
      <c r="AP50" s="209"/>
      <c r="AQ50" s="209"/>
      <c r="AR50" s="234"/>
      <c r="AS50" s="209"/>
      <c r="AT50" s="241"/>
    </row>
    <row r="51" spans="1:46" ht="15.75">
      <c r="A51" s="288">
        <v>44108</v>
      </c>
      <c r="B51" s="289" t="s">
        <v>211</v>
      </c>
      <c r="C51" s="270"/>
      <c r="D51" s="270"/>
      <c r="E51" s="290"/>
      <c r="F51" s="273"/>
      <c r="G51" s="270"/>
      <c r="H51" s="270"/>
      <c r="I51" s="290"/>
      <c r="J51" s="273"/>
      <c r="K51" s="270"/>
      <c r="L51" s="270"/>
      <c r="M51" s="290"/>
      <c r="N51" s="273"/>
      <c r="O51" s="270"/>
      <c r="P51" s="270"/>
      <c r="Q51" s="290"/>
      <c r="R51" s="273"/>
      <c r="S51" s="270"/>
      <c r="T51" s="270"/>
      <c r="U51" s="290"/>
      <c r="V51" s="273"/>
      <c r="W51" s="270"/>
      <c r="X51" s="270"/>
      <c r="Y51" s="290"/>
      <c r="Z51" s="273"/>
      <c r="AA51" s="270"/>
      <c r="AB51" s="270"/>
      <c r="AC51" s="290"/>
      <c r="AD51" s="273"/>
      <c r="AE51" s="270"/>
      <c r="AF51" s="270"/>
      <c r="AG51" s="270"/>
      <c r="AH51" s="274" t="e">
        <f t="shared" si="12"/>
        <v>#DIV/0!</v>
      </c>
      <c r="AI51" s="273"/>
      <c r="AJ51" s="320" t="e">
        <f t="shared" si="13"/>
        <v>#DIV/0!</v>
      </c>
      <c r="AK51" s="275">
        <f t="shared" si="14"/>
        <v>0</v>
      </c>
      <c r="AL51" s="276">
        <f t="shared" si="15"/>
        <v>0</v>
      </c>
      <c r="AM51" s="291">
        <f t="shared" si="16"/>
        <v>0</v>
      </c>
      <c r="AN51" s="292">
        <f t="shared" si="17"/>
        <v>0</v>
      </c>
      <c r="AO51" s="292">
        <f t="shared" si="19"/>
        <v>0</v>
      </c>
      <c r="AP51" s="209"/>
      <c r="AQ51" s="209"/>
      <c r="AR51" s="234"/>
      <c r="AS51" s="209"/>
      <c r="AT51" s="241"/>
    </row>
    <row r="52" spans="1:46" ht="15.75">
      <c r="A52" s="288">
        <v>44109</v>
      </c>
      <c r="B52" s="289" t="s">
        <v>205</v>
      </c>
      <c r="C52" s="270"/>
      <c r="D52" s="270"/>
      <c r="E52" s="290"/>
      <c r="F52" s="273"/>
      <c r="G52" s="270"/>
      <c r="H52" s="270"/>
      <c r="I52" s="290"/>
      <c r="J52" s="273"/>
      <c r="K52" s="270"/>
      <c r="L52" s="270"/>
      <c r="M52" s="290"/>
      <c r="N52" s="273"/>
      <c r="O52" s="270"/>
      <c r="P52" s="270"/>
      <c r="Q52" s="290"/>
      <c r="R52" s="273"/>
      <c r="S52" s="270"/>
      <c r="T52" s="270"/>
      <c r="U52" s="290"/>
      <c r="V52" s="273"/>
      <c r="W52" s="270"/>
      <c r="X52" s="270"/>
      <c r="Y52" s="290"/>
      <c r="Z52" s="273"/>
      <c r="AA52" s="270"/>
      <c r="AB52" s="270"/>
      <c r="AC52" s="290"/>
      <c r="AD52" s="273"/>
      <c r="AE52" s="270"/>
      <c r="AF52" s="270"/>
      <c r="AG52" s="270"/>
      <c r="AH52" s="274" t="e">
        <f t="shared" si="12"/>
        <v>#DIV/0!</v>
      </c>
      <c r="AI52" s="273"/>
      <c r="AJ52" s="320" t="e">
        <f t="shared" si="13"/>
        <v>#DIV/0!</v>
      </c>
      <c r="AK52" s="275">
        <f t="shared" si="14"/>
        <v>0</v>
      </c>
      <c r="AL52" s="276">
        <f t="shared" si="15"/>
        <v>0</v>
      </c>
      <c r="AM52" s="291">
        <f t="shared" si="16"/>
        <v>0</v>
      </c>
      <c r="AN52" s="292">
        <f t="shared" si="17"/>
        <v>0</v>
      </c>
      <c r="AO52" s="292">
        <f t="shared" si="19"/>
        <v>0</v>
      </c>
      <c r="AP52" s="209"/>
      <c r="AQ52" s="209"/>
      <c r="AR52" s="234"/>
      <c r="AS52" s="209"/>
      <c r="AT52" s="241"/>
    </row>
    <row r="53" spans="1:46" ht="15.75">
      <c r="A53" s="288">
        <v>44110</v>
      </c>
      <c r="B53" s="289" t="s">
        <v>206</v>
      </c>
      <c r="C53" s="270"/>
      <c r="D53" s="270"/>
      <c r="E53" s="290"/>
      <c r="F53" s="273"/>
      <c r="G53" s="270"/>
      <c r="H53" s="270"/>
      <c r="I53" s="290"/>
      <c r="J53" s="273"/>
      <c r="K53" s="270"/>
      <c r="L53" s="270"/>
      <c r="M53" s="290"/>
      <c r="N53" s="273"/>
      <c r="O53" s="270"/>
      <c r="P53" s="270"/>
      <c r="Q53" s="290"/>
      <c r="R53" s="273"/>
      <c r="S53" s="270"/>
      <c r="T53" s="270"/>
      <c r="U53" s="290"/>
      <c r="V53" s="273"/>
      <c r="W53" s="270"/>
      <c r="X53" s="270"/>
      <c r="Y53" s="290"/>
      <c r="Z53" s="273"/>
      <c r="AA53" s="270"/>
      <c r="AB53" s="270"/>
      <c r="AC53" s="290"/>
      <c r="AD53" s="273"/>
      <c r="AE53" s="270"/>
      <c r="AF53" s="270"/>
      <c r="AG53" s="270"/>
      <c r="AH53" s="274" t="e">
        <f t="shared" si="12"/>
        <v>#DIV/0!</v>
      </c>
      <c r="AI53" s="273"/>
      <c r="AJ53" s="320" t="e">
        <f t="shared" si="13"/>
        <v>#DIV/0!</v>
      </c>
      <c r="AK53" s="275">
        <f t="shared" si="14"/>
        <v>0</v>
      </c>
      <c r="AL53" s="276">
        <f t="shared" si="15"/>
        <v>0</v>
      </c>
      <c r="AM53" s="291">
        <f t="shared" si="16"/>
        <v>0</v>
      </c>
      <c r="AN53" s="292">
        <f t="shared" si="17"/>
        <v>0</v>
      </c>
      <c r="AO53" s="292">
        <f t="shared" si="19"/>
        <v>0</v>
      </c>
      <c r="AP53" s="209"/>
      <c r="AQ53" s="209"/>
      <c r="AR53" s="234"/>
      <c r="AS53" s="209"/>
      <c r="AT53" s="241"/>
    </row>
    <row r="54" spans="1:46" ht="15.75">
      <c r="A54" s="288">
        <v>44111</v>
      </c>
      <c r="B54" s="289" t="s">
        <v>207</v>
      </c>
      <c r="C54" s="270"/>
      <c r="D54" s="270"/>
      <c r="E54" s="290"/>
      <c r="F54" s="273"/>
      <c r="G54" s="270"/>
      <c r="H54" s="270"/>
      <c r="I54" s="290"/>
      <c r="J54" s="273"/>
      <c r="K54" s="270"/>
      <c r="L54" s="270"/>
      <c r="M54" s="290"/>
      <c r="N54" s="273"/>
      <c r="O54" s="270"/>
      <c r="P54" s="270"/>
      <c r="Q54" s="290"/>
      <c r="R54" s="273"/>
      <c r="S54" s="270"/>
      <c r="T54" s="270"/>
      <c r="U54" s="290"/>
      <c r="V54" s="273"/>
      <c r="W54" s="270"/>
      <c r="X54" s="270"/>
      <c r="Y54" s="290"/>
      <c r="Z54" s="273"/>
      <c r="AA54" s="270"/>
      <c r="AB54" s="270"/>
      <c r="AC54" s="290"/>
      <c r="AD54" s="273"/>
      <c r="AE54" s="270"/>
      <c r="AF54" s="270"/>
      <c r="AG54" s="270"/>
      <c r="AH54" s="274" t="e">
        <f t="shared" si="12"/>
        <v>#DIV/0!</v>
      </c>
      <c r="AI54" s="273"/>
      <c r="AJ54" s="320" t="e">
        <f t="shared" si="13"/>
        <v>#DIV/0!</v>
      </c>
      <c r="AK54" s="275">
        <f t="shared" si="14"/>
        <v>0</v>
      </c>
      <c r="AL54" s="276">
        <f t="shared" si="15"/>
        <v>0</v>
      </c>
      <c r="AM54" s="291">
        <f t="shared" si="16"/>
        <v>0</v>
      </c>
      <c r="AN54" s="292">
        <f t="shared" si="17"/>
        <v>0</v>
      </c>
      <c r="AO54" s="292">
        <f t="shared" si="19"/>
        <v>0</v>
      </c>
      <c r="AP54" s="209"/>
      <c r="AQ54" s="209"/>
      <c r="AR54" s="234"/>
      <c r="AS54" s="209"/>
      <c r="AT54" s="241"/>
    </row>
    <row r="55" spans="1:46" ht="15.75">
      <c r="A55" s="288">
        <v>44112</v>
      </c>
      <c r="B55" s="289" t="s">
        <v>208</v>
      </c>
      <c r="C55" s="270"/>
      <c r="D55" s="270"/>
      <c r="E55" s="290"/>
      <c r="F55" s="273"/>
      <c r="G55" s="270"/>
      <c r="H55" s="270"/>
      <c r="I55" s="290"/>
      <c r="J55" s="273"/>
      <c r="K55" s="270"/>
      <c r="L55" s="270"/>
      <c r="M55" s="290"/>
      <c r="N55" s="273"/>
      <c r="O55" s="270"/>
      <c r="P55" s="270"/>
      <c r="Q55" s="290"/>
      <c r="R55" s="273"/>
      <c r="S55" s="270"/>
      <c r="T55" s="270"/>
      <c r="U55" s="290"/>
      <c r="V55" s="273"/>
      <c r="W55" s="270"/>
      <c r="X55" s="270"/>
      <c r="Y55" s="290"/>
      <c r="Z55" s="273"/>
      <c r="AA55" s="270"/>
      <c r="AB55" s="270"/>
      <c r="AC55" s="290"/>
      <c r="AD55" s="273"/>
      <c r="AE55" s="270"/>
      <c r="AF55" s="270"/>
      <c r="AG55" s="270"/>
      <c r="AH55" s="274" t="e">
        <f t="shared" si="12"/>
        <v>#DIV/0!</v>
      </c>
      <c r="AI55" s="273"/>
      <c r="AJ55" s="320" t="e">
        <f t="shared" si="13"/>
        <v>#DIV/0!</v>
      </c>
      <c r="AK55" s="275">
        <f t="shared" si="14"/>
        <v>0</v>
      </c>
      <c r="AL55" s="276">
        <f t="shared" si="15"/>
        <v>0</v>
      </c>
      <c r="AM55" s="291">
        <f t="shared" si="16"/>
        <v>0</v>
      </c>
      <c r="AN55" s="292">
        <f t="shared" si="17"/>
        <v>0</v>
      </c>
      <c r="AO55" s="292">
        <f t="shared" si="19"/>
        <v>0</v>
      </c>
      <c r="AP55" s="209"/>
      <c r="AQ55" s="209"/>
      <c r="AR55" s="234"/>
      <c r="AS55" s="209"/>
      <c r="AT55" s="241"/>
    </row>
    <row r="56" spans="1:46" ht="15.75">
      <c r="A56" s="288">
        <v>44113</v>
      </c>
      <c r="B56" s="289" t="s">
        <v>209</v>
      </c>
      <c r="C56" s="270"/>
      <c r="D56" s="270"/>
      <c r="E56" s="290"/>
      <c r="F56" s="273"/>
      <c r="G56" s="270"/>
      <c r="H56" s="270"/>
      <c r="I56" s="290"/>
      <c r="J56" s="273"/>
      <c r="K56" s="270"/>
      <c r="L56" s="270"/>
      <c r="M56" s="290"/>
      <c r="N56" s="273"/>
      <c r="O56" s="270"/>
      <c r="P56" s="270"/>
      <c r="Q56" s="290"/>
      <c r="R56" s="273"/>
      <c r="S56" s="270"/>
      <c r="T56" s="270"/>
      <c r="U56" s="290"/>
      <c r="V56" s="273"/>
      <c r="W56" s="270"/>
      <c r="X56" s="270"/>
      <c r="Y56" s="290"/>
      <c r="Z56" s="273"/>
      <c r="AA56" s="270"/>
      <c r="AB56" s="270"/>
      <c r="AC56" s="290"/>
      <c r="AD56" s="273"/>
      <c r="AE56" s="270"/>
      <c r="AF56" s="270"/>
      <c r="AG56" s="270"/>
      <c r="AH56" s="274" t="e">
        <f t="shared" si="12"/>
        <v>#DIV/0!</v>
      </c>
      <c r="AI56" s="273"/>
      <c r="AJ56" s="320" t="e">
        <f t="shared" si="13"/>
        <v>#DIV/0!</v>
      </c>
      <c r="AK56" s="275">
        <f t="shared" si="14"/>
        <v>0</v>
      </c>
      <c r="AL56" s="276">
        <f t="shared" si="15"/>
        <v>0</v>
      </c>
      <c r="AM56" s="291">
        <f t="shared" si="16"/>
        <v>0</v>
      </c>
      <c r="AN56" s="292">
        <f t="shared" si="17"/>
        <v>0</v>
      </c>
      <c r="AO56" s="292">
        <f t="shared" si="19"/>
        <v>0</v>
      </c>
      <c r="AP56" s="209"/>
      <c r="AQ56" s="209"/>
      <c r="AR56" s="234"/>
      <c r="AS56" s="209"/>
      <c r="AT56" s="241"/>
    </row>
    <row r="57" spans="1:46" ht="15.75">
      <c r="A57" s="288">
        <v>44114</v>
      </c>
      <c r="B57" s="289" t="s">
        <v>210</v>
      </c>
      <c r="C57" s="270"/>
      <c r="D57" s="270"/>
      <c r="E57" s="290"/>
      <c r="F57" s="273"/>
      <c r="G57" s="270"/>
      <c r="H57" s="270"/>
      <c r="I57" s="290"/>
      <c r="J57" s="273"/>
      <c r="K57" s="270"/>
      <c r="L57" s="270"/>
      <c r="M57" s="290"/>
      <c r="N57" s="273"/>
      <c r="O57" s="270"/>
      <c r="P57" s="270"/>
      <c r="Q57" s="290"/>
      <c r="R57" s="273"/>
      <c r="S57" s="270"/>
      <c r="T57" s="270"/>
      <c r="U57" s="290"/>
      <c r="V57" s="273"/>
      <c r="W57" s="270"/>
      <c r="X57" s="270"/>
      <c r="Y57" s="290"/>
      <c r="Z57" s="273"/>
      <c r="AA57" s="270"/>
      <c r="AB57" s="270"/>
      <c r="AC57" s="290"/>
      <c r="AD57" s="273"/>
      <c r="AE57" s="270"/>
      <c r="AF57" s="270"/>
      <c r="AG57" s="270"/>
      <c r="AH57" s="274" t="e">
        <f t="shared" si="12"/>
        <v>#DIV/0!</v>
      </c>
      <c r="AI57" s="273"/>
      <c r="AJ57" s="320" t="e">
        <f t="shared" si="13"/>
        <v>#DIV/0!</v>
      </c>
      <c r="AK57" s="275">
        <f t="shared" si="14"/>
        <v>0</v>
      </c>
      <c r="AL57" s="276">
        <f t="shared" si="15"/>
        <v>0</v>
      </c>
      <c r="AM57" s="291">
        <f t="shared" si="16"/>
        <v>0</v>
      </c>
      <c r="AN57" s="292">
        <f t="shared" si="17"/>
        <v>0</v>
      </c>
      <c r="AO57" s="292">
        <f t="shared" si="19"/>
        <v>0</v>
      </c>
      <c r="AP57" s="209"/>
      <c r="AQ57" s="209"/>
      <c r="AR57" s="234"/>
      <c r="AS57" s="209"/>
      <c r="AT57" s="241"/>
    </row>
    <row r="58" spans="1:46" ht="15.75">
      <c r="A58" s="288">
        <v>44115</v>
      </c>
      <c r="B58" s="289" t="s">
        <v>211</v>
      </c>
      <c r="C58" s="270"/>
      <c r="D58" s="270"/>
      <c r="E58" s="290"/>
      <c r="F58" s="273"/>
      <c r="G58" s="270"/>
      <c r="H58" s="270"/>
      <c r="I58" s="290"/>
      <c r="J58" s="273"/>
      <c r="K58" s="270"/>
      <c r="L58" s="270"/>
      <c r="M58" s="290"/>
      <c r="N58" s="273"/>
      <c r="O58" s="270"/>
      <c r="P58" s="270"/>
      <c r="Q58" s="290"/>
      <c r="R58" s="273"/>
      <c r="S58" s="270"/>
      <c r="T58" s="270"/>
      <c r="U58" s="290"/>
      <c r="V58" s="273"/>
      <c r="W58" s="270"/>
      <c r="X58" s="270"/>
      <c r="Y58" s="290"/>
      <c r="Z58" s="273"/>
      <c r="AA58" s="270"/>
      <c r="AB58" s="270"/>
      <c r="AC58" s="290"/>
      <c r="AD58" s="273"/>
      <c r="AE58" s="270"/>
      <c r="AF58" s="270"/>
      <c r="AG58" s="270"/>
      <c r="AH58" s="274" t="e">
        <f t="shared" si="12"/>
        <v>#DIV/0!</v>
      </c>
      <c r="AI58" s="273"/>
      <c r="AJ58" s="320" t="e">
        <f t="shared" si="13"/>
        <v>#DIV/0!</v>
      </c>
      <c r="AK58" s="275">
        <f t="shared" si="14"/>
        <v>0</v>
      </c>
      <c r="AL58" s="276">
        <f t="shared" si="15"/>
        <v>0</v>
      </c>
      <c r="AM58" s="291">
        <f t="shared" si="16"/>
        <v>0</v>
      </c>
      <c r="AN58" s="292">
        <f t="shared" si="17"/>
        <v>0</v>
      </c>
      <c r="AO58" s="292">
        <f t="shared" si="19"/>
        <v>0</v>
      </c>
      <c r="AP58" s="209"/>
      <c r="AQ58" s="209"/>
      <c r="AR58" s="234"/>
      <c r="AS58" s="209"/>
      <c r="AT58" s="241"/>
    </row>
    <row r="59" spans="1:46" ht="15.75">
      <c r="A59" s="288">
        <v>44116</v>
      </c>
      <c r="B59" s="289" t="s">
        <v>205</v>
      </c>
      <c r="C59" s="270"/>
      <c r="D59" s="270"/>
      <c r="E59" s="290"/>
      <c r="F59" s="273"/>
      <c r="G59" s="270"/>
      <c r="H59" s="270"/>
      <c r="I59" s="290"/>
      <c r="J59" s="273"/>
      <c r="K59" s="270"/>
      <c r="L59" s="270"/>
      <c r="M59" s="290"/>
      <c r="N59" s="273"/>
      <c r="O59" s="270"/>
      <c r="P59" s="270"/>
      <c r="Q59" s="290"/>
      <c r="R59" s="273"/>
      <c r="S59" s="270"/>
      <c r="T59" s="270"/>
      <c r="U59" s="290"/>
      <c r="V59" s="273"/>
      <c r="W59" s="270"/>
      <c r="X59" s="270"/>
      <c r="Y59" s="290"/>
      <c r="Z59" s="273"/>
      <c r="AA59" s="270"/>
      <c r="AB59" s="270"/>
      <c r="AC59" s="290"/>
      <c r="AD59" s="273"/>
      <c r="AE59" s="270"/>
      <c r="AF59" s="270"/>
      <c r="AG59" s="270"/>
      <c r="AH59" s="274" t="e">
        <f t="shared" si="12"/>
        <v>#DIV/0!</v>
      </c>
      <c r="AI59" s="273"/>
      <c r="AJ59" s="320" t="e">
        <f t="shared" si="13"/>
        <v>#DIV/0!</v>
      </c>
      <c r="AK59" s="275">
        <f t="shared" si="14"/>
        <v>0</v>
      </c>
      <c r="AL59" s="276">
        <f t="shared" si="15"/>
        <v>0</v>
      </c>
      <c r="AM59" s="291">
        <f t="shared" si="16"/>
        <v>0</v>
      </c>
      <c r="AN59" s="292">
        <f t="shared" si="17"/>
        <v>0</v>
      </c>
      <c r="AO59" s="292">
        <f t="shared" si="19"/>
        <v>0</v>
      </c>
      <c r="AP59" s="209"/>
      <c r="AQ59" s="209"/>
      <c r="AR59" s="234"/>
      <c r="AS59" s="209"/>
      <c r="AT59" s="241"/>
    </row>
    <row r="60" spans="1:46" ht="15.75">
      <c r="A60" s="288">
        <v>44117</v>
      </c>
      <c r="B60" s="289" t="s">
        <v>206</v>
      </c>
      <c r="C60" s="270"/>
      <c r="D60" s="270"/>
      <c r="E60" s="290"/>
      <c r="F60" s="273"/>
      <c r="G60" s="270"/>
      <c r="H60" s="270"/>
      <c r="I60" s="290"/>
      <c r="J60" s="273"/>
      <c r="K60" s="270"/>
      <c r="L60" s="270"/>
      <c r="M60" s="290"/>
      <c r="N60" s="273"/>
      <c r="O60" s="270"/>
      <c r="P60" s="270"/>
      <c r="Q60" s="290"/>
      <c r="R60" s="273"/>
      <c r="S60" s="270"/>
      <c r="T60" s="270"/>
      <c r="U60" s="290"/>
      <c r="V60" s="273"/>
      <c r="W60" s="270"/>
      <c r="X60" s="270"/>
      <c r="Y60" s="290"/>
      <c r="Z60" s="273"/>
      <c r="AA60" s="270"/>
      <c r="AB60" s="270"/>
      <c r="AC60" s="290"/>
      <c r="AD60" s="273"/>
      <c r="AE60" s="270"/>
      <c r="AF60" s="270"/>
      <c r="AG60" s="270"/>
      <c r="AH60" s="274" t="e">
        <f t="shared" si="12"/>
        <v>#DIV/0!</v>
      </c>
      <c r="AI60" s="273"/>
      <c r="AJ60" s="320" t="e">
        <f t="shared" si="13"/>
        <v>#DIV/0!</v>
      </c>
      <c r="AK60" s="275">
        <f t="shared" si="14"/>
        <v>0</v>
      </c>
      <c r="AL60" s="276">
        <f t="shared" si="15"/>
        <v>0</v>
      </c>
      <c r="AM60" s="291">
        <f t="shared" si="16"/>
        <v>0</v>
      </c>
      <c r="AN60" s="292">
        <f t="shared" si="17"/>
        <v>0</v>
      </c>
      <c r="AO60" s="292">
        <f t="shared" si="19"/>
        <v>0</v>
      </c>
      <c r="AP60" s="209"/>
      <c r="AQ60" s="209"/>
      <c r="AR60" s="234"/>
      <c r="AS60" s="209"/>
      <c r="AT60" s="241"/>
    </row>
    <row r="61" spans="1:46" ht="15.75">
      <c r="A61" s="288">
        <v>44118</v>
      </c>
      <c r="B61" s="289" t="s">
        <v>207</v>
      </c>
      <c r="C61" s="270"/>
      <c r="D61" s="270"/>
      <c r="E61" s="290"/>
      <c r="F61" s="273"/>
      <c r="G61" s="270"/>
      <c r="H61" s="270"/>
      <c r="I61" s="290"/>
      <c r="J61" s="273"/>
      <c r="K61" s="270"/>
      <c r="L61" s="270"/>
      <c r="M61" s="290"/>
      <c r="N61" s="273"/>
      <c r="O61" s="270"/>
      <c r="P61" s="270"/>
      <c r="Q61" s="290"/>
      <c r="R61" s="273"/>
      <c r="S61" s="270"/>
      <c r="T61" s="270"/>
      <c r="U61" s="290"/>
      <c r="V61" s="273"/>
      <c r="W61" s="270"/>
      <c r="X61" s="270"/>
      <c r="Y61" s="290"/>
      <c r="Z61" s="273"/>
      <c r="AA61" s="270"/>
      <c r="AB61" s="270"/>
      <c r="AC61" s="290"/>
      <c r="AD61" s="273"/>
      <c r="AE61" s="270"/>
      <c r="AF61" s="270"/>
      <c r="AG61" s="270"/>
      <c r="AH61" s="274" t="e">
        <f t="shared" si="12"/>
        <v>#DIV/0!</v>
      </c>
      <c r="AI61" s="273"/>
      <c r="AJ61" s="320" t="e">
        <f t="shared" si="13"/>
        <v>#DIV/0!</v>
      </c>
      <c r="AK61" s="275">
        <f t="shared" si="14"/>
        <v>0</v>
      </c>
      <c r="AL61" s="276">
        <f t="shared" si="15"/>
        <v>0</v>
      </c>
      <c r="AM61" s="291">
        <f t="shared" si="16"/>
        <v>0</v>
      </c>
      <c r="AN61" s="292">
        <f t="shared" si="17"/>
        <v>0</v>
      </c>
      <c r="AO61" s="292">
        <f t="shared" si="19"/>
        <v>0</v>
      </c>
      <c r="AP61" s="209"/>
      <c r="AQ61" s="209"/>
      <c r="AR61" s="234"/>
      <c r="AS61" s="209"/>
      <c r="AT61" s="241"/>
    </row>
    <row r="62" spans="1:46" ht="15.75">
      <c r="A62" s="288">
        <v>44119</v>
      </c>
      <c r="B62" s="289" t="s">
        <v>208</v>
      </c>
      <c r="C62" s="270"/>
      <c r="D62" s="270"/>
      <c r="E62" s="290"/>
      <c r="F62" s="273"/>
      <c r="G62" s="270"/>
      <c r="H62" s="270"/>
      <c r="I62" s="290"/>
      <c r="J62" s="273"/>
      <c r="K62" s="270"/>
      <c r="L62" s="270"/>
      <c r="M62" s="290"/>
      <c r="N62" s="273"/>
      <c r="O62" s="270"/>
      <c r="P62" s="270"/>
      <c r="Q62" s="290"/>
      <c r="R62" s="273"/>
      <c r="S62" s="270"/>
      <c r="T62" s="270"/>
      <c r="U62" s="290"/>
      <c r="V62" s="273"/>
      <c r="W62" s="270"/>
      <c r="X62" s="270"/>
      <c r="Y62" s="290"/>
      <c r="Z62" s="273"/>
      <c r="AA62" s="270"/>
      <c r="AB62" s="270"/>
      <c r="AC62" s="290"/>
      <c r="AD62" s="273"/>
      <c r="AE62" s="270"/>
      <c r="AF62" s="270"/>
      <c r="AG62" s="270"/>
      <c r="AH62" s="274" t="e">
        <f t="shared" si="12"/>
        <v>#DIV/0!</v>
      </c>
      <c r="AI62" s="273"/>
      <c r="AJ62" s="320" t="e">
        <f t="shared" si="13"/>
        <v>#DIV/0!</v>
      </c>
      <c r="AK62" s="275">
        <f t="shared" si="14"/>
        <v>0</v>
      </c>
      <c r="AL62" s="276">
        <f t="shared" si="15"/>
        <v>0</v>
      </c>
      <c r="AM62" s="291">
        <f t="shared" si="16"/>
        <v>0</v>
      </c>
      <c r="AN62" s="292">
        <f t="shared" si="17"/>
        <v>0</v>
      </c>
      <c r="AO62" s="292">
        <f t="shared" si="19"/>
        <v>0</v>
      </c>
      <c r="AP62" s="209"/>
      <c r="AQ62" s="209"/>
      <c r="AR62" s="234"/>
      <c r="AS62" s="209"/>
      <c r="AT62" s="241"/>
    </row>
    <row r="63" spans="1:46" ht="15.75">
      <c r="A63" s="288">
        <v>44120</v>
      </c>
      <c r="B63" s="289" t="s">
        <v>209</v>
      </c>
      <c r="C63" s="270"/>
      <c r="D63" s="270"/>
      <c r="E63" s="290"/>
      <c r="F63" s="273"/>
      <c r="G63" s="270"/>
      <c r="H63" s="270"/>
      <c r="I63" s="290"/>
      <c r="J63" s="273"/>
      <c r="K63" s="270"/>
      <c r="L63" s="270"/>
      <c r="M63" s="290"/>
      <c r="N63" s="273"/>
      <c r="O63" s="270"/>
      <c r="P63" s="270"/>
      <c r="Q63" s="290"/>
      <c r="R63" s="273"/>
      <c r="S63" s="270"/>
      <c r="T63" s="270"/>
      <c r="U63" s="290"/>
      <c r="V63" s="273"/>
      <c r="W63" s="270"/>
      <c r="X63" s="270"/>
      <c r="Y63" s="290"/>
      <c r="Z63" s="273"/>
      <c r="AA63" s="270"/>
      <c r="AB63" s="270"/>
      <c r="AC63" s="290"/>
      <c r="AD63" s="273"/>
      <c r="AE63" s="270"/>
      <c r="AF63" s="270"/>
      <c r="AG63" s="270"/>
      <c r="AH63" s="274" t="e">
        <f t="shared" si="12"/>
        <v>#DIV/0!</v>
      </c>
      <c r="AI63" s="273"/>
      <c r="AJ63" s="320" t="e">
        <f t="shared" si="13"/>
        <v>#DIV/0!</v>
      </c>
      <c r="AK63" s="275">
        <f t="shared" si="14"/>
        <v>0</v>
      </c>
      <c r="AL63" s="276">
        <f t="shared" si="15"/>
        <v>0</v>
      </c>
      <c r="AM63" s="291">
        <f t="shared" si="16"/>
        <v>0</v>
      </c>
      <c r="AN63" s="292">
        <f t="shared" si="17"/>
        <v>0</v>
      </c>
      <c r="AO63" s="292">
        <f t="shared" si="19"/>
        <v>0</v>
      </c>
      <c r="AP63" s="209"/>
      <c r="AQ63" s="209"/>
      <c r="AR63" s="234"/>
      <c r="AS63" s="209"/>
      <c r="AT63" s="241"/>
    </row>
    <row r="64" spans="1:46" ht="15.75">
      <c r="A64" s="288">
        <v>44121</v>
      </c>
      <c r="B64" s="289" t="s">
        <v>210</v>
      </c>
      <c r="C64" s="270"/>
      <c r="D64" s="270"/>
      <c r="E64" s="290"/>
      <c r="F64" s="273"/>
      <c r="G64" s="270"/>
      <c r="H64" s="270"/>
      <c r="I64" s="290"/>
      <c r="J64" s="273"/>
      <c r="K64" s="270"/>
      <c r="L64" s="270"/>
      <c r="M64" s="290"/>
      <c r="N64" s="273"/>
      <c r="O64" s="270"/>
      <c r="P64" s="270"/>
      <c r="Q64" s="290"/>
      <c r="R64" s="273"/>
      <c r="S64" s="270"/>
      <c r="T64" s="270"/>
      <c r="U64" s="290"/>
      <c r="V64" s="273"/>
      <c r="W64" s="270"/>
      <c r="X64" s="270"/>
      <c r="Y64" s="290"/>
      <c r="Z64" s="273"/>
      <c r="AA64" s="270"/>
      <c r="AB64" s="270"/>
      <c r="AC64" s="290"/>
      <c r="AD64" s="273"/>
      <c r="AE64" s="270"/>
      <c r="AF64" s="270"/>
      <c r="AG64" s="270"/>
      <c r="AH64" s="274" t="e">
        <f t="shared" si="12"/>
        <v>#DIV/0!</v>
      </c>
      <c r="AI64" s="273"/>
      <c r="AJ64" s="320" t="e">
        <f t="shared" si="13"/>
        <v>#DIV/0!</v>
      </c>
      <c r="AK64" s="275">
        <f t="shared" si="14"/>
        <v>0</v>
      </c>
      <c r="AL64" s="276">
        <f t="shared" si="15"/>
        <v>0</v>
      </c>
      <c r="AM64" s="291">
        <f t="shared" si="16"/>
        <v>0</v>
      </c>
      <c r="AN64" s="292">
        <f t="shared" si="17"/>
        <v>0</v>
      </c>
      <c r="AO64" s="292">
        <f t="shared" si="19"/>
        <v>0</v>
      </c>
      <c r="AP64" s="209"/>
      <c r="AQ64" s="209"/>
      <c r="AR64" s="234"/>
      <c r="AS64" s="209"/>
      <c r="AT64" s="241"/>
    </row>
    <row r="65" spans="1:46" ht="15.75">
      <c r="A65" s="288">
        <v>44122</v>
      </c>
      <c r="B65" s="289" t="s">
        <v>211</v>
      </c>
      <c r="C65" s="270"/>
      <c r="D65" s="270"/>
      <c r="E65" s="290"/>
      <c r="F65" s="273"/>
      <c r="G65" s="270"/>
      <c r="H65" s="270"/>
      <c r="I65" s="290"/>
      <c r="J65" s="273"/>
      <c r="K65" s="270"/>
      <c r="L65" s="270"/>
      <c r="M65" s="290"/>
      <c r="N65" s="273"/>
      <c r="O65" s="270"/>
      <c r="P65" s="270"/>
      <c r="Q65" s="290"/>
      <c r="R65" s="273"/>
      <c r="S65" s="270"/>
      <c r="T65" s="270"/>
      <c r="U65" s="290"/>
      <c r="V65" s="273"/>
      <c r="W65" s="270"/>
      <c r="X65" s="270"/>
      <c r="Y65" s="290"/>
      <c r="Z65" s="273"/>
      <c r="AA65" s="270"/>
      <c r="AB65" s="270"/>
      <c r="AC65" s="290"/>
      <c r="AD65" s="273"/>
      <c r="AE65" s="270"/>
      <c r="AF65" s="270"/>
      <c r="AG65" s="270"/>
      <c r="AH65" s="274" t="e">
        <f t="shared" si="12"/>
        <v>#DIV/0!</v>
      </c>
      <c r="AI65" s="273"/>
      <c r="AJ65" s="320" t="e">
        <f t="shared" si="13"/>
        <v>#DIV/0!</v>
      </c>
      <c r="AK65" s="275">
        <f t="shared" si="14"/>
        <v>0</v>
      </c>
      <c r="AL65" s="276">
        <f t="shared" si="15"/>
        <v>0</v>
      </c>
      <c r="AM65" s="291">
        <f t="shared" si="16"/>
        <v>0</v>
      </c>
      <c r="AN65" s="292">
        <f t="shared" si="17"/>
        <v>0</v>
      </c>
      <c r="AO65" s="292">
        <f t="shared" si="19"/>
        <v>0</v>
      </c>
      <c r="AP65" s="209"/>
      <c r="AQ65" s="209"/>
      <c r="AR65" s="234"/>
      <c r="AS65" s="209"/>
      <c r="AT65" s="241"/>
    </row>
    <row r="66" spans="1:46" ht="15.75">
      <c r="A66" s="288">
        <v>44123</v>
      </c>
      <c r="B66" s="289" t="s">
        <v>205</v>
      </c>
      <c r="C66" s="270"/>
      <c r="D66" s="270"/>
      <c r="E66" s="290"/>
      <c r="F66" s="273"/>
      <c r="G66" s="270"/>
      <c r="H66" s="270"/>
      <c r="I66" s="290"/>
      <c r="J66" s="273"/>
      <c r="K66" s="270"/>
      <c r="L66" s="270"/>
      <c r="M66" s="290"/>
      <c r="N66" s="273"/>
      <c r="O66" s="270"/>
      <c r="P66" s="270"/>
      <c r="Q66" s="290"/>
      <c r="R66" s="273"/>
      <c r="S66" s="270"/>
      <c r="T66" s="270"/>
      <c r="U66" s="290"/>
      <c r="V66" s="273"/>
      <c r="W66" s="270"/>
      <c r="X66" s="270"/>
      <c r="Y66" s="290"/>
      <c r="Z66" s="273"/>
      <c r="AA66" s="270"/>
      <c r="AB66" s="270"/>
      <c r="AC66" s="290"/>
      <c r="AD66" s="273"/>
      <c r="AE66" s="270"/>
      <c r="AF66" s="270"/>
      <c r="AG66" s="270"/>
      <c r="AH66" s="274" t="e">
        <f t="shared" si="12"/>
        <v>#DIV/0!</v>
      </c>
      <c r="AI66" s="273"/>
      <c r="AJ66" s="320" t="e">
        <f t="shared" si="13"/>
        <v>#DIV/0!</v>
      </c>
      <c r="AK66" s="275">
        <f t="shared" si="14"/>
        <v>0</v>
      </c>
      <c r="AL66" s="276">
        <f t="shared" si="15"/>
        <v>0</v>
      </c>
      <c r="AM66" s="291">
        <f t="shared" si="16"/>
        <v>0</v>
      </c>
      <c r="AN66" s="292">
        <f t="shared" si="17"/>
        <v>0</v>
      </c>
      <c r="AO66" s="292">
        <f t="shared" si="19"/>
        <v>0</v>
      </c>
      <c r="AP66" s="209"/>
      <c r="AQ66" s="209"/>
      <c r="AR66" s="234"/>
      <c r="AS66" s="209"/>
      <c r="AT66" s="241"/>
    </row>
    <row r="67" spans="1:46" ht="15.75">
      <c r="A67" s="288">
        <v>44124</v>
      </c>
      <c r="B67" s="289" t="s">
        <v>206</v>
      </c>
      <c r="C67" s="270"/>
      <c r="D67" s="270"/>
      <c r="E67" s="290"/>
      <c r="F67" s="273"/>
      <c r="G67" s="270"/>
      <c r="H67" s="270"/>
      <c r="I67" s="290"/>
      <c r="J67" s="273"/>
      <c r="K67" s="270"/>
      <c r="L67" s="270"/>
      <c r="M67" s="290"/>
      <c r="N67" s="273"/>
      <c r="O67" s="270"/>
      <c r="P67" s="270"/>
      <c r="Q67" s="290"/>
      <c r="R67" s="273"/>
      <c r="S67" s="270"/>
      <c r="T67" s="270"/>
      <c r="U67" s="290"/>
      <c r="V67" s="273"/>
      <c r="W67" s="270"/>
      <c r="X67" s="270"/>
      <c r="Y67" s="290"/>
      <c r="Z67" s="273"/>
      <c r="AA67" s="270"/>
      <c r="AB67" s="270"/>
      <c r="AC67" s="290"/>
      <c r="AD67" s="273"/>
      <c r="AE67" s="270"/>
      <c r="AF67" s="270"/>
      <c r="AG67" s="270"/>
      <c r="AH67" s="274" t="e">
        <f t="shared" si="12"/>
        <v>#DIV/0!</v>
      </c>
      <c r="AI67" s="273"/>
      <c r="AJ67" s="320" t="e">
        <f t="shared" si="13"/>
        <v>#DIV/0!</v>
      </c>
      <c r="AK67" s="275">
        <f t="shared" si="14"/>
        <v>0</v>
      </c>
      <c r="AL67" s="276">
        <f t="shared" si="15"/>
        <v>0</v>
      </c>
      <c r="AM67" s="291">
        <f t="shared" si="16"/>
        <v>0</v>
      </c>
      <c r="AN67" s="292">
        <f t="shared" si="17"/>
        <v>0</v>
      </c>
      <c r="AO67" s="292">
        <f t="shared" si="19"/>
        <v>0</v>
      </c>
      <c r="AP67" s="209"/>
      <c r="AQ67" s="209"/>
      <c r="AR67" s="234"/>
      <c r="AS67" s="209"/>
      <c r="AT67" s="241"/>
    </row>
    <row r="68" spans="1:46" ht="15.75">
      <c r="A68" s="288">
        <v>44125</v>
      </c>
      <c r="B68" s="289" t="s">
        <v>207</v>
      </c>
      <c r="C68" s="270"/>
      <c r="D68" s="270"/>
      <c r="E68" s="290"/>
      <c r="F68" s="273"/>
      <c r="G68" s="270"/>
      <c r="H68" s="270"/>
      <c r="I68" s="290"/>
      <c r="J68" s="273"/>
      <c r="K68" s="270"/>
      <c r="L68" s="270"/>
      <c r="M68" s="290"/>
      <c r="N68" s="273"/>
      <c r="O68" s="270"/>
      <c r="P68" s="270"/>
      <c r="Q68" s="290"/>
      <c r="R68" s="273"/>
      <c r="S68" s="270"/>
      <c r="T68" s="270"/>
      <c r="U68" s="290"/>
      <c r="V68" s="273"/>
      <c r="W68" s="270"/>
      <c r="X68" s="270"/>
      <c r="Y68" s="290"/>
      <c r="Z68" s="273"/>
      <c r="AA68" s="270"/>
      <c r="AB68" s="270"/>
      <c r="AC68" s="290"/>
      <c r="AD68" s="273"/>
      <c r="AE68" s="270"/>
      <c r="AF68" s="270"/>
      <c r="AG68" s="270"/>
      <c r="AH68" s="274" t="e">
        <f t="shared" si="12"/>
        <v>#DIV/0!</v>
      </c>
      <c r="AI68" s="273"/>
      <c r="AJ68" s="320" t="e">
        <f t="shared" si="13"/>
        <v>#DIV/0!</v>
      </c>
      <c r="AK68" s="275">
        <f t="shared" si="14"/>
        <v>0</v>
      </c>
      <c r="AL68" s="276">
        <f t="shared" si="15"/>
        <v>0</v>
      </c>
      <c r="AM68" s="291">
        <f t="shared" si="16"/>
        <v>0</v>
      </c>
      <c r="AN68" s="292">
        <f t="shared" si="17"/>
        <v>0</v>
      </c>
      <c r="AO68" s="292">
        <f t="shared" si="19"/>
        <v>0</v>
      </c>
      <c r="AP68" s="209"/>
      <c r="AQ68" s="209"/>
      <c r="AR68" s="234"/>
      <c r="AS68" s="209"/>
      <c r="AT68" s="241"/>
    </row>
    <row r="69" spans="1:46" ht="15.75">
      <c r="A69" s="288">
        <v>44126</v>
      </c>
      <c r="B69" s="289" t="s">
        <v>208</v>
      </c>
      <c r="C69" s="270"/>
      <c r="D69" s="270"/>
      <c r="E69" s="290"/>
      <c r="F69" s="273"/>
      <c r="G69" s="270"/>
      <c r="H69" s="270"/>
      <c r="I69" s="290"/>
      <c r="J69" s="273"/>
      <c r="K69" s="270"/>
      <c r="L69" s="270"/>
      <c r="M69" s="290"/>
      <c r="N69" s="273"/>
      <c r="O69" s="270"/>
      <c r="P69" s="270"/>
      <c r="Q69" s="290"/>
      <c r="R69" s="273"/>
      <c r="S69" s="270"/>
      <c r="T69" s="270"/>
      <c r="U69" s="290"/>
      <c r="V69" s="273"/>
      <c r="W69" s="270"/>
      <c r="X69" s="270"/>
      <c r="Y69" s="290"/>
      <c r="Z69" s="273"/>
      <c r="AA69" s="270"/>
      <c r="AB69" s="270"/>
      <c r="AC69" s="290"/>
      <c r="AD69" s="273"/>
      <c r="AE69" s="270"/>
      <c r="AF69" s="270"/>
      <c r="AG69" s="270"/>
      <c r="AH69" s="274" t="e">
        <f t="shared" si="12"/>
        <v>#DIV/0!</v>
      </c>
      <c r="AI69" s="273"/>
      <c r="AJ69" s="320" t="e">
        <f t="shared" si="13"/>
        <v>#DIV/0!</v>
      </c>
      <c r="AK69" s="275">
        <f t="shared" si="14"/>
        <v>0</v>
      </c>
      <c r="AL69" s="276">
        <f t="shared" si="15"/>
        <v>0</v>
      </c>
      <c r="AM69" s="291">
        <f t="shared" si="16"/>
        <v>0</v>
      </c>
      <c r="AN69" s="292">
        <f t="shared" si="17"/>
        <v>0</v>
      </c>
      <c r="AO69" s="292">
        <f t="shared" si="19"/>
        <v>0</v>
      </c>
      <c r="AP69" s="209"/>
      <c r="AQ69" s="209"/>
      <c r="AR69" s="234"/>
      <c r="AS69" s="209"/>
      <c r="AT69" s="241"/>
    </row>
    <row r="70" spans="1:46" ht="15.75">
      <c r="A70" s="288">
        <v>44127</v>
      </c>
      <c r="B70" s="289" t="s">
        <v>209</v>
      </c>
      <c r="C70" s="270"/>
      <c r="D70" s="270"/>
      <c r="E70" s="290"/>
      <c r="F70" s="273"/>
      <c r="G70" s="270"/>
      <c r="H70" s="270"/>
      <c r="I70" s="290"/>
      <c r="J70" s="273"/>
      <c r="K70" s="270"/>
      <c r="L70" s="270"/>
      <c r="M70" s="290"/>
      <c r="N70" s="273"/>
      <c r="O70" s="270"/>
      <c r="P70" s="270"/>
      <c r="Q70" s="290"/>
      <c r="R70" s="273"/>
      <c r="S70" s="270"/>
      <c r="T70" s="270"/>
      <c r="U70" s="290"/>
      <c r="V70" s="273"/>
      <c r="W70" s="270"/>
      <c r="X70" s="270"/>
      <c r="Y70" s="290"/>
      <c r="Z70" s="273"/>
      <c r="AA70" s="270"/>
      <c r="AB70" s="270"/>
      <c r="AC70" s="290"/>
      <c r="AD70" s="273"/>
      <c r="AE70" s="270"/>
      <c r="AF70" s="270"/>
      <c r="AG70" s="270"/>
      <c r="AH70" s="274" t="e">
        <f t="shared" si="12"/>
        <v>#DIV/0!</v>
      </c>
      <c r="AI70" s="273"/>
      <c r="AJ70" s="320" t="e">
        <f t="shared" si="13"/>
        <v>#DIV/0!</v>
      </c>
      <c r="AK70" s="275">
        <f t="shared" si="14"/>
        <v>0</v>
      </c>
      <c r="AL70" s="276">
        <f t="shared" si="15"/>
        <v>0</v>
      </c>
      <c r="AM70" s="291">
        <f t="shared" si="16"/>
        <v>0</v>
      </c>
      <c r="AN70" s="292">
        <f t="shared" si="17"/>
        <v>0</v>
      </c>
      <c r="AO70" s="292">
        <f t="shared" si="19"/>
        <v>0</v>
      </c>
      <c r="AP70" s="209"/>
      <c r="AQ70" s="209"/>
      <c r="AR70" s="234"/>
      <c r="AS70" s="209"/>
      <c r="AT70" s="241"/>
    </row>
    <row r="71" spans="1:46" ht="15.75">
      <c r="A71" s="288">
        <v>44128</v>
      </c>
      <c r="B71" s="289" t="s">
        <v>210</v>
      </c>
      <c r="C71" s="270"/>
      <c r="D71" s="270"/>
      <c r="E71" s="290"/>
      <c r="F71" s="273"/>
      <c r="G71" s="270"/>
      <c r="H71" s="270"/>
      <c r="I71" s="290"/>
      <c r="J71" s="273"/>
      <c r="K71" s="270"/>
      <c r="L71" s="270"/>
      <c r="M71" s="290"/>
      <c r="N71" s="273"/>
      <c r="O71" s="270"/>
      <c r="P71" s="270"/>
      <c r="Q71" s="290"/>
      <c r="R71" s="273"/>
      <c r="S71" s="270"/>
      <c r="T71" s="270"/>
      <c r="U71" s="290"/>
      <c r="V71" s="273"/>
      <c r="W71" s="270"/>
      <c r="X71" s="270"/>
      <c r="Y71" s="290"/>
      <c r="Z71" s="273"/>
      <c r="AA71" s="270"/>
      <c r="AB71" s="270"/>
      <c r="AC71" s="290"/>
      <c r="AD71" s="273"/>
      <c r="AE71" s="270"/>
      <c r="AF71" s="270"/>
      <c r="AG71" s="270"/>
      <c r="AH71" s="274" t="e">
        <f t="shared" si="12"/>
        <v>#DIV/0!</v>
      </c>
      <c r="AI71" s="273"/>
      <c r="AJ71" s="320" t="e">
        <f t="shared" si="13"/>
        <v>#DIV/0!</v>
      </c>
      <c r="AK71" s="275">
        <f t="shared" si="14"/>
        <v>0</v>
      </c>
      <c r="AL71" s="276">
        <f t="shared" si="15"/>
        <v>0</v>
      </c>
      <c r="AM71" s="291">
        <f t="shared" si="16"/>
        <v>0</v>
      </c>
      <c r="AN71" s="292">
        <f t="shared" si="17"/>
        <v>0</v>
      </c>
      <c r="AO71" s="292">
        <f t="shared" si="19"/>
        <v>0</v>
      </c>
      <c r="AP71" s="209"/>
      <c r="AQ71" s="209"/>
      <c r="AR71" s="234"/>
      <c r="AS71" s="209"/>
      <c r="AT71" s="241"/>
    </row>
    <row r="72" spans="1:46" ht="15.75">
      <c r="A72" s="288">
        <v>44129</v>
      </c>
      <c r="B72" s="289" t="s">
        <v>211</v>
      </c>
      <c r="C72" s="270"/>
      <c r="D72" s="270"/>
      <c r="E72" s="290"/>
      <c r="F72" s="273"/>
      <c r="G72" s="270"/>
      <c r="H72" s="270"/>
      <c r="I72" s="290"/>
      <c r="J72" s="273"/>
      <c r="K72" s="270"/>
      <c r="L72" s="270"/>
      <c r="M72" s="290"/>
      <c r="N72" s="273"/>
      <c r="O72" s="270"/>
      <c r="P72" s="270"/>
      <c r="Q72" s="290"/>
      <c r="R72" s="273"/>
      <c r="S72" s="270"/>
      <c r="T72" s="270"/>
      <c r="U72" s="290"/>
      <c r="V72" s="273"/>
      <c r="W72" s="270"/>
      <c r="X72" s="270"/>
      <c r="Y72" s="290"/>
      <c r="Z72" s="273"/>
      <c r="AA72" s="270"/>
      <c r="AB72" s="270"/>
      <c r="AC72" s="290"/>
      <c r="AD72" s="273"/>
      <c r="AE72" s="270"/>
      <c r="AF72" s="270"/>
      <c r="AG72" s="270"/>
      <c r="AH72" s="274" t="e">
        <f t="shared" si="12"/>
        <v>#DIV/0!</v>
      </c>
      <c r="AI72" s="273"/>
      <c r="AJ72" s="320" t="e">
        <f t="shared" si="13"/>
        <v>#DIV/0!</v>
      </c>
      <c r="AK72" s="275">
        <f t="shared" si="14"/>
        <v>0</v>
      </c>
      <c r="AL72" s="276">
        <f t="shared" si="15"/>
        <v>0</v>
      </c>
      <c r="AM72" s="291">
        <f t="shared" si="16"/>
        <v>0</v>
      </c>
      <c r="AN72" s="292">
        <f t="shared" si="17"/>
        <v>0</v>
      </c>
      <c r="AO72" s="292">
        <f t="shared" si="19"/>
        <v>0</v>
      </c>
      <c r="AP72" s="209"/>
      <c r="AQ72" s="209"/>
      <c r="AR72" s="234"/>
      <c r="AS72" s="209"/>
      <c r="AT72" s="241"/>
    </row>
    <row r="73" spans="1:46" ht="15.75">
      <c r="A73" s="288">
        <v>44130</v>
      </c>
      <c r="B73" s="289" t="s">
        <v>205</v>
      </c>
      <c r="C73" s="270"/>
      <c r="D73" s="270"/>
      <c r="E73" s="290"/>
      <c r="F73" s="273"/>
      <c r="G73" s="270"/>
      <c r="H73" s="270"/>
      <c r="I73" s="290"/>
      <c r="J73" s="273"/>
      <c r="K73" s="270"/>
      <c r="L73" s="270"/>
      <c r="M73" s="290"/>
      <c r="N73" s="273"/>
      <c r="O73" s="270"/>
      <c r="P73" s="270"/>
      <c r="Q73" s="290"/>
      <c r="R73" s="273"/>
      <c r="S73" s="270"/>
      <c r="T73" s="270"/>
      <c r="U73" s="290"/>
      <c r="V73" s="273"/>
      <c r="W73" s="270"/>
      <c r="X73" s="270"/>
      <c r="Y73" s="290"/>
      <c r="Z73" s="273"/>
      <c r="AA73" s="270"/>
      <c r="AB73" s="270"/>
      <c r="AC73" s="290"/>
      <c r="AD73" s="273"/>
      <c r="AE73" s="270"/>
      <c r="AF73" s="270"/>
      <c r="AG73" s="270"/>
      <c r="AH73" s="274" t="e">
        <f t="shared" si="12"/>
        <v>#DIV/0!</v>
      </c>
      <c r="AI73" s="273"/>
      <c r="AJ73" s="320" t="e">
        <f t="shared" si="13"/>
        <v>#DIV/0!</v>
      </c>
      <c r="AK73" s="275">
        <f t="shared" si="14"/>
        <v>0</v>
      </c>
      <c r="AL73" s="276">
        <f t="shared" si="15"/>
        <v>0</v>
      </c>
      <c r="AM73" s="291">
        <f t="shared" si="16"/>
        <v>0</v>
      </c>
      <c r="AN73" s="292">
        <f t="shared" si="17"/>
        <v>0</v>
      </c>
      <c r="AO73" s="292">
        <f t="shared" si="19"/>
        <v>0</v>
      </c>
      <c r="AP73" s="209"/>
      <c r="AQ73" s="209"/>
      <c r="AR73" s="234"/>
      <c r="AS73" s="209"/>
      <c r="AT73" s="241"/>
    </row>
    <row r="74" spans="1:46" ht="15.75">
      <c r="A74" s="288">
        <v>44131</v>
      </c>
      <c r="B74" s="289" t="s">
        <v>206</v>
      </c>
      <c r="C74" s="270"/>
      <c r="D74" s="270"/>
      <c r="E74" s="290"/>
      <c r="F74" s="273"/>
      <c r="G74" s="270"/>
      <c r="H74" s="270"/>
      <c r="I74" s="290"/>
      <c r="J74" s="273"/>
      <c r="K74" s="270"/>
      <c r="L74" s="270"/>
      <c r="M74" s="290"/>
      <c r="N74" s="273"/>
      <c r="O74" s="270"/>
      <c r="P74" s="270"/>
      <c r="Q74" s="290"/>
      <c r="R74" s="273"/>
      <c r="S74" s="270"/>
      <c r="T74" s="270"/>
      <c r="U74" s="290"/>
      <c r="V74" s="273"/>
      <c r="W74" s="270"/>
      <c r="X74" s="270"/>
      <c r="Y74" s="290"/>
      <c r="Z74" s="273"/>
      <c r="AA74" s="270"/>
      <c r="AB74" s="270"/>
      <c r="AC74" s="290"/>
      <c r="AD74" s="273"/>
      <c r="AE74" s="270"/>
      <c r="AF74" s="270"/>
      <c r="AG74" s="270"/>
      <c r="AH74" s="274" t="e">
        <f t="shared" si="12"/>
        <v>#DIV/0!</v>
      </c>
      <c r="AI74" s="273"/>
      <c r="AJ74" s="320" t="e">
        <f t="shared" si="13"/>
        <v>#DIV/0!</v>
      </c>
      <c r="AK74" s="275">
        <f t="shared" si="14"/>
        <v>0</v>
      </c>
      <c r="AL74" s="276">
        <f t="shared" si="15"/>
        <v>0</v>
      </c>
      <c r="AM74" s="291">
        <f t="shared" si="16"/>
        <v>0</v>
      </c>
      <c r="AN74" s="292">
        <f t="shared" si="17"/>
        <v>0</v>
      </c>
      <c r="AO74" s="292">
        <f t="shared" si="19"/>
        <v>0</v>
      </c>
      <c r="AP74" s="209"/>
      <c r="AQ74" s="209"/>
      <c r="AR74" s="234"/>
      <c r="AS74" s="209"/>
      <c r="AT74" s="241"/>
    </row>
    <row r="75" spans="1:46" ht="15.75">
      <c r="A75" s="288">
        <v>44132</v>
      </c>
      <c r="B75" s="289" t="s">
        <v>207</v>
      </c>
      <c r="C75" s="270"/>
      <c r="D75" s="270"/>
      <c r="E75" s="290"/>
      <c r="F75" s="273"/>
      <c r="G75" s="270"/>
      <c r="H75" s="270"/>
      <c r="I75" s="290"/>
      <c r="J75" s="273"/>
      <c r="K75" s="270"/>
      <c r="L75" s="270"/>
      <c r="M75" s="290"/>
      <c r="N75" s="273"/>
      <c r="O75" s="270"/>
      <c r="P75" s="270"/>
      <c r="Q75" s="290"/>
      <c r="R75" s="273"/>
      <c r="S75" s="270"/>
      <c r="T75" s="270"/>
      <c r="U75" s="290"/>
      <c r="V75" s="273"/>
      <c r="W75" s="270"/>
      <c r="X75" s="270"/>
      <c r="Y75" s="290"/>
      <c r="Z75" s="273"/>
      <c r="AA75" s="270"/>
      <c r="AB75" s="270"/>
      <c r="AC75" s="290"/>
      <c r="AD75" s="273"/>
      <c r="AE75" s="270"/>
      <c r="AF75" s="270"/>
      <c r="AG75" s="270"/>
      <c r="AH75" s="274" t="e">
        <f t="shared" ref="AH75:AH78" si="20">AG75/AF75</f>
        <v>#DIV/0!</v>
      </c>
      <c r="AI75" s="273"/>
      <c r="AJ75" s="320" t="e">
        <f t="shared" ref="AJ75:AJ78" si="21">AI75/AG75</f>
        <v>#DIV/0!</v>
      </c>
      <c r="AK75" s="275">
        <f t="shared" ref="AK75:AK78" si="22">SUMIF($C$6:$AJ$6,$AK$6,C75:AJ75)</f>
        <v>0</v>
      </c>
      <c r="AL75" s="276">
        <f t="shared" ref="AL75:AL78" si="23">SUMIF($C$6:$AJ$6,$AL$6,C75:AJ75)</f>
        <v>0</v>
      </c>
      <c r="AM75" s="291">
        <f t="shared" ref="AM75:AM78" si="24">SUMIF($C$6:$AJ$6,$AM$6,C75:AJ75)</f>
        <v>0</v>
      </c>
      <c r="AN75" s="292">
        <f t="shared" ref="AN75:AN78" si="25">SUMIF($C$6:$AJ$6,$AN$6,C75:AJ75)</f>
        <v>0</v>
      </c>
      <c r="AO75" s="292">
        <f t="shared" si="19"/>
        <v>0</v>
      </c>
      <c r="AP75" s="209"/>
      <c r="AQ75" s="209"/>
      <c r="AR75" s="234"/>
      <c r="AS75" s="209"/>
      <c r="AT75" s="241"/>
    </row>
    <row r="76" spans="1:46" ht="15.75">
      <c r="A76" s="288">
        <v>44133</v>
      </c>
      <c r="B76" s="289" t="s">
        <v>208</v>
      </c>
      <c r="C76" s="270"/>
      <c r="D76" s="270"/>
      <c r="E76" s="290"/>
      <c r="F76" s="273"/>
      <c r="G76" s="270"/>
      <c r="H76" s="270"/>
      <c r="I76" s="290"/>
      <c r="J76" s="273"/>
      <c r="K76" s="270"/>
      <c r="L76" s="270"/>
      <c r="M76" s="290"/>
      <c r="N76" s="273"/>
      <c r="O76" s="270"/>
      <c r="P76" s="270"/>
      <c r="Q76" s="290"/>
      <c r="R76" s="273"/>
      <c r="S76" s="270"/>
      <c r="T76" s="270"/>
      <c r="U76" s="290"/>
      <c r="V76" s="273"/>
      <c r="W76" s="270"/>
      <c r="X76" s="270"/>
      <c r="Y76" s="290"/>
      <c r="Z76" s="273"/>
      <c r="AA76" s="270"/>
      <c r="AB76" s="270"/>
      <c r="AC76" s="290"/>
      <c r="AD76" s="273"/>
      <c r="AE76" s="270"/>
      <c r="AF76" s="270"/>
      <c r="AG76" s="270"/>
      <c r="AH76" s="274" t="e">
        <f t="shared" si="20"/>
        <v>#DIV/0!</v>
      </c>
      <c r="AI76" s="273"/>
      <c r="AJ76" s="320" t="e">
        <f t="shared" si="21"/>
        <v>#DIV/0!</v>
      </c>
      <c r="AK76" s="275">
        <f t="shared" si="22"/>
        <v>0</v>
      </c>
      <c r="AL76" s="276">
        <f t="shared" si="23"/>
        <v>0</v>
      </c>
      <c r="AM76" s="291">
        <f t="shared" si="24"/>
        <v>0</v>
      </c>
      <c r="AN76" s="292">
        <f t="shared" si="25"/>
        <v>0</v>
      </c>
      <c r="AO76" s="292">
        <f t="shared" si="19"/>
        <v>0</v>
      </c>
      <c r="AP76" s="209">
        <f t="shared" ref="AP76:AQ139" si="26">SUMIF($C$6:$AJ$6,AP$6,$C76:$AJ76)</f>
        <v>0</v>
      </c>
      <c r="AQ76" s="209">
        <f t="shared" si="26"/>
        <v>0</v>
      </c>
      <c r="AR76" s="234" t="e">
        <f t="shared" si="4"/>
        <v>#DIV/0!</v>
      </c>
      <c r="AS76" s="209">
        <f t="shared" si="5"/>
        <v>0</v>
      </c>
      <c r="AT76" s="241" t="e">
        <f t="shared" si="6"/>
        <v>#DIV/0!</v>
      </c>
    </row>
    <row r="77" spans="1:46" ht="15.75">
      <c r="A77" s="288">
        <v>44134</v>
      </c>
      <c r="B77" s="289" t="s">
        <v>209</v>
      </c>
      <c r="C77" s="270"/>
      <c r="D77" s="270"/>
      <c r="E77" s="290"/>
      <c r="F77" s="273"/>
      <c r="G77" s="270"/>
      <c r="H77" s="270"/>
      <c r="I77" s="290"/>
      <c r="J77" s="273"/>
      <c r="K77" s="270"/>
      <c r="L77" s="270"/>
      <c r="M77" s="290"/>
      <c r="N77" s="273"/>
      <c r="O77" s="270"/>
      <c r="P77" s="270"/>
      <c r="Q77" s="290"/>
      <c r="R77" s="273"/>
      <c r="S77" s="270"/>
      <c r="T77" s="270"/>
      <c r="U77" s="290"/>
      <c r="V77" s="273"/>
      <c r="W77" s="270"/>
      <c r="X77" s="270"/>
      <c r="Y77" s="290"/>
      <c r="Z77" s="273"/>
      <c r="AA77" s="270"/>
      <c r="AB77" s="270"/>
      <c r="AC77" s="290"/>
      <c r="AD77" s="273"/>
      <c r="AE77" s="270"/>
      <c r="AF77" s="270"/>
      <c r="AG77" s="270"/>
      <c r="AH77" s="274" t="e">
        <f t="shared" si="20"/>
        <v>#DIV/0!</v>
      </c>
      <c r="AI77" s="273"/>
      <c r="AJ77" s="320" t="e">
        <f t="shared" si="21"/>
        <v>#DIV/0!</v>
      </c>
      <c r="AK77" s="275">
        <f t="shared" si="22"/>
        <v>0</v>
      </c>
      <c r="AL77" s="276">
        <f t="shared" si="23"/>
        <v>0</v>
      </c>
      <c r="AM77" s="291">
        <f t="shared" si="24"/>
        <v>0</v>
      </c>
      <c r="AN77" s="292">
        <f t="shared" si="25"/>
        <v>0</v>
      </c>
      <c r="AO77" s="292">
        <f t="shared" si="19"/>
        <v>0</v>
      </c>
      <c r="AP77" s="209">
        <f t="shared" si="26"/>
        <v>0</v>
      </c>
      <c r="AQ77" s="209">
        <f t="shared" si="26"/>
        <v>0</v>
      </c>
      <c r="AR77" s="234" t="e">
        <f t="shared" si="4"/>
        <v>#DIV/0!</v>
      </c>
      <c r="AS77" s="209">
        <f t="shared" si="5"/>
        <v>0</v>
      </c>
      <c r="AT77" s="241" t="e">
        <f t="shared" si="6"/>
        <v>#DIV/0!</v>
      </c>
    </row>
    <row r="78" spans="1:46" ht="15.75">
      <c r="A78" s="288">
        <v>44135</v>
      </c>
      <c r="B78" s="289" t="s">
        <v>210</v>
      </c>
      <c r="C78" s="270"/>
      <c r="D78" s="270"/>
      <c r="E78" s="290"/>
      <c r="F78" s="273"/>
      <c r="G78" s="270"/>
      <c r="H78" s="270"/>
      <c r="I78" s="290"/>
      <c r="J78" s="273"/>
      <c r="K78" s="270"/>
      <c r="L78" s="270"/>
      <c r="M78" s="290"/>
      <c r="N78" s="273"/>
      <c r="O78" s="270"/>
      <c r="P78" s="270"/>
      <c r="Q78" s="290"/>
      <c r="R78" s="273"/>
      <c r="S78" s="270"/>
      <c r="T78" s="270"/>
      <c r="U78" s="290"/>
      <c r="V78" s="273"/>
      <c r="W78" s="270"/>
      <c r="X78" s="270"/>
      <c r="Y78" s="290"/>
      <c r="Z78" s="273"/>
      <c r="AA78" s="270"/>
      <c r="AB78" s="270"/>
      <c r="AC78" s="290"/>
      <c r="AD78" s="273"/>
      <c r="AE78" s="270"/>
      <c r="AF78" s="270"/>
      <c r="AG78" s="270"/>
      <c r="AH78" s="274" t="e">
        <f t="shared" si="20"/>
        <v>#DIV/0!</v>
      </c>
      <c r="AI78" s="273"/>
      <c r="AJ78" s="320" t="e">
        <f t="shared" si="21"/>
        <v>#DIV/0!</v>
      </c>
      <c r="AK78" s="275">
        <f t="shared" si="22"/>
        <v>0</v>
      </c>
      <c r="AL78" s="276">
        <f t="shared" si="23"/>
        <v>0</v>
      </c>
      <c r="AM78" s="291">
        <f t="shared" si="24"/>
        <v>0</v>
      </c>
      <c r="AN78" s="292">
        <f t="shared" si="25"/>
        <v>0</v>
      </c>
      <c r="AO78" s="292">
        <f t="shared" si="19"/>
        <v>0</v>
      </c>
      <c r="AP78" s="209">
        <f t="shared" si="26"/>
        <v>0</v>
      </c>
      <c r="AQ78" s="209">
        <f t="shared" si="26"/>
        <v>0</v>
      </c>
      <c r="AR78" s="234" t="e">
        <f t="shared" si="4"/>
        <v>#DIV/0!</v>
      </c>
      <c r="AS78" s="209">
        <f t="shared" si="5"/>
        <v>0</v>
      </c>
      <c r="AT78" s="241" t="e">
        <f t="shared" si="6"/>
        <v>#DIV/0!</v>
      </c>
    </row>
    <row r="79" spans="1:46" ht="15.75">
      <c r="A79" s="288">
        <v>44136</v>
      </c>
      <c r="B79" s="289" t="s">
        <v>211</v>
      </c>
      <c r="C79" s="270"/>
      <c r="D79" s="270"/>
      <c r="E79" s="290"/>
      <c r="F79" s="273"/>
      <c r="G79" s="270"/>
      <c r="H79" s="270"/>
      <c r="I79" s="290"/>
      <c r="J79" s="273"/>
      <c r="K79" s="270"/>
      <c r="L79" s="270"/>
      <c r="M79" s="290"/>
      <c r="N79" s="273"/>
      <c r="O79" s="270"/>
      <c r="P79" s="270"/>
      <c r="Q79" s="290"/>
      <c r="R79" s="273"/>
      <c r="S79" s="270"/>
      <c r="T79" s="270"/>
      <c r="U79" s="290"/>
      <c r="V79" s="273"/>
      <c r="W79" s="270"/>
      <c r="X79" s="270"/>
      <c r="Y79" s="290"/>
      <c r="Z79" s="273"/>
      <c r="AA79" s="270"/>
      <c r="AB79" s="270"/>
      <c r="AC79" s="290"/>
      <c r="AD79" s="273"/>
      <c r="AE79" s="270"/>
      <c r="AF79" s="270"/>
      <c r="AG79" s="270"/>
      <c r="AH79" s="274" t="e">
        <f t="shared" ref="AH79:AH111" si="27">AG79/AF79</f>
        <v>#DIV/0!</v>
      </c>
      <c r="AI79" s="273"/>
      <c r="AJ79" s="320" t="e">
        <f t="shared" ref="AJ79:AJ111" si="28">AI79/AG79</f>
        <v>#DIV/0!</v>
      </c>
      <c r="AK79" s="275">
        <f t="shared" ref="AK79:AK111" si="29">SUMIF($C$6:$AJ$6,$AK$6,C79:AJ79)</f>
        <v>0</v>
      </c>
      <c r="AL79" s="276">
        <f t="shared" ref="AL79:AL111" si="30">SUMIF($C$6:$AJ$6,$AL$6,C79:AJ79)</f>
        <v>0</v>
      </c>
      <c r="AM79" s="291">
        <f t="shared" ref="AM79:AM111" si="31">SUMIF($C$6:$AJ$6,$AM$6,C79:AJ79)</f>
        <v>0</v>
      </c>
      <c r="AN79" s="292">
        <f t="shared" ref="AN79:AN111" si="32">SUMIF($C$6:$AJ$6,$AN$6,C79:AJ79)</f>
        <v>0</v>
      </c>
      <c r="AO79" s="292">
        <f t="shared" si="19"/>
        <v>0</v>
      </c>
      <c r="AP79" s="209"/>
      <c r="AQ79" s="209"/>
      <c r="AR79" s="234"/>
      <c r="AS79" s="209"/>
      <c r="AT79" s="241"/>
    </row>
    <row r="80" spans="1:46" ht="15.75">
      <c r="A80" s="288">
        <v>44137</v>
      </c>
      <c r="B80" s="289" t="s">
        <v>205</v>
      </c>
      <c r="C80" s="270"/>
      <c r="D80" s="270"/>
      <c r="E80" s="290"/>
      <c r="F80" s="273"/>
      <c r="G80" s="270"/>
      <c r="H80" s="270"/>
      <c r="I80" s="290"/>
      <c r="J80" s="273"/>
      <c r="K80" s="270"/>
      <c r="L80" s="270"/>
      <c r="M80" s="290"/>
      <c r="N80" s="273"/>
      <c r="O80" s="270"/>
      <c r="P80" s="270"/>
      <c r="Q80" s="290"/>
      <c r="R80" s="273"/>
      <c r="S80" s="270"/>
      <c r="T80" s="270"/>
      <c r="U80" s="290"/>
      <c r="V80" s="273"/>
      <c r="W80" s="270"/>
      <c r="X80" s="270"/>
      <c r="Y80" s="290"/>
      <c r="Z80" s="273"/>
      <c r="AA80" s="270"/>
      <c r="AB80" s="270"/>
      <c r="AC80" s="290"/>
      <c r="AD80" s="273"/>
      <c r="AE80" s="270"/>
      <c r="AF80" s="270"/>
      <c r="AG80" s="270"/>
      <c r="AH80" s="274" t="e">
        <f t="shared" si="27"/>
        <v>#DIV/0!</v>
      </c>
      <c r="AI80" s="273"/>
      <c r="AJ80" s="320" t="e">
        <f t="shared" si="28"/>
        <v>#DIV/0!</v>
      </c>
      <c r="AK80" s="275">
        <f t="shared" si="29"/>
        <v>0</v>
      </c>
      <c r="AL80" s="276">
        <f t="shared" si="30"/>
        <v>0</v>
      </c>
      <c r="AM80" s="291">
        <f t="shared" si="31"/>
        <v>0</v>
      </c>
      <c r="AN80" s="292">
        <f t="shared" si="32"/>
        <v>0</v>
      </c>
      <c r="AO80" s="292">
        <f t="shared" si="19"/>
        <v>0</v>
      </c>
      <c r="AP80" s="209"/>
      <c r="AQ80" s="209"/>
      <c r="AR80" s="234"/>
      <c r="AS80" s="209"/>
      <c r="AT80" s="241"/>
    </row>
    <row r="81" spans="1:46" ht="15.75">
      <c r="A81" s="288">
        <v>44138</v>
      </c>
      <c r="B81" s="289" t="s">
        <v>206</v>
      </c>
      <c r="C81" s="270"/>
      <c r="D81" s="270"/>
      <c r="E81" s="290"/>
      <c r="F81" s="273"/>
      <c r="G81" s="294">
        <v>30149</v>
      </c>
      <c r="H81" s="270"/>
      <c r="I81" s="290"/>
      <c r="J81" s="273"/>
      <c r="K81" s="270"/>
      <c r="L81" s="270"/>
      <c r="M81" s="290"/>
      <c r="N81" s="273"/>
      <c r="O81" s="270"/>
      <c r="P81" s="270"/>
      <c r="Q81" s="290"/>
      <c r="R81" s="273"/>
      <c r="S81" s="270"/>
      <c r="T81" s="270"/>
      <c r="U81" s="290"/>
      <c r="V81" s="273"/>
      <c r="W81" s="270"/>
      <c r="X81" s="270"/>
      <c r="Y81" s="290"/>
      <c r="Z81" s="273"/>
      <c r="AA81" s="270"/>
      <c r="AB81" s="270"/>
      <c r="AC81" s="290"/>
      <c r="AD81" s="273"/>
      <c r="AE81" s="270"/>
      <c r="AF81" s="270"/>
      <c r="AG81" s="270"/>
      <c r="AH81" s="274" t="e">
        <f t="shared" si="27"/>
        <v>#DIV/0!</v>
      </c>
      <c r="AI81" s="273"/>
      <c r="AJ81" s="320" t="e">
        <f t="shared" si="28"/>
        <v>#DIV/0!</v>
      </c>
      <c r="AK81" s="275">
        <f t="shared" si="29"/>
        <v>30149</v>
      </c>
      <c r="AL81" s="276">
        <f t="shared" si="30"/>
        <v>0</v>
      </c>
      <c r="AM81" s="291">
        <f t="shared" si="31"/>
        <v>0</v>
      </c>
      <c r="AN81" s="292">
        <f t="shared" si="32"/>
        <v>0</v>
      </c>
      <c r="AO81" s="292">
        <f t="shared" si="19"/>
        <v>0</v>
      </c>
      <c r="AP81" s="209"/>
      <c r="AQ81" s="209"/>
      <c r="AR81" s="234"/>
      <c r="AS81" s="209"/>
      <c r="AT81" s="241"/>
    </row>
    <row r="82" spans="1:46" ht="15.75">
      <c r="A82" s="288">
        <v>44139</v>
      </c>
      <c r="B82" s="289" t="s">
        <v>207</v>
      </c>
      <c r="C82" s="270"/>
      <c r="D82" s="270"/>
      <c r="E82" s="290"/>
      <c r="F82" s="273"/>
      <c r="G82" s="270"/>
      <c r="H82" s="270"/>
      <c r="I82" s="290"/>
      <c r="J82" s="273"/>
      <c r="K82" s="294">
        <v>33722</v>
      </c>
      <c r="L82" s="270"/>
      <c r="M82" s="290"/>
      <c r="N82" s="273"/>
      <c r="O82" s="270"/>
      <c r="P82" s="270"/>
      <c r="Q82" s="290"/>
      <c r="R82" s="273"/>
      <c r="S82" s="270"/>
      <c r="T82" s="270"/>
      <c r="U82" s="290"/>
      <c r="V82" s="273"/>
      <c r="W82" s="270"/>
      <c r="X82" s="270"/>
      <c r="Y82" s="290"/>
      <c r="Z82" s="273"/>
      <c r="AA82" s="270"/>
      <c r="AB82" s="270"/>
      <c r="AC82" s="290"/>
      <c r="AD82" s="273"/>
      <c r="AE82" s="270"/>
      <c r="AF82" s="270"/>
      <c r="AG82" s="270"/>
      <c r="AH82" s="274" t="e">
        <f t="shared" si="27"/>
        <v>#DIV/0!</v>
      </c>
      <c r="AI82" s="273"/>
      <c r="AJ82" s="320" t="e">
        <f t="shared" si="28"/>
        <v>#DIV/0!</v>
      </c>
      <c r="AK82" s="275">
        <f t="shared" si="29"/>
        <v>33722</v>
      </c>
      <c r="AL82" s="276">
        <f t="shared" si="30"/>
        <v>0</v>
      </c>
      <c r="AM82" s="291">
        <f t="shared" si="31"/>
        <v>0</v>
      </c>
      <c r="AN82" s="292">
        <f t="shared" si="32"/>
        <v>0</v>
      </c>
      <c r="AO82" s="292">
        <f t="shared" si="19"/>
        <v>0</v>
      </c>
      <c r="AP82" s="209"/>
      <c r="AQ82" s="209"/>
      <c r="AR82" s="234"/>
      <c r="AS82" s="209"/>
      <c r="AT82" s="241"/>
    </row>
    <row r="83" spans="1:46" ht="15.75">
      <c r="A83" s="288">
        <v>44140</v>
      </c>
      <c r="B83" s="289" t="s">
        <v>208</v>
      </c>
      <c r="C83" s="270"/>
      <c r="D83" s="270"/>
      <c r="E83" s="290"/>
      <c r="F83" s="273"/>
      <c r="G83" s="270"/>
      <c r="H83" s="270"/>
      <c r="I83" s="290"/>
      <c r="J83" s="273"/>
      <c r="K83" s="270"/>
      <c r="L83" s="270"/>
      <c r="M83" s="290"/>
      <c r="N83" s="273"/>
      <c r="O83" s="270"/>
      <c r="P83" s="270"/>
      <c r="Q83" s="290"/>
      <c r="R83" s="273"/>
      <c r="S83" s="270"/>
      <c r="T83" s="270"/>
      <c r="U83" s="290"/>
      <c r="V83" s="273"/>
      <c r="W83" s="270"/>
      <c r="X83" s="270"/>
      <c r="Y83" s="290"/>
      <c r="Z83" s="273"/>
      <c r="AA83" s="270"/>
      <c r="AB83" s="270"/>
      <c r="AC83" s="290"/>
      <c r="AD83" s="273"/>
      <c r="AE83" s="270"/>
      <c r="AF83" s="270"/>
      <c r="AG83" s="270"/>
      <c r="AH83" s="274" t="e">
        <f t="shared" si="27"/>
        <v>#DIV/0!</v>
      </c>
      <c r="AI83" s="273"/>
      <c r="AJ83" s="320" t="e">
        <f t="shared" si="28"/>
        <v>#DIV/0!</v>
      </c>
      <c r="AK83" s="275">
        <f t="shared" si="29"/>
        <v>0</v>
      </c>
      <c r="AL83" s="276">
        <f t="shared" si="30"/>
        <v>0</v>
      </c>
      <c r="AM83" s="291">
        <f t="shared" si="31"/>
        <v>0</v>
      </c>
      <c r="AN83" s="292">
        <f t="shared" si="32"/>
        <v>0</v>
      </c>
      <c r="AO83" s="292">
        <f t="shared" si="19"/>
        <v>0</v>
      </c>
      <c r="AP83" s="209"/>
      <c r="AQ83" s="209"/>
      <c r="AR83" s="234"/>
      <c r="AS83" s="209"/>
      <c r="AT83" s="241"/>
    </row>
    <row r="84" spans="1:46" ht="15.75">
      <c r="A84" s="288">
        <v>44141</v>
      </c>
      <c r="B84" s="289" t="s">
        <v>209</v>
      </c>
      <c r="C84" s="270"/>
      <c r="D84" s="270"/>
      <c r="E84" s="290"/>
      <c r="F84" s="273"/>
      <c r="G84" s="270"/>
      <c r="H84" s="270"/>
      <c r="I84" s="290"/>
      <c r="J84" s="273"/>
      <c r="K84" s="270"/>
      <c r="L84" s="270"/>
      <c r="M84" s="290"/>
      <c r="N84" s="273"/>
      <c r="O84" s="270"/>
      <c r="P84" s="270"/>
      <c r="Q84" s="290"/>
      <c r="R84" s="273"/>
      <c r="S84" s="270"/>
      <c r="T84" s="270"/>
      <c r="U84" s="290"/>
      <c r="V84" s="273"/>
      <c r="W84" s="270"/>
      <c r="X84" s="270"/>
      <c r="Y84" s="290"/>
      <c r="Z84" s="273"/>
      <c r="AA84" s="270"/>
      <c r="AB84" s="270"/>
      <c r="AC84" s="290"/>
      <c r="AD84" s="273"/>
      <c r="AE84" s="270"/>
      <c r="AF84" s="270"/>
      <c r="AG84" s="270"/>
      <c r="AH84" s="274" t="e">
        <f t="shared" si="27"/>
        <v>#DIV/0!</v>
      </c>
      <c r="AI84" s="273"/>
      <c r="AJ84" s="320" t="e">
        <f t="shared" si="28"/>
        <v>#DIV/0!</v>
      </c>
      <c r="AK84" s="275">
        <f t="shared" si="29"/>
        <v>0</v>
      </c>
      <c r="AL84" s="276">
        <f t="shared" si="30"/>
        <v>0</v>
      </c>
      <c r="AM84" s="291">
        <f t="shared" si="31"/>
        <v>0</v>
      </c>
      <c r="AN84" s="292">
        <f t="shared" si="32"/>
        <v>0</v>
      </c>
      <c r="AO84" s="292">
        <f t="shared" si="19"/>
        <v>0</v>
      </c>
      <c r="AP84" s="209"/>
      <c r="AQ84" s="209"/>
      <c r="AR84" s="234"/>
      <c r="AS84" s="209"/>
      <c r="AT84" s="241"/>
    </row>
    <row r="85" spans="1:46" ht="15.75">
      <c r="A85" s="288">
        <v>44142</v>
      </c>
      <c r="B85" s="289" t="s">
        <v>210</v>
      </c>
      <c r="C85" s="270"/>
      <c r="D85" s="270"/>
      <c r="E85" s="290"/>
      <c r="F85" s="273"/>
      <c r="G85" s="270"/>
      <c r="H85" s="270"/>
      <c r="I85" s="290"/>
      <c r="J85" s="273"/>
      <c r="K85" s="270"/>
      <c r="L85" s="270"/>
      <c r="M85" s="290"/>
      <c r="N85" s="273"/>
      <c r="O85" s="270"/>
      <c r="P85" s="270"/>
      <c r="Q85" s="290"/>
      <c r="R85" s="273"/>
      <c r="S85" s="270"/>
      <c r="T85" s="270"/>
      <c r="U85" s="290"/>
      <c r="V85" s="273"/>
      <c r="W85" s="270"/>
      <c r="X85" s="270"/>
      <c r="Y85" s="290"/>
      <c r="Z85" s="273"/>
      <c r="AA85" s="270"/>
      <c r="AB85" s="270"/>
      <c r="AC85" s="290"/>
      <c r="AD85" s="273"/>
      <c r="AE85" s="270"/>
      <c r="AF85" s="270"/>
      <c r="AG85" s="270"/>
      <c r="AH85" s="274" t="e">
        <f t="shared" si="27"/>
        <v>#DIV/0!</v>
      </c>
      <c r="AI85" s="273"/>
      <c r="AJ85" s="320" t="e">
        <f t="shared" si="28"/>
        <v>#DIV/0!</v>
      </c>
      <c r="AK85" s="275">
        <f t="shared" si="29"/>
        <v>0</v>
      </c>
      <c r="AL85" s="276">
        <f t="shared" si="30"/>
        <v>0</v>
      </c>
      <c r="AM85" s="291">
        <f t="shared" si="31"/>
        <v>0</v>
      </c>
      <c r="AN85" s="292">
        <f t="shared" si="32"/>
        <v>0</v>
      </c>
      <c r="AO85" s="292">
        <f t="shared" si="19"/>
        <v>0</v>
      </c>
      <c r="AP85" s="209"/>
      <c r="AQ85" s="209"/>
      <c r="AR85" s="234"/>
      <c r="AS85" s="209"/>
      <c r="AT85" s="241"/>
    </row>
    <row r="86" spans="1:46" ht="15.75">
      <c r="A86" s="288">
        <v>44143</v>
      </c>
      <c r="B86" s="289" t="s">
        <v>211</v>
      </c>
      <c r="C86" s="270"/>
      <c r="D86" s="270"/>
      <c r="E86" s="290"/>
      <c r="F86" s="273"/>
      <c r="G86" s="270"/>
      <c r="H86" s="270"/>
      <c r="I86" s="290"/>
      <c r="J86" s="273"/>
      <c r="K86" s="270"/>
      <c r="L86" s="270"/>
      <c r="M86" s="290"/>
      <c r="N86" s="273"/>
      <c r="O86" s="270"/>
      <c r="P86" s="270"/>
      <c r="Q86" s="290"/>
      <c r="R86" s="273"/>
      <c r="S86" s="270"/>
      <c r="T86" s="270"/>
      <c r="U86" s="290"/>
      <c r="V86" s="273"/>
      <c r="W86" s="270"/>
      <c r="X86" s="270"/>
      <c r="Y86" s="290"/>
      <c r="Z86" s="273"/>
      <c r="AA86" s="270"/>
      <c r="AB86" s="270"/>
      <c r="AC86" s="290"/>
      <c r="AD86" s="273"/>
      <c r="AE86" s="270"/>
      <c r="AF86" s="270"/>
      <c r="AG86" s="270"/>
      <c r="AH86" s="274" t="e">
        <f t="shared" si="27"/>
        <v>#DIV/0!</v>
      </c>
      <c r="AI86" s="273"/>
      <c r="AJ86" s="320" t="e">
        <f t="shared" si="28"/>
        <v>#DIV/0!</v>
      </c>
      <c r="AK86" s="275">
        <f t="shared" si="29"/>
        <v>0</v>
      </c>
      <c r="AL86" s="276">
        <f t="shared" si="30"/>
        <v>0</v>
      </c>
      <c r="AM86" s="291">
        <f t="shared" si="31"/>
        <v>0</v>
      </c>
      <c r="AN86" s="292">
        <f t="shared" si="32"/>
        <v>0</v>
      </c>
      <c r="AO86" s="292">
        <f t="shared" si="19"/>
        <v>0</v>
      </c>
      <c r="AP86" s="209"/>
      <c r="AQ86" s="209"/>
      <c r="AR86" s="234"/>
      <c r="AS86" s="209"/>
      <c r="AT86" s="241"/>
    </row>
    <row r="87" spans="1:46" ht="15.75">
      <c r="A87" s="288">
        <v>44144</v>
      </c>
      <c r="B87" s="289" t="s">
        <v>205</v>
      </c>
      <c r="C87" s="270"/>
      <c r="D87" s="270"/>
      <c r="E87" s="290"/>
      <c r="F87" s="273"/>
      <c r="G87" s="270"/>
      <c r="H87" s="270"/>
      <c r="I87" s="290"/>
      <c r="J87" s="273"/>
      <c r="K87" s="270"/>
      <c r="L87" s="270"/>
      <c r="M87" s="290"/>
      <c r="N87" s="273"/>
      <c r="O87" s="270"/>
      <c r="P87" s="270"/>
      <c r="Q87" s="290"/>
      <c r="R87" s="273"/>
      <c r="S87" s="270"/>
      <c r="T87" s="270"/>
      <c r="U87" s="290"/>
      <c r="V87" s="273"/>
      <c r="W87" s="270"/>
      <c r="X87" s="270"/>
      <c r="Y87" s="290"/>
      <c r="Z87" s="273"/>
      <c r="AA87" s="270"/>
      <c r="AB87" s="270"/>
      <c r="AC87" s="290"/>
      <c r="AD87" s="273"/>
      <c r="AE87" s="270"/>
      <c r="AF87" s="270"/>
      <c r="AG87" s="270"/>
      <c r="AH87" s="274" t="e">
        <f t="shared" si="27"/>
        <v>#DIV/0!</v>
      </c>
      <c r="AI87" s="273"/>
      <c r="AJ87" s="320" t="e">
        <f t="shared" si="28"/>
        <v>#DIV/0!</v>
      </c>
      <c r="AK87" s="275">
        <f t="shared" si="29"/>
        <v>0</v>
      </c>
      <c r="AL87" s="276">
        <f t="shared" si="30"/>
        <v>0</v>
      </c>
      <c r="AM87" s="291">
        <f t="shared" si="31"/>
        <v>0</v>
      </c>
      <c r="AN87" s="292">
        <f t="shared" si="32"/>
        <v>0</v>
      </c>
      <c r="AO87" s="292">
        <f t="shared" si="19"/>
        <v>0</v>
      </c>
      <c r="AP87" s="209"/>
      <c r="AQ87" s="209"/>
      <c r="AR87" s="234"/>
      <c r="AS87" s="209"/>
      <c r="AT87" s="241"/>
    </row>
    <row r="88" spans="1:46" ht="15.75">
      <c r="A88" s="288">
        <v>44145</v>
      </c>
      <c r="B88" s="289" t="s">
        <v>206</v>
      </c>
      <c r="C88" s="270"/>
      <c r="D88" s="270"/>
      <c r="E88" s="290"/>
      <c r="F88" s="273"/>
      <c r="G88" s="270"/>
      <c r="H88" s="270"/>
      <c r="I88" s="290"/>
      <c r="J88" s="273"/>
      <c r="K88" s="270"/>
      <c r="L88" s="270"/>
      <c r="M88" s="290"/>
      <c r="N88" s="273"/>
      <c r="O88" s="270"/>
      <c r="P88" s="270"/>
      <c r="Q88" s="290"/>
      <c r="R88" s="273"/>
      <c r="S88" s="270"/>
      <c r="T88" s="270"/>
      <c r="U88" s="290"/>
      <c r="V88" s="273"/>
      <c r="W88" s="270"/>
      <c r="X88" s="270"/>
      <c r="Y88" s="290"/>
      <c r="Z88" s="273"/>
      <c r="AA88" s="270"/>
      <c r="AB88" s="270"/>
      <c r="AC88" s="290"/>
      <c r="AD88" s="273"/>
      <c r="AE88" s="270"/>
      <c r="AF88" s="270"/>
      <c r="AG88" s="270"/>
      <c r="AH88" s="274" t="e">
        <f t="shared" si="27"/>
        <v>#DIV/0!</v>
      </c>
      <c r="AI88" s="273"/>
      <c r="AJ88" s="320" t="e">
        <f t="shared" si="28"/>
        <v>#DIV/0!</v>
      </c>
      <c r="AK88" s="275">
        <f t="shared" si="29"/>
        <v>0</v>
      </c>
      <c r="AL88" s="276">
        <f t="shared" si="30"/>
        <v>0</v>
      </c>
      <c r="AM88" s="291">
        <f t="shared" si="31"/>
        <v>0</v>
      </c>
      <c r="AN88" s="292">
        <f t="shared" si="32"/>
        <v>0</v>
      </c>
      <c r="AO88" s="292">
        <f t="shared" si="19"/>
        <v>0</v>
      </c>
      <c r="AP88" s="209"/>
      <c r="AQ88" s="209"/>
      <c r="AR88" s="234"/>
      <c r="AS88" s="209"/>
      <c r="AT88" s="241"/>
    </row>
    <row r="89" spans="1:46" ht="15.75">
      <c r="A89" s="288">
        <v>44146</v>
      </c>
      <c r="B89" s="289" t="s">
        <v>207</v>
      </c>
      <c r="C89" s="270"/>
      <c r="D89" s="270"/>
      <c r="E89" s="290"/>
      <c r="F89" s="273"/>
      <c r="G89" s="270"/>
      <c r="H89" s="270"/>
      <c r="I89" s="290"/>
      <c r="J89" s="273"/>
      <c r="K89" s="270"/>
      <c r="L89" s="270"/>
      <c r="M89" s="290"/>
      <c r="N89" s="273"/>
      <c r="O89" s="270"/>
      <c r="P89" s="270"/>
      <c r="Q89" s="290"/>
      <c r="R89" s="273"/>
      <c r="S89" s="270"/>
      <c r="T89" s="270"/>
      <c r="U89" s="290"/>
      <c r="V89" s="273"/>
      <c r="W89" s="270"/>
      <c r="X89" s="270"/>
      <c r="Y89" s="290"/>
      <c r="Z89" s="273"/>
      <c r="AA89" s="270"/>
      <c r="AB89" s="270"/>
      <c r="AC89" s="290"/>
      <c r="AD89" s="273"/>
      <c r="AE89" s="270"/>
      <c r="AF89" s="270"/>
      <c r="AG89" s="270"/>
      <c r="AH89" s="274" t="e">
        <f t="shared" si="27"/>
        <v>#DIV/0!</v>
      </c>
      <c r="AI89" s="273"/>
      <c r="AJ89" s="320" t="e">
        <f t="shared" si="28"/>
        <v>#DIV/0!</v>
      </c>
      <c r="AK89" s="275">
        <f t="shared" si="29"/>
        <v>0</v>
      </c>
      <c r="AL89" s="276">
        <f t="shared" si="30"/>
        <v>0</v>
      </c>
      <c r="AM89" s="291">
        <f t="shared" si="31"/>
        <v>0</v>
      </c>
      <c r="AN89" s="292">
        <f t="shared" si="32"/>
        <v>0</v>
      </c>
      <c r="AO89" s="292">
        <f t="shared" si="19"/>
        <v>0</v>
      </c>
      <c r="AP89" s="209"/>
      <c r="AQ89" s="209"/>
      <c r="AR89" s="234"/>
      <c r="AS89" s="209"/>
      <c r="AT89" s="241"/>
    </row>
    <row r="90" spans="1:46" ht="15.75">
      <c r="A90" s="288">
        <v>44147</v>
      </c>
      <c r="B90" s="289" t="s">
        <v>208</v>
      </c>
      <c r="C90" s="270"/>
      <c r="D90" s="270"/>
      <c r="E90" s="290"/>
      <c r="F90" s="273"/>
      <c r="G90" s="270"/>
      <c r="H90" s="270"/>
      <c r="I90" s="290"/>
      <c r="J90" s="273"/>
      <c r="K90" s="270"/>
      <c r="L90" s="270"/>
      <c r="M90" s="290"/>
      <c r="N90" s="273"/>
      <c r="O90" s="270"/>
      <c r="P90" s="270"/>
      <c r="Q90" s="290"/>
      <c r="R90" s="273"/>
      <c r="S90" s="270"/>
      <c r="T90" s="270"/>
      <c r="U90" s="290"/>
      <c r="V90" s="273"/>
      <c r="W90" s="270"/>
      <c r="X90" s="270"/>
      <c r="Y90" s="290"/>
      <c r="Z90" s="273"/>
      <c r="AA90" s="270"/>
      <c r="AB90" s="270"/>
      <c r="AC90" s="290"/>
      <c r="AD90" s="273"/>
      <c r="AE90" s="270"/>
      <c r="AF90" s="270"/>
      <c r="AG90" s="270"/>
      <c r="AH90" s="274" t="e">
        <f t="shared" si="27"/>
        <v>#DIV/0!</v>
      </c>
      <c r="AI90" s="273"/>
      <c r="AJ90" s="320" t="e">
        <f t="shared" si="28"/>
        <v>#DIV/0!</v>
      </c>
      <c r="AK90" s="275">
        <f t="shared" si="29"/>
        <v>0</v>
      </c>
      <c r="AL90" s="276">
        <f t="shared" si="30"/>
        <v>0</v>
      </c>
      <c r="AM90" s="291">
        <f t="shared" si="31"/>
        <v>0</v>
      </c>
      <c r="AN90" s="292">
        <f t="shared" si="32"/>
        <v>0</v>
      </c>
      <c r="AO90" s="292">
        <f t="shared" si="19"/>
        <v>0</v>
      </c>
      <c r="AP90" s="209"/>
      <c r="AQ90" s="209"/>
      <c r="AR90" s="234"/>
      <c r="AS90" s="209"/>
      <c r="AT90" s="241"/>
    </row>
    <row r="91" spans="1:46" ht="15.75">
      <c r="A91" s="288">
        <v>44148</v>
      </c>
      <c r="B91" s="289" t="s">
        <v>209</v>
      </c>
      <c r="C91" s="270"/>
      <c r="D91" s="270"/>
      <c r="E91" s="290"/>
      <c r="F91" s="273"/>
      <c r="G91" s="270"/>
      <c r="H91" s="270"/>
      <c r="I91" s="290"/>
      <c r="J91" s="273"/>
      <c r="K91" s="270"/>
      <c r="L91" s="270"/>
      <c r="M91" s="290"/>
      <c r="N91" s="273"/>
      <c r="O91" s="270"/>
      <c r="P91" s="270"/>
      <c r="Q91" s="290"/>
      <c r="R91" s="273"/>
      <c r="S91" s="270"/>
      <c r="T91" s="270"/>
      <c r="U91" s="290"/>
      <c r="V91" s="273"/>
      <c r="W91" s="270"/>
      <c r="X91" s="270"/>
      <c r="Y91" s="290"/>
      <c r="Z91" s="273"/>
      <c r="AA91" s="270"/>
      <c r="AB91" s="270"/>
      <c r="AC91" s="290"/>
      <c r="AD91" s="273"/>
      <c r="AE91" s="270"/>
      <c r="AF91" s="270"/>
      <c r="AG91" s="270"/>
      <c r="AH91" s="274" t="e">
        <f t="shared" si="27"/>
        <v>#DIV/0!</v>
      </c>
      <c r="AI91" s="273"/>
      <c r="AJ91" s="320" t="e">
        <f t="shared" si="28"/>
        <v>#DIV/0!</v>
      </c>
      <c r="AK91" s="275">
        <f t="shared" si="29"/>
        <v>0</v>
      </c>
      <c r="AL91" s="276">
        <f t="shared" si="30"/>
        <v>0</v>
      </c>
      <c r="AM91" s="291">
        <f t="shared" si="31"/>
        <v>0</v>
      </c>
      <c r="AN91" s="292">
        <f t="shared" si="32"/>
        <v>0</v>
      </c>
      <c r="AO91" s="292">
        <f t="shared" si="19"/>
        <v>0</v>
      </c>
      <c r="AP91" s="209"/>
      <c r="AQ91" s="209"/>
      <c r="AR91" s="234"/>
      <c r="AS91" s="209"/>
      <c r="AT91" s="241"/>
    </row>
    <row r="92" spans="1:46" ht="15.75">
      <c r="A92" s="288">
        <v>44149</v>
      </c>
      <c r="B92" s="289" t="s">
        <v>210</v>
      </c>
      <c r="C92" s="270"/>
      <c r="D92" s="270"/>
      <c r="E92" s="290"/>
      <c r="F92" s="273"/>
      <c r="G92" s="270"/>
      <c r="H92" s="270"/>
      <c r="I92" s="290"/>
      <c r="J92" s="273"/>
      <c r="K92" s="270"/>
      <c r="L92" s="270"/>
      <c r="M92" s="290"/>
      <c r="N92" s="273"/>
      <c r="O92" s="270"/>
      <c r="P92" s="270"/>
      <c r="Q92" s="290"/>
      <c r="R92" s="273"/>
      <c r="S92" s="270"/>
      <c r="T92" s="270"/>
      <c r="U92" s="290"/>
      <c r="V92" s="273"/>
      <c r="W92" s="270"/>
      <c r="X92" s="270"/>
      <c r="Y92" s="290"/>
      <c r="Z92" s="273"/>
      <c r="AA92" s="270"/>
      <c r="AB92" s="270"/>
      <c r="AC92" s="290"/>
      <c r="AD92" s="273"/>
      <c r="AE92" s="270"/>
      <c r="AF92" s="270"/>
      <c r="AG92" s="270"/>
      <c r="AH92" s="274" t="e">
        <f t="shared" si="27"/>
        <v>#DIV/0!</v>
      </c>
      <c r="AI92" s="273"/>
      <c r="AJ92" s="320" t="e">
        <f t="shared" si="28"/>
        <v>#DIV/0!</v>
      </c>
      <c r="AK92" s="275">
        <f t="shared" si="29"/>
        <v>0</v>
      </c>
      <c r="AL92" s="276">
        <f t="shared" si="30"/>
        <v>0</v>
      </c>
      <c r="AM92" s="291">
        <f t="shared" si="31"/>
        <v>0</v>
      </c>
      <c r="AN92" s="292">
        <f t="shared" si="32"/>
        <v>0</v>
      </c>
      <c r="AO92" s="292">
        <f t="shared" si="19"/>
        <v>0</v>
      </c>
      <c r="AP92" s="209"/>
      <c r="AQ92" s="209"/>
      <c r="AR92" s="234"/>
      <c r="AS92" s="209"/>
      <c r="AT92" s="241"/>
    </row>
    <row r="93" spans="1:46" ht="15.75">
      <c r="A93" s="288">
        <v>44150</v>
      </c>
      <c r="B93" s="289" t="s">
        <v>211</v>
      </c>
      <c r="C93" s="270"/>
      <c r="D93" s="270"/>
      <c r="E93" s="290"/>
      <c r="F93" s="273"/>
      <c r="G93" s="270"/>
      <c r="H93" s="270"/>
      <c r="I93" s="290"/>
      <c r="J93" s="273"/>
      <c r="K93" s="270"/>
      <c r="L93" s="270"/>
      <c r="M93" s="290"/>
      <c r="N93" s="273"/>
      <c r="O93" s="270"/>
      <c r="P93" s="270"/>
      <c r="Q93" s="290"/>
      <c r="R93" s="273"/>
      <c r="S93" s="270"/>
      <c r="T93" s="270"/>
      <c r="U93" s="290"/>
      <c r="V93" s="273"/>
      <c r="W93" s="270"/>
      <c r="X93" s="270"/>
      <c r="Y93" s="290"/>
      <c r="Z93" s="273"/>
      <c r="AA93" s="270"/>
      <c r="AB93" s="270"/>
      <c r="AC93" s="290"/>
      <c r="AD93" s="273"/>
      <c r="AE93" s="270"/>
      <c r="AF93" s="270"/>
      <c r="AG93" s="270"/>
      <c r="AH93" s="274" t="e">
        <f t="shared" si="27"/>
        <v>#DIV/0!</v>
      </c>
      <c r="AI93" s="273"/>
      <c r="AJ93" s="320" t="e">
        <f t="shared" si="28"/>
        <v>#DIV/0!</v>
      </c>
      <c r="AK93" s="275">
        <f t="shared" si="29"/>
        <v>0</v>
      </c>
      <c r="AL93" s="276">
        <f t="shared" si="30"/>
        <v>0</v>
      </c>
      <c r="AM93" s="291">
        <f t="shared" si="31"/>
        <v>0</v>
      </c>
      <c r="AN93" s="292">
        <f t="shared" si="32"/>
        <v>0</v>
      </c>
      <c r="AO93" s="292">
        <f t="shared" si="19"/>
        <v>0</v>
      </c>
      <c r="AP93" s="209"/>
      <c r="AQ93" s="209"/>
      <c r="AR93" s="234"/>
      <c r="AS93" s="209"/>
      <c r="AT93" s="241"/>
    </row>
    <row r="94" spans="1:46" ht="15.75">
      <c r="A94" s="288">
        <v>44151</v>
      </c>
      <c r="B94" s="289" t="s">
        <v>205</v>
      </c>
      <c r="C94" s="270"/>
      <c r="D94" s="270"/>
      <c r="E94" s="290"/>
      <c r="F94" s="273"/>
      <c r="G94" s="270"/>
      <c r="H94" s="270"/>
      <c r="I94" s="290"/>
      <c r="J94" s="273"/>
      <c r="K94" s="270"/>
      <c r="L94" s="270"/>
      <c r="M94" s="290"/>
      <c r="N94" s="273"/>
      <c r="O94" s="270"/>
      <c r="P94" s="270"/>
      <c r="Q94" s="290"/>
      <c r="R94" s="273"/>
      <c r="S94" s="270"/>
      <c r="T94" s="270"/>
      <c r="U94" s="290"/>
      <c r="V94" s="273"/>
      <c r="W94" s="270"/>
      <c r="X94" s="270"/>
      <c r="Y94" s="290"/>
      <c r="Z94" s="273"/>
      <c r="AA94" s="270"/>
      <c r="AB94" s="270"/>
      <c r="AC94" s="290"/>
      <c r="AD94" s="273"/>
      <c r="AE94" s="270"/>
      <c r="AF94" s="270"/>
      <c r="AG94" s="270"/>
      <c r="AH94" s="274" t="e">
        <f t="shared" si="27"/>
        <v>#DIV/0!</v>
      </c>
      <c r="AI94" s="273"/>
      <c r="AJ94" s="320" t="e">
        <f t="shared" si="28"/>
        <v>#DIV/0!</v>
      </c>
      <c r="AK94" s="275">
        <f t="shared" si="29"/>
        <v>0</v>
      </c>
      <c r="AL94" s="276">
        <f t="shared" si="30"/>
        <v>0</v>
      </c>
      <c r="AM94" s="291">
        <f t="shared" si="31"/>
        <v>0</v>
      </c>
      <c r="AN94" s="292">
        <f t="shared" si="32"/>
        <v>0</v>
      </c>
      <c r="AO94" s="292">
        <f t="shared" si="19"/>
        <v>0</v>
      </c>
      <c r="AP94" s="209"/>
      <c r="AQ94" s="209"/>
      <c r="AR94" s="234"/>
      <c r="AS94" s="209"/>
      <c r="AT94" s="241"/>
    </row>
    <row r="95" spans="1:46" ht="15.75">
      <c r="A95" s="288">
        <v>44152</v>
      </c>
      <c r="B95" s="289" t="s">
        <v>206</v>
      </c>
      <c r="C95" s="270"/>
      <c r="D95" s="270"/>
      <c r="E95" s="290"/>
      <c r="F95" s="273"/>
      <c r="G95" s="270"/>
      <c r="H95" s="270"/>
      <c r="I95" s="290"/>
      <c r="J95" s="273"/>
      <c r="K95" s="270"/>
      <c r="L95" s="270"/>
      <c r="M95" s="290"/>
      <c r="N95" s="273"/>
      <c r="O95" s="270"/>
      <c r="P95" s="270"/>
      <c r="Q95" s="290"/>
      <c r="R95" s="273"/>
      <c r="S95" s="270"/>
      <c r="T95" s="270"/>
      <c r="U95" s="290"/>
      <c r="V95" s="273"/>
      <c r="W95" s="270"/>
      <c r="X95" s="270"/>
      <c r="Y95" s="290"/>
      <c r="Z95" s="273"/>
      <c r="AA95" s="270"/>
      <c r="AB95" s="270"/>
      <c r="AC95" s="290"/>
      <c r="AD95" s="273"/>
      <c r="AE95" s="270"/>
      <c r="AF95" s="270"/>
      <c r="AG95" s="270"/>
      <c r="AH95" s="274" t="e">
        <f t="shared" si="27"/>
        <v>#DIV/0!</v>
      </c>
      <c r="AI95" s="273"/>
      <c r="AJ95" s="320" t="e">
        <f t="shared" si="28"/>
        <v>#DIV/0!</v>
      </c>
      <c r="AK95" s="275">
        <f t="shared" si="29"/>
        <v>0</v>
      </c>
      <c r="AL95" s="276">
        <f t="shared" si="30"/>
        <v>0</v>
      </c>
      <c r="AM95" s="291">
        <f t="shared" si="31"/>
        <v>0</v>
      </c>
      <c r="AN95" s="292">
        <f t="shared" si="32"/>
        <v>0</v>
      </c>
      <c r="AO95" s="292">
        <f t="shared" si="19"/>
        <v>0</v>
      </c>
      <c r="AP95" s="209"/>
      <c r="AQ95" s="209"/>
      <c r="AR95" s="234"/>
      <c r="AS95" s="209"/>
      <c r="AT95" s="241"/>
    </row>
    <row r="96" spans="1:46" ht="15.75">
      <c r="A96" s="288">
        <v>44153</v>
      </c>
      <c r="B96" s="289" t="s">
        <v>207</v>
      </c>
      <c r="C96" s="270"/>
      <c r="D96" s="270"/>
      <c r="E96" s="290"/>
      <c r="F96" s="273"/>
      <c r="G96" s="270"/>
      <c r="H96" s="270"/>
      <c r="I96" s="290"/>
      <c r="J96" s="273"/>
      <c r="K96" s="270"/>
      <c r="L96" s="270"/>
      <c r="M96" s="290"/>
      <c r="N96" s="273"/>
      <c r="O96" s="270"/>
      <c r="P96" s="270"/>
      <c r="Q96" s="290"/>
      <c r="R96" s="273"/>
      <c r="S96" s="270"/>
      <c r="T96" s="270"/>
      <c r="U96" s="290"/>
      <c r="V96" s="273"/>
      <c r="W96" s="270"/>
      <c r="X96" s="270"/>
      <c r="Y96" s="290"/>
      <c r="Z96" s="273"/>
      <c r="AA96" s="270"/>
      <c r="AB96" s="270"/>
      <c r="AC96" s="290"/>
      <c r="AD96" s="273"/>
      <c r="AE96" s="270"/>
      <c r="AF96" s="270"/>
      <c r="AG96" s="270"/>
      <c r="AH96" s="274" t="e">
        <f t="shared" si="27"/>
        <v>#DIV/0!</v>
      </c>
      <c r="AI96" s="273"/>
      <c r="AJ96" s="320" t="e">
        <f t="shared" si="28"/>
        <v>#DIV/0!</v>
      </c>
      <c r="AK96" s="275">
        <f t="shared" si="29"/>
        <v>0</v>
      </c>
      <c r="AL96" s="276">
        <f t="shared" si="30"/>
        <v>0</v>
      </c>
      <c r="AM96" s="291">
        <f t="shared" si="31"/>
        <v>0</v>
      </c>
      <c r="AN96" s="292">
        <f t="shared" si="32"/>
        <v>0</v>
      </c>
      <c r="AO96" s="292">
        <f t="shared" si="19"/>
        <v>0</v>
      </c>
      <c r="AP96" s="209"/>
      <c r="AQ96" s="209"/>
      <c r="AR96" s="234"/>
      <c r="AS96" s="209"/>
      <c r="AT96" s="241"/>
    </row>
    <row r="97" spans="1:46" ht="15.75">
      <c r="A97" s="288">
        <v>44154</v>
      </c>
      <c r="B97" s="289" t="s">
        <v>208</v>
      </c>
      <c r="C97" s="270"/>
      <c r="D97" s="270"/>
      <c r="E97" s="290"/>
      <c r="F97" s="273"/>
      <c r="G97" s="270"/>
      <c r="H97" s="270"/>
      <c r="I97" s="290"/>
      <c r="J97" s="273"/>
      <c r="K97" s="270"/>
      <c r="L97" s="270"/>
      <c r="M97" s="290"/>
      <c r="N97" s="273"/>
      <c r="O97" s="270"/>
      <c r="P97" s="270"/>
      <c r="Q97" s="290"/>
      <c r="R97" s="273"/>
      <c r="S97" s="270"/>
      <c r="T97" s="270"/>
      <c r="U97" s="290"/>
      <c r="V97" s="273"/>
      <c r="W97" s="270"/>
      <c r="X97" s="270"/>
      <c r="Y97" s="290"/>
      <c r="Z97" s="273"/>
      <c r="AA97" s="270"/>
      <c r="AB97" s="270"/>
      <c r="AC97" s="290"/>
      <c r="AD97" s="273"/>
      <c r="AE97" s="270"/>
      <c r="AF97" s="270"/>
      <c r="AG97" s="270"/>
      <c r="AH97" s="274" t="e">
        <f t="shared" si="27"/>
        <v>#DIV/0!</v>
      </c>
      <c r="AI97" s="273"/>
      <c r="AJ97" s="320" t="e">
        <f t="shared" si="28"/>
        <v>#DIV/0!</v>
      </c>
      <c r="AK97" s="275">
        <f t="shared" si="29"/>
        <v>0</v>
      </c>
      <c r="AL97" s="276">
        <f t="shared" si="30"/>
        <v>0</v>
      </c>
      <c r="AM97" s="291">
        <f t="shared" si="31"/>
        <v>0</v>
      </c>
      <c r="AN97" s="292">
        <f t="shared" si="32"/>
        <v>0</v>
      </c>
      <c r="AO97" s="292">
        <f t="shared" si="19"/>
        <v>0</v>
      </c>
      <c r="AP97" s="209"/>
      <c r="AQ97" s="209"/>
      <c r="AR97" s="234"/>
      <c r="AS97" s="209"/>
      <c r="AT97" s="241"/>
    </row>
    <row r="98" spans="1:46" ht="15.75">
      <c r="A98" s="288">
        <v>44155</v>
      </c>
      <c r="B98" s="289" t="s">
        <v>209</v>
      </c>
      <c r="C98" s="270"/>
      <c r="D98" s="270"/>
      <c r="E98" s="290"/>
      <c r="F98" s="273"/>
      <c r="G98" s="270"/>
      <c r="H98" s="270"/>
      <c r="I98" s="290"/>
      <c r="J98" s="273"/>
      <c r="K98" s="270"/>
      <c r="L98" s="270"/>
      <c r="M98" s="290"/>
      <c r="N98" s="273"/>
      <c r="O98" s="270"/>
      <c r="P98" s="270"/>
      <c r="Q98" s="290"/>
      <c r="R98" s="273"/>
      <c r="S98" s="270"/>
      <c r="T98" s="270"/>
      <c r="U98" s="290"/>
      <c r="V98" s="273"/>
      <c r="W98" s="270"/>
      <c r="X98" s="270"/>
      <c r="Y98" s="290"/>
      <c r="Z98" s="273"/>
      <c r="AA98" s="270"/>
      <c r="AB98" s="270"/>
      <c r="AC98" s="290"/>
      <c r="AD98" s="273"/>
      <c r="AE98" s="270"/>
      <c r="AF98" s="270"/>
      <c r="AG98" s="270"/>
      <c r="AH98" s="274" t="e">
        <f t="shared" si="27"/>
        <v>#DIV/0!</v>
      </c>
      <c r="AI98" s="273"/>
      <c r="AJ98" s="320" t="e">
        <f t="shared" si="28"/>
        <v>#DIV/0!</v>
      </c>
      <c r="AK98" s="275">
        <f t="shared" si="29"/>
        <v>0</v>
      </c>
      <c r="AL98" s="276">
        <f t="shared" si="30"/>
        <v>0</v>
      </c>
      <c r="AM98" s="291">
        <f t="shared" si="31"/>
        <v>0</v>
      </c>
      <c r="AN98" s="292">
        <f t="shared" si="32"/>
        <v>0</v>
      </c>
      <c r="AO98" s="292">
        <f t="shared" si="19"/>
        <v>0</v>
      </c>
      <c r="AP98" s="209"/>
      <c r="AQ98" s="209"/>
      <c r="AR98" s="234"/>
      <c r="AS98" s="209"/>
      <c r="AT98" s="241"/>
    </row>
    <row r="99" spans="1:46" ht="15.75">
      <c r="A99" s="288">
        <v>44156</v>
      </c>
      <c r="B99" s="289" t="s">
        <v>210</v>
      </c>
      <c r="C99" s="270"/>
      <c r="D99" s="270"/>
      <c r="E99" s="290"/>
      <c r="F99" s="273"/>
      <c r="G99" s="270"/>
      <c r="H99" s="270"/>
      <c r="I99" s="290"/>
      <c r="J99" s="273"/>
      <c r="K99" s="270"/>
      <c r="L99" s="270"/>
      <c r="M99" s="290"/>
      <c r="N99" s="273"/>
      <c r="O99" s="270"/>
      <c r="P99" s="270"/>
      <c r="Q99" s="290"/>
      <c r="R99" s="273"/>
      <c r="S99" s="270"/>
      <c r="T99" s="270"/>
      <c r="U99" s="290"/>
      <c r="V99" s="273"/>
      <c r="W99" s="270"/>
      <c r="X99" s="270"/>
      <c r="Y99" s="290"/>
      <c r="Z99" s="273"/>
      <c r="AA99" s="270"/>
      <c r="AB99" s="270"/>
      <c r="AC99" s="290"/>
      <c r="AD99" s="273"/>
      <c r="AE99" s="270"/>
      <c r="AF99" s="270"/>
      <c r="AG99" s="270"/>
      <c r="AH99" s="274" t="e">
        <f t="shared" si="27"/>
        <v>#DIV/0!</v>
      </c>
      <c r="AI99" s="273"/>
      <c r="AJ99" s="320" t="e">
        <f t="shared" si="28"/>
        <v>#DIV/0!</v>
      </c>
      <c r="AK99" s="275">
        <f t="shared" si="29"/>
        <v>0</v>
      </c>
      <c r="AL99" s="276">
        <f t="shared" si="30"/>
        <v>0</v>
      </c>
      <c r="AM99" s="291">
        <f t="shared" si="31"/>
        <v>0</v>
      </c>
      <c r="AN99" s="292">
        <f t="shared" si="32"/>
        <v>0</v>
      </c>
      <c r="AO99" s="292">
        <f t="shared" si="19"/>
        <v>0</v>
      </c>
      <c r="AP99" s="209"/>
      <c r="AQ99" s="209"/>
      <c r="AR99" s="234"/>
      <c r="AS99" s="209"/>
      <c r="AT99" s="241"/>
    </row>
    <row r="100" spans="1:46" ht="15.75">
      <c r="A100" s="288">
        <v>44157</v>
      </c>
      <c r="B100" s="289" t="s">
        <v>211</v>
      </c>
      <c r="C100" s="270"/>
      <c r="D100" s="270"/>
      <c r="E100" s="290"/>
      <c r="F100" s="273"/>
      <c r="G100" s="270"/>
      <c r="H100" s="270"/>
      <c r="I100" s="290"/>
      <c r="J100" s="273"/>
      <c r="K100" s="270"/>
      <c r="L100" s="270"/>
      <c r="M100" s="290"/>
      <c r="N100" s="273"/>
      <c r="O100" s="270"/>
      <c r="P100" s="270"/>
      <c r="Q100" s="290"/>
      <c r="R100" s="273"/>
      <c r="S100" s="270"/>
      <c r="T100" s="270"/>
      <c r="U100" s="290"/>
      <c r="V100" s="273"/>
      <c r="W100" s="270"/>
      <c r="X100" s="270"/>
      <c r="Y100" s="290"/>
      <c r="Z100" s="273"/>
      <c r="AA100" s="270"/>
      <c r="AB100" s="270"/>
      <c r="AC100" s="290"/>
      <c r="AD100" s="273"/>
      <c r="AE100" s="270"/>
      <c r="AF100" s="270"/>
      <c r="AG100" s="270"/>
      <c r="AH100" s="274" t="e">
        <f t="shared" si="27"/>
        <v>#DIV/0!</v>
      </c>
      <c r="AI100" s="273"/>
      <c r="AJ100" s="320" t="e">
        <f t="shared" si="28"/>
        <v>#DIV/0!</v>
      </c>
      <c r="AK100" s="275">
        <f t="shared" si="29"/>
        <v>0</v>
      </c>
      <c r="AL100" s="276">
        <f t="shared" si="30"/>
        <v>0</v>
      </c>
      <c r="AM100" s="291">
        <f t="shared" si="31"/>
        <v>0</v>
      </c>
      <c r="AN100" s="292">
        <f t="shared" si="32"/>
        <v>0</v>
      </c>
      <c r="AO100" s="292">
        <f t="shared" si="19"/>
        <v>0</v>
      </c>
      <c r="AP100" s="209"/>
      <c r="AQ100" s="209"/>
      <c r="AR100" s="234"/>
      <c r="AS100" s="209"/>
      <c r="AT100" s="241"/>
    </row>
    <row r="101" spans="1:46" ht="15.75">
      <c r="A101" s="288">
        <v>44158</v>
      </c>
      <c r="B101" s="289" t="s">
        <v>205</v>
      </c>
      <c r="C101" s="270"/>
      <c r="D101" s="270"/>
      <c r="E101" s="290"/>
      <c r="F101" s="273"/>
      <c r="G101" s="270"/>
      <c r="H101" s="270"/>
      <c r="I101" s="290"/>
      <c r="J101" s="273"/>
      <c r="K101" s="270"/>
      <c r="L101" s="270"/>
      <c r="M101" s="290"/>
      <c r="N101" s="273"/>
      <c r="O101" s="270"/>
      <c r="P101" s="270"/>
      <c r="Q101" s="290"/>
      <c r="R101" s="273"/>
      <c r="S101" s="270"/>
      <c r="T101" s="270"/>
      <c r="U101" s="290"/>
      <c r="V101" s="273"/>
      <c r="W101" s="270"/>
      <c r="X101" s="270"/>
      <c r="Y101" s="290"/>
      <c r="Z101" s="273"/>
      <c r="AA101" s="270"/>
      <c r="AB101" s="270"/>
      <c r="AC101" s="290"/>
      <c r="AD101" s="273"/>
      <c r="AE101" s="270"/>
      <c r="AF101" s="270"/>
      <c r="AG101" s="270"/>
      <c r="AH101" s="274" t="e">
        <f t="shared" si="27"/>
        <v>#DIV/0!</v>
      </c>
      <c r="AI101" s="273"/>
      <c r="AJ101" s="320" t="e">
        <f t="shared" si="28"/>
        <v>#DIV/0!</v>
      </c>
      <c r="AK101" s="275">
        <f t="shared" si="29"/>
        <v>0</v>
      </c>
      <c r="AL101" s="276">
        <f t="shared" si="30"/>
        <v>0</v>
      </c>
      <c r="AM101" s="291">
        <f t="shared" si="31"/>
        <v>0</v>
      </c>
      <c r="AN101" s="292">
        <f t="shared" si="32"/>
        <v>0</v>
      </c>
      <c r="AO101" s="292">
        <f t="shared" si="19"/>
        <v>0</v>
      </c>
      <c r="AP101" s="209"/>
      <c r="AQ101" s="209"/>
      <c r="AR101" s="234"/>
      <c r="AS101" s="209"/>
      <c r="AT101" s="241"/>
    </row>
    <row r="102" spans="1:46" ht="15.75">
      <c r="A102" s="288">
        <v>44159</v>
      </c>
      <c r="B102" s="289" t="s">
        <v>206</v>
      </c>
      <c r="C102" s="270"/>
      <c r="D102" s="270"/>
      <c r="E102" s="290"/>
      <c r="F102" s="273"/>
      <c r="G102" s="270"/>
      <c r="H102" s="270"/>
      <c r="I102" s="290"/>
      <c r="J102" s="273"/>
      <c r="K102" s="270"/>
      <c r="L102" s="270"/>
      <c r="M102" s="290"/>
      <c r="N102" s="273"/>
      <c r="O102" s="270"/>
      <c r="P102" s="270"/>
      <c r="Q102" s="290"/>
      <c r="R102" s="273"/>
      <c r="S102" s="270"/>
      <c r="T102" s="270"/>
      <c r="U102" s="290"/>
      <c r="V102" s="273"/>
      <c r="W102" s="270"/>
      <c r="X102" s="270"/>
      <c r="Y102" s="290"/>
      <c r="Z102" s="273"/>
      <c r="AA102" s="270"/>
      <c r="AB102" s="270"/>
      <c r="AC102" s="290"/>
      <c r="AD102" s="273"/>
      <c r="AE102" s="270"/>
      <c r="AF102" s="270"/>
      <c r="AG102" s="270"/>
      <c r="AH102" s="274" t="e">
        <f t="shared" si="27"/>
        <v>#DIV/0!</v>
      </c>
      <c r="AI102" s="273"/>
      <c r="AJ102" s="320" t="e">
        <f t="shared" si="28"/>
        <v>#DIV/0!</v>
      </c>
      <c r="AK102" s="275">
        <f t="shared" si="29"/>
        <v>0</v>
      </c>
      <c r="AL102" s="276">
        <f t="shared" si="30"/>
        <v>0</v>
      </c>
      <c r="AM102" s="291">
        <f t="shared" si="31"/>
        <v>0</v>
      </c>
      <c r="AN102" s="292">
        <f t="shared" si="32"/>
        <v>0</v>
      </c>
      <c r="AO102" s="292">
        <f t="shared" si="19"/>
        <v>0</v>
      </c>
      <c r="AP102" s="209"/>
      <c r="AQ102" s="209"/>
      <c r="AR102" s="234"/>
      <c r="AS102" s="209"/>
      <c r="AT102" s="241"/>
    </row>
    <row r="103" spans="1:46" ht="15.75">
      <c r="A103" s="288">
        <v>44160</v>
      </c>
      <c r="B103" s="289" t="s">
        <v>207</v>
      </c>
      <c r="C103" s="270"/>
      <c r="D103" s="270"/>
      <c r="E103" s="290"/>
      <c r="F103" s="273"/>
      <c r="G103" s="270"/>
      <c r="H103" s="270"/>
      <c r="I103" s="290"/>
      <c r="J103" s="273"/>
      <c r="K103" s="270"/>
      <c r="L103" s="270"/>
      <c r="M103" s="290"/>
      <c r="N103" s="273"/>
      <c r="O103" s="270"/>
      <c r="P103" s="270"/>
      <c r="Q103" s="290"/>
      <c r="R103" s="273"/>
      <c r="S103" s="270"/>
      <c r="T103" s="270"/>
      <c r="U103" s="290"/>
      <c r="V103" s="273"/>
      <c r="W103" s="270"/>
      <c r="X103" s="270"/>
      <c r="Y103" s="290"/>
      <c r="Z103" s="273"/>
      <c r="AA103" s="270"/>
      <c r="AB103" s="270"/>
      <c r="AC103" s="290"/>
      <c r="AD103" s="273"/>
      <c r="AE103" s="270"/>
      <c r="AF103" s="270"/>
      <c r="AG103" s="270"/>
      <c r="AH103" s="274" t="e">
        <f t="shared" si="27"/>
        <v>#DIV/0!</v>
      </c>
      <c r="AI103" s="273"/>
      <c r="AJ103" s="320" t="e">
        <f t="shared" si="28"/>
        <v>#DIV/0!</v>
      </c>
      <c r="AK103" s="275">
        <f t="shared" si="29"/>
        <v>0</v>
      </c>
      <c r="AL103" s="276">
        <f t="shared" si="30"/>
        <v>0</v>
      </c>
      <c r="AM103" s="291">
        <f t="shared" si="31"/>
        <v>0</v>
      </c>
      <c r="AN103" s="292">
        <f t="shared" si="32"/>
        <v>0</v>
      </c>
      <c r="AO103" s="292">
        <f t="shared" si="19"/>
        <v>0</v>
      </c>
      <c r="AP103" s="209"/>
      <c r="AQ103" s="209"/>
      <c r="AR103" s="234"/>
      <c r="AS103" s="209"/>
      <c r="AT103" s="241"/>
    </row>
    <row r="104" spans="1:46" ht="15.75">
      <c r="A104" s="288">
        <v>44161</v>
      </c>
      <c r="B104" s="289" t="s">
        <v>208</v>
      </c>
      <c r="C104" s="270"/>
      <c r="D104" s="270"/>
      <c r="E104" s="290"/>
      <c r="F104" s="273"/>
      <c r="G104" s="270"/>
      <c r="H104" s="270"/>
      <c r="I104" s="290"/>
      <c r="J104" s="273"/>
      <c r="K104" s="270"/>
      <c r="L104" s="270"/>
      <c r="M104" s="290"/>
      <c r="N104" s="273"/>
      <c r="O104" s="270"/>
      <c r="P104" s="270"/>
      <c r="Q104" s="290"/>
      <c r="R104" s="273"/>
      <c r="S104" s="270"/>
      <c r="T104" s="270"/>
      <c r="U104" s="290"/>
      <c r="V104" s="273"/>
      <c r="W104" s="270"/>
      <c r="X104" s="270"/>
      <c r="Y104" s="290"/>
      <c r="Z104" s="273"/>
      <c r="AA104" s="270"/>
      <c r="AB104" s="270"/>
      <c r="AC104" s="290"/>
      <c r="AD104" s="273"/>
      <c r="AE104" s="270"/>
      <c r="AF104" s="270"/>
      <c r="AG104" s="270"/>
      <c r="AH104" s="274" t="e">
        <f t="shared" si="27"/>
        <v>#DIV/0!</v>
      </c>
      <c r="AI104" s="273"/>
      <c r="AJ104" s="320" t="e">
        <f t="shared" si="28"/>
        <v>#DIV/0!</v>
      </c>
      <c r="AK104" s="275">
        <f t="shared" si="29"/>
        <v>0</v>
      </c>
      <c r="AL104" s="276">
        <f t="shared" si="30"/>
        <v>0</v>
      </c>
      <c r="AM104" s="291">
        <f t="shared" si="31"/>
        <v>0</v>
      </c>
      <c r="AN104" s="292">
        <f t="shared" si="32"/>
        <v>0</v>
      </c>
      <c r="AO104" s="292">
        <f t="shared" si="19"/>
        <v>0</v>
      </c>
      <c r="AP104" s="209"/>
      <c r="AQ104" s="209"/>
      <c r="AR104" s="234"/>
      <c r="AS104" s="209"/>
      <c r="AT104" s="241"/>
    </row>
    <row r="105" spans="1:46" ht="15.75">
      <c r="A105" s="288">
        <v>44162</v>
      </c>
      <c r="B105" s="289" t="s">
        <v>209</v>
      </c>
      <c r="C105" s="270"/>
      <c r="D105" s="270"/>
      <c r="E105" s="290"/>
      <c r="F105" s="273"/>
      <c r="G105" s="270"/>
      <c r="H105" s="270"/>
      <c r="I105" s="290"/>
      <c r="J105" s="273"/>
      <c r="K105" s="270"/>
      <c r="L105" s="270"/>
      <c r="M105" s="290"/>
      <c r="N105" s="273"/>
      <c r="O105" s="270"/>
      <c r="P105" s="270"/>
      <c r="Q105" s="290"/>
      <c r="R105" s="273"/>
      <c r="S105" s="270"/>
      <c r="T105" s="270"/>
      <c r="U105" s="290"/>
      <c r="V105" s="273"/>
      <c r="W105" s="270"/>
      <c r="X105" s="270"/>
      <c r="Y105" s="290"/>
      <c r="Z105" s="273"/>
      <c r="AA105" s="270"/>
      <c r="AB105" s="270"/>
      <c r="AC105" s="290"/>
      <c r="AD105" s="273"/>
      <c r="AE105" s="270"/>
      <c r="AF105" s="270"/>
      <c r="AG105" s="270"/>
      <c r="AH105" s="274" t="e">
        <f t="shared" si="27"/>
        <v>#DIV/0!</v>
      </c>
      <c r="AI105" s="273"/>
      <c r="AJ105" s="320" t="e">
        <f t="shared" si="28"/>
        <v>#DIV/0!</v>
      </c>
      <c r="AK105" s="275">
        <f t="shared" si="29"/>
        <v>0</v>
      </c>
      <c r="AL105" s="276">
        <f t="shared" si="30"/>
        <v>0</v>
      </c>
      <c r="AM105" s="291">
        <f t="shared" si="31"/>
        <v>0</v>
      </c>
      <c r="AN105" s="292">
        <f t="shared" si="32"/>
        <v>0</v>
      </c>
      <c r="AO105" s="292">
        <f t="shared" si="19"/>
        <v>0</v>
      </c>
      <c r="AP105" s="209"/>
      <c r="AQ105" s="209"/>
      <c r="AR105" s="234"/>
      <c r="AS105" s="209"/>
      <c r="AT105" s="241"/>
    </row>
    <row r="106" spans="1:46" ht="15.75">
      <c r="A106" s="288">
        <v>44163</v>
      </c>
      <c r="B106" s="289" t="s">
        <v>210</v>
      </c>
      <c r="C106" s="270"/>
      <c r="D106" s="270"/>
      <c r="E106" s="290"/>
      <c r="F106" s="273"/>
      <c r="G106" s="270"/>
      <c r="H106" s="270"/>
      <c r="I106" s="290"/>
      <c r="J106" s="273"/>
      <c r="K106" s="270"/>
      <c r="L106" s="270"/>
      <c r="M106" s="290"/>
      <c r="N106" s="273"/>
      <c r="O106" s="270"/>
      <c r="P106" s="270"/>
      <c r="Q106" s="290"/>
      <c r="R106" s="273"/>
      <c r="S106" s="270"/>
      <c r="T106" s="270"/>
      <c r="U106" s="290"/>
      <c r="V106" s="273"/>
      <c r="W106" s="270"/>
      <c r="X106" s="270"/>
      <c r="Y106" s="290"/>
      <c r="Z106" s="273"/>
      <c r="AA106" s="270"/>
      <c r="AB106" s="270"/>
      <c r="AC106" s="290"/>
      <c r="AD106" s="273"/>
      <c r="AE106" s="270"/>
      <c r="AF106" s="270"/>
      <c r="AG106" s="270"/>
      <c r="AH106" s="274" t="e">
        <f t="shared" si="27"/>
        <v>#DIV/0!</v>
      </c>
      <c r="AI106" s="273"/>
      <c r="AJ106" s="320" t="e">
        <f t="shared" si="28"/>
        <v>#DIV/0!</v>
      </c>
      <c r="AK106" s="275">
        <f t="shared" si="29"/>
        <v>0</v>
      </c>
      <c r="AL106" s="276">
        <f t="shared" si="30"/>
        <v>0</v>
      </c>
      <c r="AM106" s="291">
        <f t="shared" si="31"/>
        <v>0</v>
      </c>
      <c r="AN106" s="292">
        <f t="shared" si="32"/>
        <v>0</v>
      </c>
      <c r="AO106" s="292">
        <f t="shared" si="19"/>
        <v>0</v>
      </c>
      <c r="AP106" s="209"/>
      <c r="AQ106" s="209"/>
      <c r="AR106" s="234"/>
      <c r="AS106" s="209"/>
      <c r="AT106" s="241"/>
    </row>
    <row r="107" spans="1:46" ht="15.75">
      <c r="A107" s="288">
        <v>44164</v>
      </c>
      <c r="B107" s="289" t="s">
        <v>211</v>
      </c>
      <c r="C107" s="270"/>
      <c r="D107" s="270"/>
      <c r="E107" s="290"/>
      <c r="F107" s="273"/>
      <c r="G107" s="270"/>
      <c r="H107" s="270"/>
      <c r="I107" s="290"/>
      <c r="J107" s="273"/>
      <c r="K107" s="270"/>
      <c r="L107" s="270"/>
      <c r="M107" s="290"/>
      <c r="N107" s="273"/>
      <c r="O107" s="270"/>
      <c r="P107" s="270"/>
      <c r="Q107" s="290"/>
      <c r="R107" s="273"/>
      <c r="S107" s="270"/>
      <c r="T107" s="270"/>
      <c r="U107" s="290"/>
      <c r="V107" s="273"/>
      <c r="W107" s="270"/>
      <c r="X107" s="270"/>
      <c r="Y107" s="290"/>
      <c r="Z107" s="273"/>
      <c r="AA107" s="270"/>
      <c r="AB107" s="270"/>
      <c r="AC107" s="290"/>
      <c r="AD107" s="273"/>
      <c r="AE107" s="270"/>
      <c r="AF107" s="270"/>
      <c r="AG107" s="270"/>
      <c r="AH107" s="274" t="e">
        <f t="shared" si="27"/>
        <v>#DIV/0!</v>
      </c>
      <c r="AI107" s="273"/>
      <c r="AJ107" s="320" t="e">
        <f t="shared" si="28"/>
        <v>#DIV/0!</v>
      </c>
      <c r="AK107" s="275">
        <f t="shared" si="29"/>
        <v>0</v>
      </c>
      <c r="AL107" s="276">
        <f t="shared" si="30"/>
        <v>0</v>
      </c>
      <c r="AM107" s="291">
        <f t="shared" si="31"/>
        <v>0</v>
      </c>
      <c r="AN107" s="292">
        <f t="shared" si="32"/>
        <v>0</v>
      </c>
      <c r="AO107" s="292">
        <f t="shared" si="19"/>
        <v>0</v>
      </c>
      <c r="AP107" s="209"/>
      <c r="AQ107" s="209"/>
      <c r="AR107" s="234"/>
      <c r="AS107" s="209"/>
      <c r="AT107" s="241"/>
    </row>
    <row r="108" spans="1:46" ht="15.75">
      <c r="A108" s="288">
        <v>44165</v>
      </c>
      <c r="B108" s="289" t="s">
        <v>205</v>
      </c>
      <c r="C108" s="270"/>
      <c r="D108" s="270"/>
      <c r="E108" s="290"/>
      <c r="F108" s="273"/>
      <c r="G108" s="270"/>
      <c r="H108" s="270"/>
      <c r="I108" s="290"/>
      <c r="J108" s="273"/>
      <c r="K108" s="270"/>
      <c r="L108" s="270"/>
      <c r="M108" s="290"/>
      <c r="N108" s="273"/>
      <c r="O108" s="270"/>
      <c r="P108" s="270"/>
      <c r="Q108" s="290"/>
      <c r="R108" s="273"/>
      <c r="S108" s="270"/>
      <c r="T108" s="270"/>
      <c r="U108" s="290"/>
      <c r="V108" s="273"/>
      <c r="W108" s="270"/>
      <c r="X108" s="270"/>
      <c r="Y108" s="290"/>
      <c r="Z108" s="273"/>
      <c r="AA108" s="270"/>
      <c r="AB108" s="270"/>
      <c r="AC108" s="290"/>
      <c r="AD108" s="273"/>
      <c r="AE108" s="270"/>
      <c r="AF108" s="270"/>
      <c r="AG108" s="270"/>
      <c r="AH108" s="274" t="e">
        <f t="shared" si="27"/>
        <v>#DIV/0!</v>
      </c>
      <c r="AI108" s="273"/>
      <c r="AJ108" s="320" t="e">
        <f t="shared" si="28"/>
        <v>#DIV/0!</v>
      </c>
      <c r="AK108" s="275">
        <f t="shared" si="29"/>
        <v>0</v>
      </c>
      <c r="AL108" s="276">
        <f t="shared" si="30"/>
        <v>0</v>
      </c>
      <c r="AM108" s="291">
        <f t="shared" si="31"/>
        <v>0</v>
      </c>
      <c r="AN108" s="292">
        <f t="shared" si="32"/>
        <v>0</v>
      </c>
      <c r="AO108" s="292">
        <f t="shared" si="19"/>
        <v>0</v>
      </c>
      <c r="AP108" s="209"/>
      <c r="AQ108" s="209"/>
      <c r="AR108" s="234"/>
      <c r="AS108" s="209"/>
      <c r="AT108" s="241"/>
    </row>
    <row r="109" spans="1:46" ht="15.75">
      <c r="A109" s="288">
        <v>44166</v>
      </c>
      <c r="B109" s="289" t="s">
        <v>206</v>
      </c>
      <c r="C109" s="270"/>
      <c r="D109" s="270"/>
      <c r="E109" s="290"/>
      <c r="F109" s="273"/>
      <c r="G109" s="270"/>
      <c r="H109" s="270"/>
      <c r="I109" s="290"/>
      <c r="J109" s="273"/>
      <c r="K109" s="270"/>
      <c r="L109" s="270"/>
      <c r="M109" s="290"/>
      <c r="N109" s="273"/>
      <c r="O109" s="270"/>
      <c r="P109" s="270"/>
      <c r="Q109" s="290"/>
      <c r="R109" s="273"/>
      <c r="S109" s="270"/>
      <c r="T109" s="270"/>
      <c r="U109" s="290"/>
      <c r="V109" s="273"/>
      <c r="W109" s="270"/>
      <c r="X109" s="270"/>
      <c r="Y109" s="290"/>
      <c r="Z109" s="273"/>
      <c r="AA109" s="270"/>
      <c r="AB109" s="270"/>
      <c r="AC109" s="290"/>
      <c r="AD109" s="273"/>
      <c r="AE109" s="270"/>
      <c r="AF109" s="270"/>
      <c r="AG109" s="270"/>
      <c r="AH109" s="274" t="e">
        <f t="shared" si="27"/>
        <v>#DIV/0!</v>
      </c>
      <c r="AI109" s="273"/>
      <c r="AJ109" s="320" t="e">
        <f t="shared" si="28"/>
        <v>#DIV/0!</v>
      </c>
      <c r="AK109" s="275">
        <f t="shared" si="29"/>
        <v>0</v>
      </c>
      <c r="AL109" s="276">
        <f t="shared" si="30"/>
        <v>0</v>
      </c>
      <c r="AM109" s="291">
        <f t="shared" si="31"/>
        <v>0</v>
      </c>
      <c r="AN109" s="292">
        <f t="shared" si="32"/>
        <v>0</v>
      </c>
      <c r="AO109" s="292">
        <f t="shared" si="19"/>
        <v>0</v>
      </c>
      <c r="AP109" s="209"/>
      <c r="AQ109" s="209"/>
      <c r="AR109" s="234"/>
      <c r="AS109" s="209"/>
      <c r="AT109" s="241"/>
    </row>
    <row r="110" spans="1:46" ht="15.75">
      <c r="A110" s="288">
        <v>44167</v>
      </c>
      <c r="B110" s="289" t="s">
        <v>207</v>
      </c>
      <c r="C110" s="270"/>
      <c r="D110" s="270"/>
      <c r="E110" s="290"/>
      <c r="F110" s="273"/>
      <c r="G110" s="270"/>
      <c r="H110" s="270"/>
      <c r="I110" s="290"/>
      <c r="J110" s="273"/>
      <c r="K110" s="270"/>
      <c r="L110" s="270"/>
      <c r="M110" s="290"/>
      <c r="N110" s="273"/>
      <c r="O110" s="270"/>
      <c r="P110" s="270"/>
      <c r="Q110" s="290"/>
      <c r="R110" s="273"/>
      <c r="S110" s="270"/>
      <c r="T110" s="270"/>
      <c r="U110" s="290"/>
      <c r="V110" s="273"/>
      <c r="W110" s="270"/>
      <c r="X110" s="270"/>
      <c r="Y110" s="290"/>
      <c r="Z110" s="273"/>
      <c r="AA110" s="270"/>
      <c r="AB110" s="270"/>
      <c r="AC110" s="290"/>
      <c r="AD110" s="273"/>
      <c r="AE110" s="270"/>
      <c r="AF110" s="270"/>
      <c r="AG110" s="270"/>
      <c r="AH110" s="274" t="e">
        <f t="shared" si="27"/>
        <v>#DIV/0!</v>
      </c>
      <c r="AI110" s="273"/>
      <c r="AJ110" s="320" t="e">
        <f t="shared" si="28"/>
        <v>#DIV/0!</v>
      </c>
      <c r="AK110" s="275">
        <f t="shared" si="29"/>
        <v>0</v>
      </c>
      <c r="AL110" s="276">
        <f t="shared" si="30"/>
        <v>0</v>
      </c>
      <c r="AM110" s="291">
        <f t="shared" si="31"/>
        <v>0</v>
      </c>
      <c r="AN110" s="292">
        <f t="shared" si="32"/>
        <v>0</v>
      </c>
      <c r="AO110" s="292">
        <f t="shared" si="19"/>
        <v>0</v>
      </c>
      <c r="AP110" s="209"/>
      <c r="AQ110" s="209"/>
      <c r="AR110" s="234"/>
      <c r="AS110" s="209"/>
      <c r="AT110" s="241"/>
    </row>
    <row r="111" spans="1:46" ht="15.75">
      <c r="A111" s="288">
        <v>44168</v>
      </c>
      <c r="B111" s="289" t="s">
        <v>208</v>
      </c>
      <c r="C111" s="270"/>
      <c r="D111" s="270"/>
      <c r="E111" s="290"/>
      <c r="F111" s="273"/>
      <c r="G111" s="270"/>
      <c r="H111" s="270"/>
      <c r="I111" s="290"/>
      <c r="J111" s="273"/>
      <c r="K111" s="270"/>
      <c r="L111" s="270"/>
      <c r="M111" s="290"/>
      <c r="N111" s="273"/>
      <c r="O111" s="270"/>
      <c r="P111" s="270"/>
      <c r="Q111" s="290"/>
      <c r="R111" s="273"/>
      <c r="S111" s="270"/>
      <c r="T111" s="270"/>
      <c r="U111" s="290"/>
      <c r="V111" s="273"/>
      <c r="W111" s="270"/>
      <c r="X111" s="270"/>
      <c r="Y111" s="290"/>
      <c r="Z111" s="273"/>
      <c r="AA111" s="270"/>
      <c r="AB111" s="270"/>
      <c r="AC111" s="290"/>
      <c r="AD111" s="273"/>
      <c r="AE111" s="270"/>
      <c r="AF111" s="270"/>
      <c r="AG111" s="270"/>
      <c r="AH111" s="274" t="e">
        <f t="shared" si="27"/>
        <v>#DIV/0!</v>
      </c>
      <c r="AI111" s="273"/>
      <c r="AJ111" s="320" t="e">
        <f t="shared" si="28"/>
        <v>#DIV/0!</v>
      </c>
      <c r="AK111" s="275">
        <f t="shared" si="29"/>
        <v>0</v>
      </c>
      <c r="AL111" s="276">
        <f t="shared" si="30"/>
        <v>0</v>
      </c>
      <c r="AM111" s="291">
        <f t="shared" si="31"/>
        <v>0</v>
      </c>
      <c r="AN111" s="292">
        <f t="shared" si="32"/>
        <v>0</v>
      </c>
      <c r="AO111" s="292">
        <f t="shared" si="19"/>
        <v>0</v>
      </c>
      <c r="AP111" s="209"/>
      <c r="AQ111" s="209"/>
      <c r="AR111" s="234"/>
      <c r="AS111" s="209"/>
      <c r="AT111" s="241"/>
    </row>
    <row r="112" spans="1:46" ht="16.149999999999999">
      <c r="A112" s="353">
        <v>44169</v>
      </c>
      <c r="B112" s="289" t="s">
        <v>234</v>
      </c>
      <c r="C112" s="270"/>
      <c r="D112" s="270"/>
      <c r="E112" s="290"/>
      <c r="F112" s="273"/>
      <c r="G112" s="270"/>
      <c r="H112" s="270"/>
      <c r="I112" s="290"/>
      <c r="J112" s="273"/>
      <c r="K112" s="270"/>
      <c r="L112" s="270"/>
      <c r="M112" s="290"/>
      <c r="N112" s="273"/>
      <c r="O112" s="270"/>
      <c r="P112" s="270"/>
      <c r="Q112" s="290"/>
      <c r="R112" s="273"/>
      <c r="S112" s="270"/>
      <c r="T112" s="270"/>
      <c r="U112" s="290"/>
      <c r="V112" s="273"/>
      <c r="W112" s="270"/>
      <c r="X112" s="270"/>
      <c r="Y112" s="290"/>
      <c r="Z112" s="273"/>
      <c r="AA112" s="270"/>
      <c r="AB112" s="270"/>
      <c r="AC112" s="290"/>
      <c r="AD112" s="273"/>
      <c r="AE112" s="270"/>
      <c r="AF112" s="270"/>
      <c r="AG112" s="270"/>
      <c r="AH112" s="274" t="e">
        <f t="shared" ref="AH112:AH139" si="33">AG112/AF112</f>
        <v>#DIV/0!</v>
      </c>
      <c r="AI112" s="273"/>
      <c r="AJ112" s="320" t="e">
        <f t="shared" ref="AJ112:AJ139" si="34">AI112/AG112</f>
        <v>#DIV/0!</v>
      </c>
      <c r="AK112" s="275">
        <f t="shared" ref="AK112:AK139" si="35">SUMIF($C$6:$AJ$6,$AK$6,C112:AJ112)</f>
        <v>0</v>
      </c>
      <c r="AL112" s="276">
        <f t="shared" ref="AL112:AL139" si="36">SUMIF($C$6:$AJ$6,$AL$6,C112:AJ112)</f>
        <v>0</v>
      </c>
      <c r="AM112" s="291">
        <f t="shared" ref="AM112:AM139" si="37">SUMIF($C$6:$AJ$6,$AM$6,C112:AJ112)</f>
        <v>0</v>
      </c>
      <c r="AN112" s="292">
        <f t="shared" ref="AN112:AN139" si="38">SUMIF($C$6:$AJ$6,$AN$6,C112:AJ112)</f>
        <v>0</v>
      </c>
      <c r="AO112" s="292">
        <f t="shared" si="19"/>
        <v>0</v>
      </c>
      <c r="AP112" s="209"/>
      <c r="AQ112" s="209"/>
      <c r="AR112" s="234"/>
      <c r="AS112" s="209"/>
      <c r="AT112" s="241"/>
    </row>
    <row r="113" spans="1:46" ht="16.149999999999999">
      <c r="A113" s="353">
        <v>44170</v>
      </c>
      <c r="B113" s="289" t="s">
        <v>235</v>
      </c>
      <c r="C113" s="270"/>
      <c r="D113" s="270"/>
      <c r="E113" s="290"/>
      <c r="F113" s="273"/>
      <c r="G113" s="270"/>
      <c r="H113" s="270"/>
      <c r="I113" s="290"/>
      <c r="J113" s="273"/>
      <c r="K113" s="270"/>
      <c r="L113" s="270"/>
      <c r="M113" s="290"/>
      <c r="N113" s="273"/>
      <c r="O113" s="270"/>
      <c r="P113" s="270"/>
      <c r="Q113" s="290"/>
      <c r="R113" s="273"/>
      <c r="S113" s="270"/>
      <c r="T113" s="270"/>
      <c r="U113" s="290"/>
      <c r="V113" s="273"/>
      <c r="W113" s="270"/>
      <c r="X113" s="270"/>
      <c r="Y113" s="290"/>
      <c r="Z113" s="273"/>
      <c r="AA113" s="270"/>
      <c r="AB113" s="270"/>
      <c r="AC113" s="290"/>
      <c r="AD113" s="273"/>
      <c r="AE113" s="270"/>
      <c r="AF113" s="270"/>
      <c r="AG113" s="270"/>
      <c r="AH113" s="274" t="e">
        <f t="shared" si="33"/>
        <v>#DIV/0!</v>
      </c>
      <c r="AI113" s="273"/>
      <c r="AJ113" s="320" t="e">
        <f t="shared" si="34"/>
        <v>#DIV/0!</v>
      </c>
      <c r="AK113" s="275">
        <f t="shared" si="35"/>
        <v>0</v>
      </c>
      <c r="AL113" s="276">
        <f t="shared" si="36"/>
        <v>0</v>
      </c>
      <c r="AM113" s="291">
        <f t="shared" si="37"/>
        <v>0</v>
      </c>
      <c r="AN113" s="292">
        <f t="shared" si="38"/>
        <v>0</v>
      </c>
      <c r="AO113" s="292">
        <f t="shared" si="19"/>
        <v>0</v>
      </c>
      <c r="AP113" s="209"/>
      <c r="AQ113" s="209"/>
      <c r="AR113" s="234"/>
      <c r="AS113" s="209"/>
      <c r="AT113" s="241"/>
    </row>
    <row r="114" spans="1:46" ht="16.149999999999999">
      <c r="A114" s="353">
        <v>44171</v>
      </c>
      <c r="B114" s="289" t="s">
        <v>236</v>
      </c>
      <c r="C114" s="270"/>
      <c r="D114" s="270"/>
      <c r="E114" s="290"/>
      <c r="F114" s="273"/>
      <c r="G114" s="270"/>
      <c r="H114" s="270"/>
      <c r="I114" s="290"/>
      <c r="J114" s="273"/>
      <c r="K114" s="270"/>
      <c r="L114" s="270"/>
      <c r="M114" s="290"/>
      <c r="N114" s="273"/>
      <c r="O114" s="270"/>
      <c r="P114" s="270"/>
      <c r="Q114" s="290"/>
      <c r="R114" s="273"/>
      <c r="S114" s="270"/>
      <c r="T114" s="270"/>
      <c r="U114" s="290"/>
      <c r="V114" s="273"/>
      <c r="W114" s="270"/>
      <c r="X114" s="270"/>
      <c r="Y114" s="290"/>
      <c r="Z114" s="273"/>
      <c r="AA114" s="270"/>
      <c r="AB114" s="270"/>
      <c r="AC114" s="290"/>
      <c r="AD114" s="273"/>
      <c r="AE114" s="270"/>
      <c r="AF114" s="270"/>
      <c r="AG114" s="270"/>
      <c r="AH114" s="274" t="e">
        <f t="shared" si="33"/>
        <v>#DIV/0!</v>
      </c>
      <c r="AI114" s="273"/>
      <c r="AJ114" s="320" t="e">
        <f t="shared" si="34"/>
        <v>#DIV/0!</v>
      </c>
      <c r="AK114" s="275">
        <f t="shared" si="35"/>
        <v>0</v>
      </c>
      <c r="AL114" s="276">
        <f t="shared" si="36"/>
        <v>0</v>
      </c>
      <c r="AM114" s="291">
        <f t="shared" si="37"/>
        <v>0</v>
      </c>
      <c r="AN114" s="292">
        <f t="shared" si="38"/>
        <v>0</v>
      </c>
      <c r="AO114" s="292">
        <f t="shared" si="19"/>
        <v>0</v>
      </c>
      <c r="AP114" s="209"/>
      <c r="AQ114" s="209"/>
      <c r="AR114" s="234"/>
      <c r="AS114" s="209"/>
      <c r="AT114" s="241"/>
    </row>
    <row r="115" spans="1:46" ht="16.149999999999999">
      <c r="A115" s="353">
        <v>44172</v>
      </c>
      <c r="B115" s="289" t="s">
        <v>237</v>
      </c>
      <c r="C115" s="270"/>
      <c r="D115" s="270"/>
      <c r="E115" s="290"/>
      <c r="F115" s="273"/>
      <c r="G115" s="270"/>
      <c r="H115" s="270"/>
      <c r="I115" s="290"/>
      <c r="J115" s="273"/>
      <c r="K115" s="270"/>
      <c r="L115" s="270"/>
      <c r="M115" s="290"/>
      <c r="N115" s="273"/>
      <c r="O115" s="270"/>
      <c r="P115" s="270"/>
      <c r="Q115" s="290"/>
      <c r="R115" s="273"/>
      <c r="S115" s="270"/>
      <c r="T115" s="270"/>
      <c r="U115" s="290"/>
      <c r="V115" s="273"/>
      <c r="W115" s="270"/>
      <c r="X115" s="270"/>
      <c r="Y115" s="290"/>
      <c r="Z115" s="273"/>
      <c r="AA115" s="270"/>
      <c r="AB115" s="270"/>
      <c r="AC115" s="290"/>
      <c r="AD115" s="273"/>
      <c r="AE115" s="270"/>
      <c r="AF115" s="270"/>
      <c r="AG115" s="270"/>
      <c r="AH115" s="274" t="e">
        <f t="shared" si="33"/>
        <v>#DIV/0!</v>
      </c>
      <c r="AI115" s="273"/>
      <c r="AJ115" s="320" t="e">
        <f t="shared" si="34"/>
        <v>#DIV/0!</v>
      </c>
      <c r="AK115" s="275">
        <f t="shared" si="35"/>
        <v>0</v>
      </c>
      <c r="AL115" s="276">
        <f t="shared" si="36"/>
        <v>0</v>
      </c>
      <c r="AM115" s="291">
        <f t="shared" si="37"/>
        <v>0</v>
      </c>
      <c r="AN115" s="292">
        <f t="shared" si="38"/>
        <v>0</v>
      </c>
      <c r="AO115" s="292">
        <f t="shared" si="19"/>
        <v>0</v>
      </c>
      <c r="AP115" s="209"/>
      <c r="AQ115" s="209"/>
      <c r="AR115" s="234"/>
      <c r="AS115" s="209"/>
      <c r="AT115" s="241"/>
    </row>
    <row r="116" spans="1:46" ht="16.149999999999999">
      <c r="A116" s="353">
        <v>44173</v>
      </c>
      <c r="B116" s="289" t="s">
        <v>238</v>
      </c>
      <c r="C116" s="270"/>
      <c r="D116" s="270"/>
      <c r="E116" s="290"/>
      <c r="F116" s="273"/>
      <c r="G116" s="270"/>
      <c r="H116" s="270"/>
      <c r="I116" s="290"/>
      <c r="J116" s="273"/>
      <c r="K116" s="270"/>
      <c r="L116" s="270"/>
      <c r="M116" s="290"/>
      <c r="N116" s="273"/>
      <c r="O116" s="270"/>
      <c r="P116" s="270"/>
      <c r="Q116" s="290"/>
      <c r="R116" s="273"/>
      <c r="S116" s="270"/>
      <c r="T116" s="270"/>
      <c r="U116" s="290"/>
      <c r="V116" s="273"/>
      <c r="W116" s="270"/>
      <c r="X116" s="270"/>
      <c r="Y116" s="290"/>
      <c r="Z116" s="273"/>
      <c r="AA116" s="270"/>
      <c r="AB116" s="270"/>
      <c r="AC116" s="290"/>
      <c r="AD116" s="273"/>
      <c r="AE116" s="270"/>
      <c r="AF116" s="270"/>
      <c r="AG116" s="270"/>
      <c r="AH116" s="274" t="e">
        <f t="shared" si="33"/>
        <v>#DIV/0!</v>
      </c>
      <c r="AI116" s="273"/>
      <c r="AJ116" s="320" t="e">
        <f t="shared" si="34"/>
        <v>#DIV/0!</v>
      </c>
      <c r="AK116" s="275">
        <f t="shared" si="35"/>
        <v>0</v>
      </c>
      <c r="AL116" s="276">
        <f t="shared" si="36"/>
        <v>0</v>
      </c>
      <c r="AM116" s="291">
        <f t="shared" si="37"/>
        <v>0</v>
      </c>
      <c r="AN116" s="292">
        <f t="shared" si="38"/>
        <v>0</v>
      </c>
      <c r="AO116" s="292">
        <f t="shared" si="19"/>
        <v>0</v>
      </c>
      <c r="AP116" s="209"/>
      <c r="AQ116" s="209"/>
      <c r="AR116" s="234"/>
      <c r="AS116" s="209"/>
      <c r="AT116" s="241"/>
    </row>
    <row r="117" spans="1:46" ht="16.149999999999999">
      <c r="A117" s="353">
        <v>44174</v>
      </c>
      <c r="B117" s="289" t="s">
        <v>239</v>
      </c>
      <c r="C117" s="270"/>
      <c r="D117" s="270"/>
      <c r="E117" s="290"/>
      <c r="F117" s="273"/>
      <c r="G117" s="270"/>
      <c r="H117" s="270"/>
      <c r="I117" s="290"/>
      <c r="J117" s="273"/>
      <c r="K117" s="270"/>
      <c r="L117" s="270"/>
      <c r="M117" s="290"/>
      <c r="N117" s="273"/>
      <c r="O117" s="270"/>
      <c r="P117" s="270"/>
      <c r="Q117" s="290"/>
      <c r="R117" s="273"/>
      <c r="S117" s="270"/>
      <c r="T117" s="270"/>
      <c r="U117" s="290"/>
      <c r="V117" s="273"/>
      <c r="W117" s="270"/>
      <c r="X117" s="270"/>
      <c r="Y117" s="290"/>
      <c r="Z117" s="273"/>
      <c r="AA117" s="270"/>
      <c r="AB117" s="270"/>
      <c r="AC117" s="290"/>
      <c r="AD117" s="273"/>
      <c r="AE117" s="270"/>
      <c r="AF117" s="270"/>
      <c r="AG117" s="270"/>
      <c r="AH117" s="274" t="e">
        <f t="shared" si="33"/>
        <v>#DIV/0!</v>
      </c>
      <c r="AI117" s="273"/>
      <c r="AJ117" s="320" t="e">
        <f t="shared" si="34"/>
        <v>#DIV/0!</v>
      </c>
      <c r="AK117" s="275">
        <f t="shared" si="35"/>
        <v>0</v>
      </c>
      <c r="AL117" s="276">
        <f t="shared" si="36"/>
        <v>0</v>
      </c>
      <c r="AM117" s="291">
        <f t="shared" si="37"/>
        <v>0</v>
      </c>
      <c r="AN117" s="292">
        <f t="shared" si="38"/>
        <v>0</v>
      </c>
      <c r="AO117" s="292">
        <f t="shared" si="19"/>
        <v>0</v>
      </c>
      <c r="AP117" s="209"/>
      <c r="AQ117" s="209"/>
      <c r="AR117" s="234"/>
      <c r="AS117" s="209"/>
      <c r="AT117" s="241"/>
    </row>
    <row r="118" spans="1:46" ht="16.149999999999999">
      <c r="A118" s="353">
        <v>44175</v>
      </c>
      <c r="B118" s="289" t="s">
        <v>240</v>
      </c>
      <c r="C118" s="270"/>
      <c r="D118" s="270"/>
      <c r="E118" s="290"/>
      <c r="F118" s="273"/>
      <c r="G118" s="270"/>
      <c r="H118" s="270"/>
      <c r="I118" s="290"/>
      <c r="J118" s="273"/>
      <c r="K118" s="270"/>
      <c r="L118" s="270"/>
      <c r="M118" s="290"/>
      <c r="N118" s="273"/>
      <c r="O118" s="270"/>
      <c r="P118" s="270"/>
      <c r="Q118" s="290"/>
      <c r="R118" s="273"/>
      <c r="S118" s="270"/>
      <c r="T118" s="270"/>
      <c r="U118" s="290"/>
      <c r="V118" s="273"/>
      <c r="W118" s="270"/>
      <c r="X118" s="270"/>
      <c r="Y118" s="290"/>
      <c r="Z118" s="273"/>
      <c r="AA118" s="270"/>
      <c r="AB118" s="270"/>
      <c r="AC118" s="290"/>
      <c r="AD118" s="273"/>
      <c r="AE118" s="270"/>
      <c r="AF118" s="270"/>
      <c r="AG118" s="270"/>
      <c r="AH118" s="274" t="e">
        <f t="shared" si="33"/>
        <v>#DIV/0!</v>
      </c>
      <c r="AI118" s="273"/>
      <c r="AJ118" s="320" t="e">
        <f t="shared" si="34"/>
        <v>#DIV/0!</v>
      </c>
      <c r="AK118" s="275">
        <f t="shared" si="35"/>
        <v>0</v>
      </c>
      <c r="AL118" s="276">
        <f t="shared" si="36"/>
        <v>0</v>
      </c>
      <c r="AM118" s="291">
        <f t="shared" si="37"/>
        <v>0</v>
      </c>
      <c r="AN118" s="292">
        <f t="shared" si="38"/>
        <v>0</v>
      </c>
      <c r="AO118" s="292">
        <f t="shared" si="19"/>
        <v>0</v>
      </c>
      <c r="AP118" s="209"/>
      <c r="AQ118" s="209"/>
      <c r="AR118" s="234"/>
      <c r="AS118" s="209"/>
      <c r="AT118" s="241"/>
    </row>
    <row r="119" spans="1:46" ht="16.149999999999999">
      <c r="A119" s="353">
        <v>44176</v>
      </c>
      <c r="B119" s="289" t="s">
        <v>234</v>
      </c>
      <c r="C119" s="270"/>
      <c r="D119" s="270"/>
      <c r="E119" s="290"/>
      <c r="F119" s="273"/>
      <c r="G119" s="270"/>
      <c r="H119" s="270"/>
      <c r="I119" s="290"/>
      <c r="J119" s="273"/>
      <c r="K119" s="270"/>
      <c r="L119" s="270"/>
      <c r="M119" s="290"/>
      <c r="N119" s="273"/>
      <c r="O119" s="270"/>
      <c r="P119" s="270"/>
      <c r="Q119" s="290"/>
      <c r="R119" s="273"/>
      <c r="S119" s="270"/>
      <c r="T119" s="270"/>
      <c r="U119" s="290"/>
      <c r="V119" s="273"/>
      <c r="W119" s="270"/>
      <c r="X119" s="270"/>
      <c r="Y119" s="290"/>
      <c r="Z119" s="273"/>
      <c r="AA119" s="270"/>
      <c r="AB119" s="270"/>
      <c r="AC119" s="290"/>
      <c r="AD119" s="273"/>
      <c r="AE119" s="270"/>
      <c r="AF119" s="270"/>
      <c r="AG119" s="270"/>
      <c r="AH119" s="274" t="e">
        <f t="shared" si="33"/>
        <v>#DIV/0!</v>
      </c>
      <c r="AI119" s="273"/>
      <c r="AJ119" s="320" t="e">
        <f t="shared" si="34"/>
        <v>#DIV/0!</v>
      </c>
      <c r="AK119" s="275">
        <f t="shared" si="35"/>
        <v>0</v>
      </c>
      <c r="AL119" s="276">
        <f t="shared" si="36"/>
        <v>0</v>
      </c>
      <c r="AM119" s="291">
        <f t="shared" si="37"/>
        <v>0</v>
      </c>
      <c r="AN119" s="292">
        <f t="shared" si="38"/>
        <v>0</v>
      </c>
      <c r="AO119" s="292">
        <f t="shared" si="19"/>
        <v>0</v>
      </c>
      <c r="AP119" s="209"/>
      <c r="AQ119" s="209"/>
      <c r="AR119" s="234"/>
      <c r="AS119" s="209"/>
      <c r="AT119" s="241"/>
    </row>
    <row r="120" spans="1:46" ht="16.149999999999999">
      <c r="A120" s="353">
        <v>44177</v>
      </c>
      <c r="B120" s="289" t="s">
        <v>235</v>
      </c>
      <c r="C120" s="270"/>
      <c r="D120" s="270"/>
      <c r="E120" s="290"/>
      <c r="F120" s="273"/>
      <c r="G120" s="270"/>
      <c r="H120" s="270"/>
      <c r="I120" s="290"/>
      <c r="J120" s="273"/>
      <c r="K120" s="270"/>
      <c r="L120" s="270"/>
      <c r="M120" s="290"/>
      <c r="N120" s="273"/>
      <c r="O120" s="270"/>
      <c r="P120" s="270"/>
      <c r="Q120" s="290"/>
      <c r="R120" s="273"/>
      <c r="S120" s="270"/>
      <c r="T120" s="270"/>
      <c r="U120" s="290"/>
      <c r="V120" s="273"/>
      <c r="W120" s="270"/>
      <c r="X120" s="270"/>
      <c r="Y120" s="290"/>
      <c r="Z120" s="273"/>
      <c r="AA120" s="270"/>
      <c r="AB120" s="270"/>
      <c r="AC120" s="290"/>
      <c r="AD120" s="273"/>
      <c r="AE120" s="270"/>
      <c r="AF120" s="270"/>
      <c r="AG120" s="270"/>
      <c r="AH120" s="274" t="e">
        <f t="shared" si="33"/>
        <v>#DIV/0!</v>
      </c>
      <c r="AI120" s="273"/>
      <c r="AJ120" s="320" t="e">
        <f t="shared" si="34"/>
        <v>#DIV/0!</v>
      </c>
      <c r="AK120" s="275">
        <f t="shared" si="35"/>
        <v>0</v>
      </c>
      <c r="AL120" s="276">
        <f t="shared" si="36"/>
        <v>0</v>
      </c>
      <c r="AM120" s="291">
        <f t="shared" si="37"/>
        <v>0</v>
      </c>
      <c r="AN120" s="292">
        <f t="shared" si="38"/>
        <v>0</v>
      </c>
      <c r="AO120" s="292">
        <f t="shared" si="19"/>
        <v>0</v>
      </c>
      <c r="AP120" s="209"/>
      <c r="AQ120" s="209"/>
      <c r="AR120" s="234"/>
      <c r="AS120" s="209"/>
      <c r="AT120" s="241"/>
    </row>
    <row r="121" spans="1:46" ht="16.149999999999999">
      <c r="A121" s="353">
        <v>44178</v>
      </c>
      <c r="B121" s="289" t="s">
        <v>236</v>
      </c>
      <c r="C121" s="270"/>
      <c r="D121" s="270"/>
      <c r="E121" s="290"/>
      <c r="F121" s="273"/>
      <c r="G121" s="270"/>
      <c r="H121" s="270"/>
      <c r="I121" s="290"/>
      <c r="J121" s="273"/>
      <c r="K121" s="270"/>
      <c r="L121" s="270"/>
      <c r="M121" s="290"/>
      <c r="N121" s="273"/>
      <c r="O121" s="270"/>
      <c r="P121" s="270"/>
      <c r="Q121" s="290"/>
      <c r="R121" s="273"/>
      <c r="S121" s="270"/>
      <c r="T121" s="270"/>
      <c r="U121" s="290"/>
      <c r="V121" s="273"/>
      <c r="W121" s="270"/>
      <c r="X121" s="270"/>
      <c r="Y121" s="290"/>
      <c r="Z121" s="273"/>
      <c r="AA121" s="270"/>
      <c r="AB121" s="270"/>
      <c r="AC121" s="290"/>
      <c r="AD121" s="273"/>
      <c r="AE121" s="270"/>
      <c r="AF121" s="270"/>
      <c r="AG121" s="270"/>
      <c r="AH121" s="274" t="e">
        <f t="shared" si="33"/>
        <v>#DIV/0!</v>
      </c>
      <c r="AI121" s="273"/>
      <c r="AJ121" s="320" t="e">
        <f t="shared" si="34"/>
        <v>#DIV/0!</v>
      </c>
      <c r="AK121" s="275">
        <f t="shared" si="35"/>
        <v>0</v>
      </c>
      <c r="AL121" s="276">
        <f t="shared" si="36"/>
        <v>0</v>
      </c>
      <c r="AM121" s="291">
        <f t="shared" si="37"/>
        <v>0</v>
      </c>
      <c r="AN121" s="292">
        <f t="shared" si="38"/>
        <v>0</v>
      </c>
      <c r="AO121" s="292">
        <f t="shared" si="19"/>
        <v>0</v>
      </c>
      <c r="AP121" s="209"/>
      <c r="AQ121" s="209"/>
      <c r="AR121" s="234"/>
      <c r="AS121" s="209"/>
      <c r="AT121" s="241"/>
    </row>
    <row r="122" spans="1:46" ht="16.149999999999999">
      <c r="A122" s="353">
        <v>44179</v>
      </c>
      <c r="B122" s="289" t="s">
        <v>237</v>
      </c>
      <c r="C122" s="270"/>
      <c r="D122" s="270"/>
      <c r="E122" s="290"/>
      <c r="F122" s="273"/>
      <c r="G122" s="270"/>
      <c r="H122" s="270"/>
      <c r="I122" s="290"/>
      <c r="J122" s="273"/>
      <c r="K122" s="270"/>
      <c r="L122" s="270"/>
      <c r="M122" s="290"/>
      <c r="N122" s="273"/>
      <c r="O122" s="270"/>
      <c r="P122" s="270"/>
      <c r="Q122" s="290"/>
      <c r="R122" s="273"/>
      <c r="S122" s="270"/>
      <c r="T122" s="270"/>
      <c r="U122" s="290"/>
      <c r="V122" s="273"/>
      <c r="W122" s="270"/>
      <c r="X122" s="270"/>
      <c r="Y122" s="290"/>
      <c r="Z122" s="273"/>
      <c r="AA122" s="270"/>
      <c r="AB122" s="270"/>
      <c r="AC122" s="290"/>
      <c r="AD122" s="273"/>
      <c r="AE122" s="270"/>
      <c r="AF122" s="270"/>
      <c r="AG122" s="270"/>
      <c r="AH122" s="274" t="e">
        <f t="shared" si="33"/>
        <v>#DIV/0!</v>
      </c>
      <c r="AI122" s="273"/>
      <c r="AJ122" s="320" t="e">
        <f t="shared" si="34"/>
        <v>#DIV/0!</v>
      </c>
      <c r="AK122" s="275">
        <f t="shared" si="35"/>
        <v>0</v>
      </c>
      <c r="AL122" s="276">
        <f t="shared" si="36"/>
        <v>0</v>
      </c>
      <c r="AM122" s="291">
        <f t="shared" si="37"/>
        <v>0</v>
      </c>
      <c r="AN122" s="292">
        <f t="shared" si="38"/>
        <v>0</v>
      </c>
      <c r="AO122" s="292">
        <f t="shared" si="19"/>
        <v>0</v>
      </c>
      <c r="AP122" s="209"/>
      <c r="AQ122" s="209"/>
      <c r="AR122" s="234"/>
      <c r="AS122" s="209"/>
      <c r="AT122" s="241"/>
    </row>
    <row r="123" spans="1:46" ht="16.149999999999999">
      <c r="A123" s="353">
        <v>44180</v>
      </c>
      <c r="B123" s="289" t="s">
        <v>238</v>
      </c>
      <c r="C123" s="270"/>
      <c r="D123" s="270"/>
      <c r="E123" s="290"/>
      <c r="F123" s="273"/>
      <c r="G123" s="270"/>
      <c r="H123" s="270"/>
      <c r="I123" s="290"/>
      <c r="J123" s="273"/>
      <c r="K123" s="270"/>
      <c r="L123" s="270"/>
      <c r="M123" s="290"/>
      <c r="N123" s="273"/>
      <c r="O123" s="270"/>
      <c r="P123" s="270"/>
      <c r="Q123" s="290"/>
      <c r="R123" s="273"/>
      <c r="S123" s="270"/>
      <c r="T123" s="270"/>
      <c r="U123" s="290"/>
      <c r="V123" s="273"/>
      <c r="W123" s="270"/>
      <c r="X123" s="270"/>
      <c r="Y123" s="290"/>
      <c r="Z123" s="273"/>
      <c r="AA123" s="270"/>
      <c r="AB123" s="270"/>
      <c r="AC123" s="290"/>
      <c r="AD123" s="273"/>
      <c r="AE123" s="270"/>
      <c r="AF123" s="270"/>
      <c r="AG123" s="270"/>
      <c r="AH123" s="274" t="e">
        <f t="shared" si="33"/>
        <v>#DIV/0!</v>
      </c>
      <c r="AI123" s="273"/>
      <c r="AJ123" s="320" t="e">
        <f t="shared" si="34"/>
        <v>#DIV/0!</v>
      </c>
      <c r="AK123" s="275">
        <f t="shared" si="35"/>
        <v>0</v>
      </c>
      <c r="AL123" s="276">
        <f t="shared" si="36"/>
        <v>0</v>
      </c>
      <c r="AM123" s="291">
        <f t="shared" si="37"/>
        <v>0</v>
      </c>
      <c r="AN123" s="292">
        <f t="shared" si="38"/>
        <v>0</v>
      </c>
      <c r="AO123" s="292">
        <f t="shared" si="19"/>
        <v>0</v>
      </c>
      <c r="AP123" s="209"/>
      <c r="AQ123" s="209"/>
      <c r="AR123" s="234"/>
      <c r="AS123" s="209"/>
      <c r="AT123" s="241"/>
    </row>
    <row r="124" spans="1:46" ht="16.149999999999999">
      <c r="A124" s="353">
        <v>44181</v>
      </c>
      <c r="B124" s="289" t="s">
        <v>239</v>
      </c>
      <c r="C124" s="270"/>
      <c r="D124" s="270"/>
      <c r="E124" s="290"/>
      <c r="F124" s="273"/>
      <c r="G124" s="270"/>
      <c r="H124" s="270"/>
      <c r="I124" s="290"/>
      <c r="J124" s="273"/>
      <c r="K124" s="270"/>
      <c r="L124" s="270"/>
      <c r="M124" s="290"/>
      <c r="N124" s="273"/>
      <c r="O124" s="294">
        <v>32948</v>
      </c>
      <c r="P124" s="270"/>
      <c r="Q124" s="290"/>
      <c r="R124" s="273"/>
      <c r="S124" s="270"/>
      <c r="T124" s="270"/>
      <c r="U124" s="290"/>
      <c r="V124" s="273"/>
      <c r="W124" s="270"/>
      <c r="X124" s="270"/>
      <c r="Y124" s="290"/>
      <c r="Z124" s="273"/>
      <c r="AA124" s="270"/>
      <c r="AB124" s="270"/>
      <c r="AC124" s="290"/>
      <c r="AD124" s="273"/>
      <c r="AE124" s="270"/>
      <c r="AF124" s="270"/>
      <c r="AG124" s="270"/>
      <c r="AH124" s="274" t="e">
        <f t="shared" si="33"/>
        <v>#DIV/0!</v>
      </c>
      <c r="AI124" s="273"/>
      <c r="AJ124" s="320" t="e">
        <f t="shared" si="34"/>
        <v>#DIV/0!</v>
      </c>
      <c r="AK124" s="275">
        <f t="shared" si="35"/>
        <v>32948</v>
      </c>
      <c r="AL124" s="276">
        <f t="shared" si="36"/>
        <v>0</v>
      </c>
      <c r="AM124" s="291">
        <f t="shared" si="37"/>
        <v>0</v>
      </c>
      <c r="AN124" s="292">
        <f t="shared" si="38"/>
        <v>0</v>
      </c>
      <c r="AO124" s="292">
        <f t="shared" si="19"/>
        <v>0</v>
      </c>
      <c r="AP124" s="209"/>
      <c r="AQ124" s="209"/>
      <c r="AR124" s="234"/>
      <c r="AS124" s="209"/>
      <c r="AT124" s="241"/>
    </row>
    <row r="125" spans="1:46" ht="16.149999999999999">
      <c r="A125" s="353">
        <v>44182</v>
      </c>
      <c r="B125" s="289" t="s">
        <v>240</v>
      </c>
      <c r="C125" s="270"/>
      <c r="D125" s="270"/>
      <c r="E125" s="290"/>
      <c r="F125" s="273"/>
      <c r="G125" s="270"/>
      <c r="H125" s="270"/>
      <c r="I125" s="290"/>
      <c r="J125" s="273"/>
      <c r="K125" s="270"/>
      <c r="L125" s="270"/>
      <c r="M125" s="290"/>
      <c r="N125" s="273"/>
      <c r="O125" s="270"/>
      <c r="P125" s="270"/>
      <c r="Q125" s="290"/>
      <c r="R125" s="273"/>
      <c r="S125" s="294">
        <v>31605</v>
      </c>
      <c r="T125" s="270"/>
      <c r="U125" s="290"/>
      <c r="V125" s="273"/>
      <c r="W125" s="270"/>
      <c r="X125" s="270"/>
      <c r="Y125" s="290"/>
      <c r="Z125" s="273"/>
      <c r="AA125" s="270"/>
      <c r="AB125" s="270"/>
      <c r="AC125" s="290"/>
      <c r="AD125" s="273"/>
      <c r="AE125" s="270"/>
      <c r="AF125" s="270"/>
      <c r="AG125" s="270"/>
      <c r="AH125" s="274" t="e">
        <f t="shared" si="33"/>
        <v>#DIV/0!</v>
      </c>
      <c r="AI125" s="273"/>
      <c r="AJ125" s="320" t="e">
        <f t="shared" si="34"/>
        <v>#DIV/0!</v>
      </c>
      <c r="AK125" s="275">
        <f t="shared" si="35"/>
        <v>31605</v>
      </c>
      <c r="AL125" s="276">
        <f t="shared" si="36"/>
        <v>0</v>
      </c>
      <c r="AM125" s="291">
        <f t="shared" si="37"/>
        <v>0</v>
      </c>
      <c r="AN125" s="292">
        <f t="shared" si="38"/>
        <v>0</v>
      </c>
      <c r="AO125" s="292">
        <f t="shared" si="19"/>
        <v>0</v>
      </c>
      <c r="AP125" s="209"/>
      <c r="AQ125" s="209"/>
      <c r="AR125" s="234"/>
      <c r="AS125" s="209"/>
      <c r="AT125" s="241"/>
    </row>
    <row r="126" spans="1:46" ht="16.149999999999999">
      <c r="A126" s="353">
        <v>44183</v>
      </c>
      <c r="B126" s="289" t="s">
        <v>234</v>
      </c>
      <c r="C126" s="270"/>
      <c r="D126" s="270"/>
      <c r="E126" s="290"/>
      <c r="F126" s="273"/>
      <c r="G126" s="270"/>
      <c r="H126" s="270"/>
      <c r="I126" s="290"/>
      <c r="J126" s="273"/>
      <c r="K126" s="270"/>
      <c r="L126" s="270"/>
      <c r="M126" s="290"/>
      <c r="N126" s="273"/>
      <c r="O126" s="270"/>
      <c r="P126" s="270"/>
      <c r="Q126" s="290"/>
      <c r="R126" s="273"/>
      <c r="S126" s="270"/>
      <c r="T126" s="270"/>
      <c r="U126" s="290"/>
      <c r="V126" s="273"/>
      <c r="W126" s="270"/>
      <c r="X126" s="270"/>
      <c r="Y126" s="290"/>
      <c r="Z126" s="273"/>
      <c r="AA126" s="270"/>
      <c r="AB126" s="270"/>
      <c r="AC126" s="290"/>
      <c r="AD126" s="273"/>
      <c r="AE126" s="270"/>
      <c r="AF126" s="270"/>
      <c r="AG126" s="270"/>
      <c r="AH126" s="274" t="e">
        <f t="shared" si="33"/>
        <v>#DIV/0!</v>
      </c>
      <c r="AI126" s="273"/>
      <c r="AJ126" s="320" t="e">
        <f t="shared" si="34"/>
        <v>#DIV/0!</v>
      </c>
      <c r="AK126" s="275">
        <f t="shared" si="35"/>
        <v>0</v>
      </c>
      <c r="AL126" s="276">
        <f t="shared" si="36"/>
        <v>0</v>
      </c>
      <c r="AM126" s="291">
        <f t="shared" si="37"/>
        <v>0</v>
      </c>
      <c r="AN126" s="292">
        <f t="shared" si="38"/>
        <v>0</v>
      </c>
      <c r="AO126" s="292">
        <f t="shared" si="19"/>
        <v>0</v>
      </c>
      <c r="AP126" s="209"/>
      <c r="AQ126" s="209"/>
      <c r="AR126" s="234"/>
      <c r="AS126" s="209"/>
      <c r="AT126" s="241"/>
    </row>
    <row r="127" spans="1:46" ht="16.149999999999999">
      <c r="A127" s="353">
        <v>44184</v>
      </c>
      <c r="B127" s="289" t="s">
        <v>235</v>
      </c>
      <c r="C127" s="270"/>
      <c r="D127" s="270"/>
      <c r="E127" s="290"/>
      <c r="F127" s="273"/>
      <c r="G127" s="270"/>
      <c r="H127" s="270"/>
      <c r="I127" s="290"/>
      <c r="J127" s="273"/>
      <c r="K127" s="270"/>
      <c r="L127" s="270"/>
      <c r="M127" s="290"/>
      <c r="N127" s="273"/>
      <c r="O127" s="270"/>
      <c r="P127" s="270"/>
      <c r="Q127" s="290"/>
      <c r="R127" s="273"/>
      <c r="S127" s="270"/>
      <c r="T127" s="270"/>
      <c r="U127" s="290"/>
      <c r="V127" s="273"/>
      <c r="W127" s="270"/>
      <c r="X127" s="270"/>
      <c r="Y127" s="290"/>
      <c r="Z127" s="273"/>
      <c r="AA127" s="270"/>
      <c r="AB127" s="270"/>
      <c r="AC127" s="290"/>
      <c r="AD127" s="273"/>
      <c r="AE127" s="270"/>
      <c r="AF127" s="270"/>
      <c r="AG127" s="270"/>
      <c r="AH127" s="274" t="e">
        <f t="shared" si="33"/>
        <v>#DIV/0!</v>
      </c>
      <c r="AI127" s="273"/>
      <c r="AJ127" s="320" t="e">
        <f t="shared" si="34"/>
        <v>#DIV/0!</v>
      </c>
      <c r="AK127" s="275">
        <f t="shared" si="35"/>
        <v>0</v>
      </c>
      <c r="AL127" s="276">
        <f t="shared" si="36"/>
        <v>0</v>
      </c>
      <c r="AM127" s="291">
        <f t="shared" si="37"/>
        <v>0</v>
      </c>
      <c r="AN127" s="292">
        <f t="shared" si="38"/>
        <v>0</v>
      </c>
      <c r="AO127" s="292">
        <f t="shared" si="19"/>
        <v>0</v>
      </c>
      <c r="AP127" s="209"/>
      <c r="AQ127" s="209"/>
      <c r="AR127" s="234"/>
      <c r="AS127" s="209"/>
      <c r="AT127" s="241"/>
    </row>
    <row r="128" spans="1:46" ht="16.149999999999999">
      <c r="A128" s="353">
        <v>44185</v>
      </c>
      <c r="B128" s="289" t="s">
        <v>236</v>
      </c>
      <c r="C128" s="270"/>
      <c r="D128" s="270"/>
      <c r="E128" s="290"/>
      <c r="F128" s="273"/>
      <c r="G128" s="270"/>
      <c r="H128" s="270"/>
      <c r="I128" s="290"/>
      <c r="J128" s="273"/>
      <c r="K128" s="270"/>
      <c r="L128" s="270"/>
      <c r="M128" s="290"/>
      <c r="N128" s="273"/>
      <c r="O128" s="270"/>
      <c r="P128" s="270"/>
      <c r="Q128" s="290"/>
      <c r="R128" s="273"/>
      <c r="S128" s="270"/>
      <c r="T128" s="270"/>
      <c r="U128" s="290"/>
      <c r="V128" s="273"/>
      <c r="W128" s="270"/>
      <c r="X128" s="270"/>
      <c r="Y128" s="290"/>
      <c r="Z128" s="273"/>
      <c r="AA128" s="270"/>
      <c r="AB128" s="270"/>
      <c r="AC128" s="290"/>
      <c r="AD128" s="273"/>
      <c r="AE128" s="270"/>
      <c r="AF128" s="270"/>
      <c r="AG128" s="270"/>
      <c r="AH128" s="274" t="e">
        <f t="shared" si="33"/>
        <v>#DIV/0!</v>
      </c>
      <c r="AI128" s="273"/>
      <c r="AJ128" s="320" t="e">
        <f t="shared" si="34"/>
        <v>#DIV/0!</v>
      </c>
      <c r="AK128" s="275">
        <f t="shared" si="35"/>
        <v>0</v>
      </c>
      <c r="AL128" s="276">
        <f t="shared" si="36"/>
        <v>0</v>
      </c>
      <c r="AM128" s="291">
        <f t="shared" si="37"/>
        <v>0</v>
      </c>
      <c r="AN128" s="292">
        <f t="shared" si="38"/>
        <v>0</v>
      </c>
      <c r="AO128" s="292">
        <f t="shared" si="19"/>
        <v>0</v>
      </c>
      <c r="AP128" s="209"/>
      <c r="AQ128" s="209"/>
      <c r="AR128" s="234"/>
      <c r="AS128" s="209"/>
      <c r="AT128" s="241"/>
    </row>
    <row r="129" spans="1:46" ht="16.149999999999999">
      <c r="A129" s="353">
        <v>44186</v>
      </c>
      <c r="B129" s="289" t="s">
        <v>237</v>
      </c>
      <c r="C129" s="270"/>
      <c r="D129" s="270"/>
      <c r="E129" s="290"/>
      <c r="F129" s="273"/>
      <c r="G129" s="270"/>
      <c r="H129" s="270"/>
      <c r="I129" s="290"/>
      <c r="J129" s="273"/>
      <c r="K129" s="270"/>
      <c r="L129" s="270"/>
      <c r="M129" s="290"/>
      <c r="N129" s="273"/>
      <c r="O129" s="270"/>
      <c r="P129" s="270"/>
      <c r="Q129" s="290"/>
      <c r="R129" s="273"/>
      <c r="S129" s="270"/>
      <c r="T129" s="270"/>
      <c r="U129" s="290"/>
      <c r="V129" s="273"/>
      <c r="W129" s="270"/>
      <c r="X129" s="270"/>
      <c r="Y129" s="290"/>
      <c r="Z129" s="273"/>
      <c r="AA129" s="270"/>
      <c r="AB129" s="270"/>
      <c r="AC129" s="290"/>
      <c r="AD129" s="273"/>
      <c r="AE129" s="270"/>
      <c r="AF129" s="270"/>
      <c r="AG129" s="270"/>
      <c r="AH129" s="274" t="e">
        <f t="shared" si="33"/>
        <v>#DIV/0!</v>
      </c>
      <c r="AI129" s="273"/>
      <c r="AJ129" s="320" t="e">
        <f t="shared" si="34"/>
        <v>#DIV/0!</v>
      </c>
      <c r="AK129" s="275">
        <f t="shared" si="35"/>
        <v>0</v>
      </c>
      <c r="AL129" s="276">
        <f t="shared" si="36"/>
        <v>0</v>
      </c>
      <c r="AM129" s="291">
        <f t="shared" si="37"/>
        <v>0</v>
      </c>
      <c r="AN129" s="292">
        <f t="shared" si="38"/>
        <v>0</v>
      </c>
      <c r="AO129" s="292">
        <f t="shared" si="19"/>
        <v>0</v>
      </c>
      <c r="AP129" s="209"/>
      <c r="AQ129" s="209"/>
      <c r="AR129" s="234"/>
      <c r="AS129" s="209"/>
      <c r="AT129" s="241"/>
    </row>
    <row r="130" spans="1:46" ht="16.149999999999999">
      <c r="A130" s="353">
        <v>44187</v>
      </c>
      <c r="B130" s="289" t="s">
        <v>238</v>
      </c>
      <c r="C130" s="270"/>
      <c r="D130" s="270"/>
      <c r="E130" s="290"/>
      <c r="F130" s="273"/>
      <c r="G130" s="270"/>
      <c r="H130" s="270"/>
      <c r="I130" s="290"/>
      <c r="J130" s="273"/>
      <c r="K130" s="270"/>
      <c r="L130" s="270"/>
      <c r="M130" s="290"/>
      <c r="N130" s="273"/>
      <c r="O130" s="270"/>
      <c r="P130" s="270"/>
      <c r="Q130" s="290"/>
      <c r="R130" s="273"/>
      <c r="S130" s="270"/>
      <c r="T130" s="270"/>
      <c r="U130" s="290"/>
      <c r="V130" s="273"/>
      <c r="W130" s="270"/>
      <c r="X130" s="270"/>
      <c r="Y130" s="290"/>
      <c r="Z130" s="273"/>
      <c r="AA130" s="270"/>
      <c r="AB130" s="270"/>
      <c r="AC130" s="290"/>
      <c r="AD130" s="273"/>
      <c r="AE130" s="270"/>
      <c r="AF130" s="270"/>
      <c r="AG130" s="270"/>
      <c r="AH130" s="274" t="e">
        <f t="shared" si="33"/>
        <v>#DIV/0!</v>
      </c>
      <c r="AI130" s="273"/>
      <c r="AJ130" s="320" t="e">
        <f t="shared" si="34"/>
        <v>#DIV/0!</v>
      </c>
      <c r="AK130" s="275">
        <f t="shared" si="35"/>
        <v>0</v>
      </c>
      <c r="AL130" s="276">
        <f t="shared" si="36"/>
        <v>0</v>
      </c>
      <c r="AM130" s="291">
        <f t="shared" si="37"/>
        <v>0</v>
      </c>
      <c r="AN130" s="292">
        <f t="shared" si="38"/>
        <v>0</v>
      </c>
      <c r="AO130" s="292">
        <f t="shared" si="19"/>
        <v>0</v>
      </c>
      <c r="AP130" s="209"/>
      <c r="AQ130" s="209"/>
      <c r="AR130" s="234"/>
      <c r="AS130" s="209"/>
      <c r="AT130" s="241"/>
    </row>
    <row r="131" spans="1:46" ht="16.149999999999999">
      <c r="A131" s="353">
        <v>44188</v>
      </c>
      <c r="B131" s="289" t="s">
        <v>239</v>
      </c>
      <c r="C131" s="270"/>
      <c r="D131" s="270"/>
      <c r="E131" s="290"/>
      <c r="F131" s="273"/>
      <c r="G131" s="270"/>
      <c r="H131" s="270"/>
      <c r="I131" s="290"/>
      <c r="J131" s="273"/>
      <c r="K131" s="270"/>
      <c r="L131" s="270"/>
      <c r="M131" s="290"/>
      <c r="N131" s="273"/>
      <c r="O131" s="270"/>
      <c r="P131" s="270"/>
      <c r="Q131" s="290"/>
      <c r="R131" s="273"/>
      <c r="S131" s="270"/>
      <c r="T131" s="270"/>
      <c r="U131" s="290"/>
      <c r="V131" s="273"/>
      <c r="W131" s="270"/>
      <c r="X131" s="270"/>
      <c r="Y131" s="290"/>
      <c r="Z131" s="273"/>
      <c r="AA131" s="270"/>
      <c r="AB131" s="270"/>
      <c r="AC131" s="290"/>
      <c r="AD131" s="273"/>
      <c r="AE131" s="270"/>
      <c r="AF131" s="270"/>
      <c r="AG131" s="270"/>
      <c r="AH131" s="274" t="e">
        <f t="shared" si="33"/>
        <v>#DIV/0!</v>
      </c>
      <c r="AI131" s="273"/>
      <c r="AJ131" s="320" t="e">
        <f t="shared" si="34"/>
        <v>#DIV/0!</v>
      </c>
      <c r="AK131" s="275">
        <f t="shared" si="35"/>
        <v>0</v>
      </c>
      <c r="AL131" s="276">
        <f t="shared" si="36"/>
        <v>0</v>
      </c>
      <c r="AM131" s="291">
        <f t="shared" si="37"/>
        <v>0</v>
      </c>
      <c r="AN131" s="292">
        <f t="shared" si="38"/>
        <v>0</v>
      </c>
      <c r="AO131" s="292">
        <f t="shared" si="19"/>
        <v>0</v>
      </c>
      <c r="AP131" s="209"/>
      <c r="AQ131" s="209"/>
      <c r="AR131" s="234"/>
      <c r="AS131" s="209"/>
      <c r="AT131" s="241"/>
    </row>
    <row r="132" spans="1:46" ht="16.149999999999999">
      <c r="A132" s="353">
        <v>44189</v>
      </c>
      <c r="B132" s="289" t="s">
        <v>240</v>
      </c>
      <c r="C132" s="270"/>
      <c r="D132" s="270"/>
      <c r="E132" s="290"/>
      <c r="F132" s="273"/>
      <c r="G132" s="270"/>
      <c r="H132" s="270"/>
      <c r="I132" s="290"/>
      <c r="J132" s="273"/>
      <c r="K132" s="270"/>
      <c r="L132" s="270"/>
      <c r="M132" s="290"/>
      <c r="N132" s="273"/>
      <c r="O132" s="270"/>
      <c r="P132" s="270"/>
      <c r="Q132" s="290"/>
      <c r="R132" s="273"/>
      <c r="S132" s="270"/>
      <c r="T132" s="270"/>
      <c r="U132" s="290"/>
      <c r="V132" s="273"/>
      <c r="W132" s="270"/>
      <c r="X132" s="270"/>
      <c r="Y132" s="290"/>
      <c r="Z132" s="273"/>
      <c r="AA132" s="294">
        <v>192748</v>
      </c>
      <c r="AB132" s="294">
        <v>632</v>
      </c>
      <c r="AC132" s="295">
        <v>0</v>
      </c>
      <c r="AD132" s="296">
        <v>5</v>
      </c>
      <c r="AE132" s="294">
        <v>126318</v>
      </c>
      <c r="AF132" s="270"/>
      <c r="AG132" s="270"/>
      <c r="AH132" s="274" t="e">
        <f t="shared" si="33"/>
        <v>#DIV/0!</v>
      </c>
      <c r="AI132" s="273"/>
      <c r="AJ132" s="320" t="e">
        <f t="shared" si="34"/>
        <v>#DIV/0!</v>
      </c>
      <c r="AK132" s="275">
        <f t="shared" si="35"/>
        <v>192748</v>
      </c>
      <c r="AL132" s="276">
        <f t="shared" si="36"/>
        <v>632</v>
      </c>
      <c r="AM132" s="291">
        <f t="shared" si="37"/>
        <v>0</v>
      </c>
      <c r="AN132" s="292">
        <f t="shared" si="38"/>
        <v>5</v>
      </c>
      <c r="AO132" s="292">
        <f t="shared" si="19"/>
        <v>126318</v>
      </c>
      <c r="AP132" s="209"/>
      <c r="AQ132" s="209"/>
      <c r="AR132" s="234"/>
      <c r="AS132" s="209"/>
      <c r="AT132" s="241"/>
    </row>
    <row r="133" spans="1:46" ht="16.149999999999999">
      <c r="A133" s="353">
        <v>44190</v>
      </c>
      <c r="B133" s="289" t="s">
        <v>234</v>
      </c>
      <c r="C133" s="270"/>
      <c r="D133" s="270"/>
      <c r="E133" s="290"/>
      <c r="F133" s="273"/>
      <c r="G133" s="270"/>
      <c r="H133" s="270"/>
      <c r="I133" s="290"/>
      <c r="J133" s="273"/>
      <c r="K133" s="270"/>
      <c r="L133" s="270"/>
      <c r="M133" s="290"/>
      <c r="N133" s="273"/>
      <c r="O133" s="270"/>
      <c r="P133" s="270"/>
      <c r="Q133" s="290"/>
      <c r="R133" s="273"/>
      <c r="S133" s="270"/>
      <c r="T133" s="270"/>
      <c r="U133" s="290"/>
      <c r="V133" s="273"/>
      <c r="W133" s="270"/>
      <c r="X133" s="270"/>
      <c r="Y133" s="290"/>
      <c r="Z133" s="273"/>
      <c r="AA133" s="270"/>
      <c r="AB133" s="270"/>
      <c r="AC133" s="290"/>
      <c r="AD133" s="273"/>
      <c r="AE133" s="270"/>
      <c r="AF133" s="270"/>
      <c r="AG133" s="270"/>
      <c r="AH133" s="274" t="e">
        <f t="shared" si="33"/>
        <v>#DIV/0!</v>
      </c>
      <c r="AI133" s="273"/>
      <c r="AJ133" s="320" t="e">
        <f t="shared" si="34"/>
        <v>#DIV/0!</v>
      </c>
      <c r="AK133" s="275">
        <f t="shared" si="35"/>
        <v>0</v>
      </c>
      <c r="AL133" s="276">
        <f t="shared" si="36"/>
        <v>0</v>
      </c>
      <c r="AM133" s="291">
        <f t="shared" si="37"/>
        <v>0</v>
      </c>
      <c r="AN133" s="292">
        <f t="shared" si="38"/>
        <v>0</v>
      </c>
      <c r="AO133" s="292">
        <f t="shared" si="19"/>
        <v>0</v>
      </c>
      <c r="AP133" s="209"/>
      <c r="AQ133" s="209"/>
      <c r="AR133" s="234"/>
      <c r="AS133" s="209"/>
      <c r="AT133" s="241"/>
    </row>
    <row r="134" spans="1:46" ht="16.149999999999999">
      <c r="A134" s="353">
        <v>44191</v>
      </c>
      <c r="B134" s="289" t="s">
        <v>235</v>
      </c>
      <c r="C134" s="270"/>
      <c r="D134" s="270"/>
      <c r="E134" s="290"/>
      <c r="F134" s="273"/>
      <c r="G134" s="270"/>
      <c r="H134" s="270"/>
      <c r="I134" s="290"/>
      <c r="J134" s="273"/>
      <c r="K134" s="270"/>
      <c r="L134" s="270"/>
      <c r="M134" s="290"/>
      <c r="N134" s="273"/>
      <c r="O134" s="270"/>
      <c r="P134" s="270"/>
      <c r="Q134" s="290"/>
      <c r="R134" s="273"/>
      <c r="S134" s="270"/>
      <c r="T134" s="270"/>
      <c r="U134" s="290"/>
      <c r="V134" s="273"/>
      <c r="W134" s="270"/>
      <c r="X134" s="270"/>
      <c r="Y134" s="290"/>
      <c r="Z134" s="273"/>
      <c r="AA134" s="270"/>
      <c r="AB134" s="270"/>
      <c r="AC134" s="290"/>
      <c r="AD134" s="273"/>
      <c r="AE134" s="270"/>
      <c r="AF134" s="270"/>
      <c r="AG134" s="270"/>
      <c r="AH134" s="274" t="e">
        <f t="shared" si="33"/>
        <v>#DIV/0!</v>
      </c>
      <c r="AI134" s="273"/>
      <c r="AJ134" s="320" t="e">
        <f t="shared" si="34"/>
        <v>#DIV/0!</v>
      </c>
      <c r="AK134" s="275">
        <f t="shared" si="35"/>
        <v>0</v>
      </c>
      <c r="AL134" s="276">
        <f t="shared" si="36"/>
        <v>0</v>
      </c>
      <c r="AM134" s="291">
        <f t="shared" si="37"/>
        <v>0</v>
      </c>
      <c r="AN134" s="292">
        <f t="shared" si="38"/>
        <v>0</v>
      </c>
      <c r="AO134" s="292">
        <f t="shared" si="19"/>
        <v>0</v>
      </c>
      <c r="AP134" s="209"/>
      <c r="AQ134" s="209"/>
      <c r="AR134" s="234"/>
      <c r="AS134" s="209"/>
      <c r="AT134" s="241"/>
    </row>
    <row r="135" spans="1:46" ht="16.149999999999999">
      <c r="A135" s="353">
        <v>44192</v>
      </c>
      <c r="B135" s="289" t="s">
        <v>236</v>
      </c>
      <c r="C135" s="270"/>
      <c r="D135" s="270"/>
      <c r="E135" s="290"/>
      <c r="F135" s="273"/>
      <c r="G135" s="270"/>
      <c r="H135" s="270"/>
      <c r="I135" s="290"/>
      <c r="J135" s="273"/>
      <c r="K135" s="270"/>
      <c r="L135" s="270"/>
      <c r="M135" s="290"/>
      <c r="N135" s="273"/>
      <c r="O135" s="270"/>
      <c r="P135" s="270"/>
      <c r="Q135" s="290"/>
      <c r="R135" s="273"/>
      <c r="S135" s="270"/>
      <c r="T135" s="270"/>
      <c r="U135" s="290"/>
      <c r="V135" s="273"/>
      <c r="W135" s="270"/>
      <c r="X135" s="270"/>
      <c r="Y135" s="290"/>
      <c r="Z135" s="273"/>
      <c r="AA135" s="270"/>
      <c r="AB135" s="270"/>
      <c r="AC135" s="290"/>
      <c r="AD135" s="273"/>
      <c r="AE135" s="270"/>
      <c r="AF135" s="270"/>
      <c r="AG135" s="270"/>
      <c r="AH135" s="274" t="e">
        <f t="shared" si="33"/>
        <v>#DIV/0!</v>
      </c>
      <c r="AI135" s="273"/>
      <c r="AJ135" s="320" t="e">
        <f t="shared" si="34"/>
        <v>#DIV/0!</v>
      </c>
      <c r="AK135" s="275">
        <f t="shared" si="35"/>
        <v>0</v>
      </c>
      <c r="AL135" s="276">
        <f t="shared" si="36"/>
        <v>0</v>
      </c>
      <c r="AM135" s="291">
        <f t="shared" si="37"/>
        <v>0</v>
      </c>
      <c r="AN135" s="292">
        <f t="shared" si="38"/>
        <v>0</v>
      </c>
      <c r="AO135" s="292">
        <f t="shared" si="19"/>
        <v>0</v>
      </c>
      <c r="AP135" s="209"/>
      <c r="AQ135" s="209"/>
      <c r="AR135" s="234"/>
      <c r="AS135" s="209"/>
      <c r="AT135" s="241"/>
    </row>
    <row r="136" spans="1:46" ht="16.149999999999999">
      <c r="A136" s="353">
        <v>44193</v>
      </c>
      <c r="B136" s="289" t="s">
        <v>237</v>
      </c>
      <c r="C136" s="270"/>
      <c r="D136" s="270"/>
      <c r="E136" s="290"/>
      <c r="F136" s="273"/>
      <c r="G136" s="270"/>
      <c r="H136" s="270"/>
      <c r="I136" s="290"/>
      <c r="J136" s="273"/>
      <c r="K136" s="270"/>
      <c r="L136" s="270"/>
      <c r="M136" s="290"/>
      <c r="N136" s="273"/>
      <c r="O136" s="270"/>
      <c r="P136" s="270"/>
      <c r="Q136" s="290"/>
      <c r="R136" s="273"/>
      <c r="S136" s="270"/>
      <c r="T136" s="270"/>
      <c r="U136" s="290"/>
      <c r="V136" s="273"/>
      <c r="W136" s="294">
        <v>30478</v>
      </c>
      <c r="X136" s="270"/>
      <c r="Y136" s="290"/>
      <c r="Z136" s="273"/>
      <c r="AA136" s="270"/>
      <c r="AB136" s="270"/>
      <c r="AC136" s="290"/>
      <c r="AD136" s="273"/>
      <c r="AE136" s="270"/>
      <c r="AF136" s="270"/>
      <c r="AG136" s="270"/>
      <c r="AH136" s="274" t="e">
        <f t="shared" si="33"/>
        <v>#DIV/0!</v>
      </c>
      <c r="AI136" s="273"/>
      <c r="AJ136" s="320" t="e">
        <f t="shared" si="34"/>
        <v>#DIV/0!</v>
      </c>
      <c r="AK136" s="275">
        <f t="shared" si="35"/>
        <v>30478</v>
      </c>
      <c r="AL136" s="276">
        <f t="shared" si="36"/>
        <v>0</v>
      </c>
      <c r="AM136" s="291">
        <f t="shared" si="37"/>
        <v>0</v>
      </c>
      <c r="AN136" s="292">
        <f t="shared" si="38"/>
        <v>0</v>
      </c>
      <c r="AO136" s="292">
        <f t="shared" si="19"/>
        <v>0</v>
      </c>
      <c r="AP136" s="209"/>
      <c r="AQ136" s="209"/>
      <c r="AR136" s="234"/>
      <c r="AS136" s="209"/>
      <c r="AT136" s="241"/>
    </row>
    <row r="137" spans="1:46" ht="16.149999999999999" hidden="1">
      <c r="A137" s="353">
        <v>44194</v>
      </c>
      <c r="B137" s="289" t="s">
        <v>238</v>
      </c>
      <c r="C137" s="270"/>
      <c r="D137" s="270"/>
      <c r="E137" s="290"/>
      <c r="F137" s="273"/>
      <c r="G137" s="270"/>
      <c r="H137" s="270"/>
      <c r="I137" s="290"/>
      <c r="J137" s="273"/>
      <c r="K137" s="270"/>
      <c r="L137" s="270"/>
      <c r="M137" s="290"/>
      <c r="N137" s="273"/>
      <c r="O137" s="270"/>
      <c r="P137" s="270"/>
      <c r="Q137" s="290"/>
      <c r="R137" s="273"/>
      <c r="S137" s="270"/>
      <c r="T137" s="270"/>
      <c r="U137" s="290"/>
      <c r="V137" s="273"/>
      <c r="W137" s="270"/>
      <c r="X137" s="270"/>
      <c r="Y137" s="290"/>
      <c r="Z137" s="273"/>
      <c r="AA137" s="270"/>
      <c r="AB137" s="270"/>
      <c r="AC137" s="290"/>
      <c r="AD137" s="273"/>
      <c r="AE137" s="270"/>
      <c r="AF137" s="270"/>
      <c r="AG137" s="270"/>
      <c r="AH137" s="274" t="e">
        <f t="shared" si="33"/>
        <v>#DIV/0!</v>
      </c>
      <c r="AI137" s="273"/>
      <c r="AJ137" s="320" t="e">
        <f t="shared" si="34"/>
        <v>#DIV/0!</v>
      </c>
      <c r="AK137" s="275">
        <f t="shared" si="35"/>
        <v>0</v>
      </c>
      <c r="AL137" s="276">
        <f t="shared" si="36"/>
        <v>0</v>
      </c>
      <c r="AM137" s="291">
        <f t="shared" si="37"/>
        <v>0</v>
      </c>
      <c r="AN137" s="292">
        <f t="shared" si="38"/>
        <v>0</v>
      </c>
      <c r="AO137" s="292">
        <f t="shared" si="19"/>
        <v>0</v>
      </c>
      <c r="AP137" s="209"/>
      <c r="AQ137" s="209"/>
      <c r="AR137" s="234"/>
      <c r="AS137" s="209"/>
      <c r="AT137" s="241"/>
    </row>
    <row r="138" spans="1:46" ht="16.149999999999999" hidden="1">
      <c r="A138" s="353">
        <v>44195</v>
      </c>
      <c r="B138" s="289" t="s">
        <v>239</v>
      </c>
      <c r="C138" s="270"/>
      <c r="D138" s="270"/>
      <c r="E138" s="290"/>
      <c r="F138" s="273"/>
      <c r="G138" s="270"/>
      <c r="H138" s="270"/>
      <c r="I138" s="290"/>
      <c r="J138" s="273"/>
      <c r="K138" s="270"/>
      <c r="L138" s="270"/>
      <c r="M138" s="290"/>
      <c r="N138" s="273"/>
      <c r="O138" s="270"/>
      <c r="P138" s="270"/>
      <c r="Q138" s="290"/>
      <c r="R138" s="273"/>
      <c r="S138" s="270"/>
      <c r="T138" s="270"/>
      <c r="U138" s="290"/>
      <c r="V138" s="273"/>
      <c r="W138" s="270"/>
      <c r="X138" s="270"/>
      <c r="Y138" s="290"/>
      <c r="Z138" s="273"/>
      <c r="AA138" s="270"/>
      <c r="AB138" s="270"/>
      <c r="AC138" s="290"/>
      <c r="AD138" s="273"/>
      <c r="AE138" s="270"/>
      <c r="AF138" s="270"/>
      <c r="AG138" s="270"/>
      <c r="AH138" s="274" t="e">
        <f t="shared" si="33"/>
        <v>#DIV/0!</v>
      </c>
      <c r="AI138" s="273"/>
      <c r="AJ138" s="320" t="e">
        <f t="shared" si="34"/>
        <v>#DIV/0!</v>
      </c>
      <c r="AK138" s="275">
        <f t="shared" si="35"/>
        <v>0</v>
      </c>
      <c r="AL138" s="276">
        <f t="shared" si="36"/>
        <v>0</v>
      </c>
      <c r="AM138" s="291">
        <f t="shared" si="37"/>
        <v>0</v>
      </c>
      <c r="AN138" s="292">
        <f t="shared" si="38"/>
        <v>0</v>
      </c>
      <c r="AO138" s="292">
        <f t="shared" si="19"/>
        <v>0</v>
      </c>
      <c r="AP138" s="209"/>
      <c r="AQ138" s="209"/>
      <c r="AR138" s="234"/>
      <c r="AS138" s="209"/>
      <c r="AT138" s="241"/>
    </row>
    <row r="139" spans="1:46" ht="16.149999999999999" hidden="1">
      <c r="A139" s="353">
        <v>44196</v>
      </c>
      <c r="B139" s="289" t="s">
        <v>240</v>
      </c>
      <c r="C139" s="270"/>
      <c r="D139" s="270"/>
      <c r="E139" s="290"/>
      <c r="F139" s="273"/>
      <c r="G139" s="270"/>
      <c r="H139" s="270"/>
      <c r="I139" s="290"/>
      <c r="J139" s="273"/>
      <c r="K139" s="270"/>
      <c r="L139" s="270"/>
      <c r="M139" s="290"/>
      <c r="N139" s="273"/>
      <c r="O139" s="270"/>
      <c r="P139" s="270"/>
      <c r="Q139" s="290"/>
      <c r="R139" s="273"/>
      <c r="S139" s="270"/>
      <c r="T139" s="270"/>
      <c r="U139" s="290"/>
      <c r="V139" s="273"/>
      <c r="W139" s="270"/>
      <c r="X139" s="270"/>
      <c r="Y139" s="290"/>
      <c r="Z139" s="273"/>
      <c r="AA139" s="270"/>
      <c r="AB139" s="270"/>
      <c r="AC139" s="290"/>
      <c r="AD139" s="273"/>
      <c r="AE139" s="270"/>
      <c r="AF139" s="270"/>
      <c r="AG139" s="270"/>
      <c r="AH139" s="274" t="e">
        <f t="shared" si="33"/>
        <v>#DIV/0!</v>
      </c>
      <c r="AI139" s="273"/>
      <c r="AJ139" s="320" t="e">
        <f t="shared" si="34"/>
        <v>#DIV/0!</v>
      </c>
      <c r="AK139" s="275">
        <f t="shared" si="35"/>
        <v>0</v>
      </c>
      <c r="AL139" s="276">
        <f t="shared" si="36"/>
        <v>0</v>
      </c>
      <c r="AM139" s="291">
        <f t="shared" si="37"/>
        <v>0</v>
      </c>
      <c r="AN139" s="292">
        <f t="shared" si="38"/>
        <v>0</v>
      </c>
      <c r="AO139" s="292">
        <f t="shared" si="19"/>
        <v>0</v>
      </c>
      <c r="AP139" s="209">
        <f t="shared" si="26"/>
        <v>0</v>
      </c>
      <c r="AQ139" s="209">
        <f t="shared" si="26"/>
        <v>0</v>
      </c>
      <c r="AR139" s="234" t="e">
        <f t="shared" si="4"/>
        <v>#DIV/0!</v>
      </c>
      <c r="AS139" s="209">
        <f t="shared" si="5"/>
        <v>0</v>
      </c>
      <c r="AT139" s="241" t="e">
        <f t="shared" si="6"/>
        <v>#DIV/0!</v>
      </c>
    </row>
    <row r="140" spans="1:46" s="16" customFormat="1" ht="30" customHeight="1">
      <c r="A140" s="389" t="s">
        <v>212</v>
      </c>
      <c r="B140" s="389"/>
      <c r="C140" s="298">
        <f t="shared" ref="C140:AE140" si="39">SUM(C10:C139)</f>
        <v>26952</v>
      </c>
      <c r="D140" s="298">
        <f t="shared" si="39"/>
        <v>0</v>
      </c>
      <c r="E140" s="299">
        <f t="shared" si="39"/>
        <v>0</v>
      </c>
      <c r="F140" s="300">
        <f t="shared" si="39"/>
        <v>0</v>
      </c>
      <c r="G140" s="298">
        <f t="shared" ref="G140:R140" si="40">SUM(G10:G139)</f>
        <v>30149</v>
      </c>
      <c r="H140" s="298">
        <f t="shared" si="40"/>
        <v>0</v>
      </c>
      <c r="I140" s="299">
        <f t="shared" si="40"/>
        <v>0</v>
      </c>
      <c r="J140" s="300">
        <f t="shared" si="40"/>
        <v>0</v>
      </c>
      <c r="K140" s="298">
        <f t="shared" si="40"/>
        <v>33722</v>
      </c>
      <c r="L140" s="298">
        <f t="shared" si="40"/>
        <v>0</v>
      </c>
      <c r="M140" s="299">
        <f t="shared" si="40"/>
        <v>0</v>
      </c>
      <c r="N140" s="300">
        <f t="shared" si="40"/>
        <v>0</v>
      </c>
      <c r="O140" s="298">
        <f t="shared" si="40"/>
        <v>32948</v>
      </c>
      <c r="P140" s="298">
        <f t="shared" si="40"/>
        <v>0</v>
      </c>
      <c r="Q140" s="299">
        <f t="shared" si="40"/>
        <v>0</v>
      </c>
      <c r="R140" s="300">
        <f t="shared" si="40"/>
        <v>0</v>
      </c>
      <c r="S140" s="298">
        <f t="shared" ref="S140:V140" si="41">SUM(S10:S139)</f>
        <v>31605</v>
      </c>
      <c r="T140" s="298">
        <f t="shared" si="41"/>
        <v>0</v>
      </c>
      <c r="U140" s="299">
        <f t="shared" si="41"/>
        <v>0</v>
      </c>
      <c r="V140" s="300">
        <f t="shared" si="41"/>
        <v>0</v>
      </c>
      <c r="W140" s="298">
        <f t="shared" ref="W140:Z140" si="42">SUM(W10:W139)</f>
        <v>30478</v>
      </c>
      <c r="X140" s="298">
        <f t="shared" si="42"/>
        <v>0</v>
      </c>
      <c r="Y140" s="299">
        <f t="shared" si="42"/>
        <v>0</v>
      </c>
      <c r="Z140" s="300">
        <f t="shared" si="42"/>
        <v>0</v>
      </c>
      <c r="AA140" s="298">
        <f t="shared" ref="AA140:AD140" si="43">SUM(AA10:AA139)</f>
        <v>192748</v>
      </c>
      <c r="AB140" s="298">
        <f t="shared" si="43"/>
        <v>632</v>
      </c>
      <c r="AC140" s="299">
        <f t="shared" si="43"/>
        <v>0</v>
      </c>
      <c r="AD140" s="300">
        <f t="shared" si="43"/>
        <v>5</v>
      </c>
      <c r="AE140" s="298">
        <f t="shared" si="39"/>
        <v>126318</v>
      </c>
      <c r="AF140" s="298">
        <f>SUM(AF10:AF139)</f>
        <v>0</v>
      </c>
      <c r="AG140" s="298">
        <f>SUM(AG10:AG139)</f>
        <v>0</v>
      </c>
      <c r="AH140" s="301" t="e">
        <f t="shared" si="0"/>
        <v>#DIV/0!</v>
      </c>
      <c r="AI140" s="300">
        <f>SUM(AI10:AI139)</f>
        <v>0</v>
      </c>
      <c r="AJ140" s="321" t="e">
        <f t="shared" si="1"/>
        <v>#DIV/0!</v>
      </c>
      <c r="AK140" s="298">
        <f>SUM(AK10:AK139)</f>
        <v>378602</v>
      </c>
      <c r="AL140" s="298">
        <f>SUM(AL10:AL139)</f>
        <v>632</v>
      </c>
      <c r="AM140" s="302">
        <f>SUM(AM10:AM139)</f>
        <v>0</v>
      </c>
      <c r="AN140" s="302">
        <f t="shared" ref="AN140:AQ140" si="44">SUM(AN10:AN139)</f>
        <v>5</v>
      </c>
      <c r="AO140" s="302">
        <f t="shared" si="44"/>
        <v>126318</v>
      </c>
      <c r="AP140" s="210">
        <f t="shared" si="44"/>
        <v>0</v>
      </c>
      <c r="AQ140" s="210">
        <f t="shared" si="44"/>
        <v>0</v>
      </c>
      <c r="AR140" s="47" t="e">
        <f t="shared" si="4"/>
        <v>#DIV/0!</v>
      </c>
      <c r="AS140" s="210">
        <f>SUM(AS10:AS139)</f>
        <v>0</v>
      </c>
      <c r="AT140" s="242" t="e">
        <f t="shared" si="6"/>
        <v>#DIV/0!</v>
      </c>
    </row>
    <row r="141" spans="1:46" s="212" customFormat="1" ht="30" customHeight="1">
      <c r="A141" s="463" t="s">
        <v>213</v>
      </c>
      <c r="B141" s="463"/>
      <c r="C141" s="304">
        <f>C9/C7</f>
        <v>1.7968</v>
      </c>
      <c r="D141" s="304"/>
      <c r="E141" s="304"/>
      <c r="F141" s="304"/>
      <c r="G141" s="304">
        <f>G9/G7</f>
        <v>2.0099333333333331</v>
      </c>
      <c r="H141" s="304"/>
      <c r="I141" s="304"/>
      <c r="J141" s="304"/>
      <c r="K141" s="304">
        <f>K9/K7</f>
        <v>2.2481333333333335</v>
      </c>
      <c r="L141" s="304"/>
      <c r="M141" s="304"/>
      <c r="N141" s="304"/>
      <c r="O141" s="304">
        <f>O9/O7</f>
        <v>2.1965333333333334</v>
      </c>
      <c r="P141" s="304"/>
      <c r="Q141" s="304"/>
      <c r="R141" s="304"/>
      <c r="S141" s="304">
        <f>S9/S7</f>
        <v>2.1070000000000002</v>
      </c>
      <c r="T141" s="304"/>
      <c r="U141" s="304"/>
      <c r="V141" s="304"/>
      <c r="W141" s="304">
        <f>W9/W7</f>
        <v>2.0318666666666667</v>
      </c>
      <c r="X141" s="304"/>
      <c r="Y141" s="304"/>
      <c r="Z141" s="304"/>
      <c r="AA141" s="304">
        <f>AA9/AA7</f>
        <v>3.8549600000000002</v>
      </c>
      <c r="AB141" s="304"/>
      <c r="AC141" s="304"/>
      <c r="AD141" s="304"/>
      <c r="AE141" s="304">
        <f>AE9/AE7</f>
        <v>3.6090857142857145</v>
      </c>
      <c r="AF141" s="304"/>
      <c r="AG141" s="304"/>
      <c r="AH141" s="304"/>
      <c r="AI141" s="304"/>
      <c r="AJ141" s="304"/>
      <c r="AK141" s="304">
        <f>AK9/AK7</f>
        <v>2.7042999999999999</v>
      </c>
      <c r="AL141" s="304"/>
      <c r="AM141" s="304"/>
      <c r="AN141" s="304"/>
      <c r="AO141" s="304">
        <f>AO9/AO7</f>
        <v>3.6090857142857145</v>
      </c>
      <c r="AP141" s="211"/>
      <c r="AQ141" s="211"/>
      <c r="AR141" s="47"/>
      <c r="AS141" s="211"/>
      <c r="AT141" s="243"/>
    </row>
    <row r="143" spans="1:46" ht="15">
      <c r="B143" s="306"/>
      <c r="C143" s="307"/>
      <c r="D143" s="307"/>
      <c r="E143" s="308"/>
      <c r="F143" s="307"/>
      <c r="G143" s="307"/>
      <c r="H143" s="307"/>
      <c r="I143" s="308"/>
      <c r="J143" s="307"/>
      <c r="K143" s="307"/>
      <c r="L143" s="307"/>
      <c r="M143" s="308"/>
      <c r="N143" s="307"/>
      <c r="O143" s="307"/>
      <c r="P143" s="307"/>
      <c r="Q143" s="308"/>
      <c r="R143" s="307"/>
      <c r="S143" s="307"/>
      <c r="T143" s="307"/>
      <c r="U143" s="308"/>
      <c r="V143" s="307"/>
      <c r="W143" s="307"/>
      <c r="X143" s="307"/>
      <c r="Y143" s="308"/>
      <c r="Z143" s="307"/>
      <c r="AA143" s="307"/>
      <c r="AB143" s="307"/>
      <c r="AC143" s="308"/>
      <c r="AD143" s="307"/>
      <c r="AE143" s="307"/>
      <c r="AF143" s="307"/>
      <c r="AG143" s="307"/>
      <c r="AH143" s="308"/>
      <c r="AI143" s="322"/>
      <c r="AJ143" s="323"/>
      <c r="AN143" s="307"/>
      <c r="AO143" s="307"/>
      <c r="AP143" s="20"/>
      <c r="AQ143" s="20"/>
      <c r="AR143" s="235"/>
      <c r="AS143" s="20"/>
      <c r="AT143" s="244"/>
    </row>
    <row r="144" spans="1:46" ht="15">
      <c r="B144" s="306"/>
      <c r="C144" s="307"/>
      <c r="D144" s="307"/>
      <c r="E144" s="308"/>
      <c r="F144" s="307"/>
      <c r="G144" s="307"/>
      <c r="H144" s="307"/>
      <c r="I144" s="308"/>
      <c r="J144" s="307"/>
      <c r="K144" s="307"/>
      <c r="L144" s="307"/>
      <c r="M144" s="308"/>
      <c r="N144" s="307"/>
      <c r="O144" s="307"/>
      <c r="P144" s="307"/>
      <c r="Q144" s="308"/>
      <c r="R144" s="307"/>
      <c r="S144" s="307"/>
      <c r="T144" s="307"/>
      <c r="U144" s="308"/>
      <c r="V144" s="307"/>
      <c r="W144" s="307"/>
      <c r="X144" s="307"/>
      <c r="Y144" s="308"/>
      <c r="Z144" s="307"/>
      <c r="AA144" s="307"/>
      <c r="AB144" s="307"/>
      <c r="AC144" s="308"/>
      <c r="AD144" s="307"/>
      <c r="AE144" s="307"/>
      <c r="AF144" s="307"/>
      <c r="AG144" s="307"/>
      <c r="AH144" s="308"/>
      <c r="AI144" s="322"/>
      <c r="AJ144" s="323"/>
      <c r="AN144" s="307"/>
      <c r="AO144" s="307"/>
      <c r="AP144" s="20"/>
      <c r="AQ144" s="20"/>
      <c r="AR144" s="235"/>
      <c r="AS144" s="20"/>
      <c r="AT144" s="244"/>
    </row>
    <row r="145" spans="2:46" ht="15">
      <c r="B145" s="306"/>
      <c r="C145" s="307"/>
      <c r="D145" s="307"/>
      <c r="E145" s="308"/>
      <c r="F145" s="307"/>
      <c r="G145" s="307"/>
      <c r="H145" s="307"/>
      <c r="I145" s="308"/>
      <c r="J145" s="307"/>
      <c r="K145" s="307"/>
      <c r="L145" s="307"/>
      <c r="M145" s="308"/>
      <c r="N145" s="307"/>
      <c r="O145" s="307"/>
      <c r="P145" s="307"/>
      <c r="Q145" s="308"/>
      <c r="R145" s="307"/>
      <c r="S145" s="307"/>
      <c r="T145" s="307"/>
      <c r="U145" s="308"/>
      <c r="V145" s="307"/>
      <c r="W145" s="307"/>
      <c r="X145" s="307"/>
      <c r="Y145" s="308"/>
      <c r="Z145" s="307"/>
      <c r="AA145" s="307"/>
      <c r="AB145" s="307"/>
      <c r="AC145" s="308"/>
      <c r="AD145" s="307"/>
      <c r="AE145" s="307"/>
      <c r="AF145" s="307"/>
      <c r="AG145" s="307"/>
      <c r="AH145" s="308"/>
      <c r="AI145" s="322"/>
      <c r="AJ145" s="323"/>
      <c r="AN145" s="307"/>
      <c r="AO145" s="307"/>
      <c r="AP145" s="20"/>
      <c r="AQ145" s="20"/>
      <c r="AR145" s="235"/>
      <c r="AS145" s="20"/>
      <c r="AT145" s="244"/>
    </row>
    <row r="146" spans="2:46" ht="15">
      <c r="B146" s="306"/>
      <c r="C146" s="307"/>
      <c r="D146" s="307"/>
      <c r="E146" s="308"/>
      <c r="F146" s="307"/>
      <c r="G146" s="307"/>
      <c r="H146" s="307"/>
      <c r="I146" s="308"/>
      <c r="J146" s="307"/>
      <c r="K146" s="307"/>
      <c r="L146" s="307"/>
      <c r="M146" s="308"/>
      <c r="N146" s="307"/>
      <c r="O146" s="307"/>
      <c r="P146" s="307"/>
      <c r="Q146" s="308"/>
      <c r="R146" s="307"/>
      <c r="S146" s="307"/>
      <c r="T146" s="307"/>
      <c r="U146" s="308"/>
      <c r="V146" s="307"/>
      <c r="W146" s="307"/>
      <c r="X146" s="307"/>
      <c r="Y146" s="308"/>
      <c r="Z146" s="307"/>
      <c r="AA146" s="307"/>
      <c r="AB146" s="307"/>
      <c r="AC146" s="308"/>
      <c r="AD146" s="307"/>
      <c r="AE146" s="307"/>
      <c r="AF146" s="307"/>
      <c r="AG146" s="307"/>
      <c r="AH146" s="308"/>
      <c r="AI146" s="322"/>
      <c r="AJ146" s="323"/>
      <c r="AN146" s="307"/>
      <c r="AO146" s="307"/>
      <c r="AP146" s="20"/>
      <c r="AQ146" s="20"/>
      <c r="AR146" s="235"/>
      <c r="AS146" s="20"/>
      <c r="AT146" s="244"/>
    </row>
    <row r="147" spans="2:46" ht="15">
      <c r="B147" s="306"/>
      <c r="C147" s="307"/>
      <c r="D147" s="307"/>
      <c r="E147" s="308"/>
      <c r="F147" s="307"/>
      <c r="G147" s="307"/>
      <c r="H147" s="307"/>
      <c r="I147" s="308"/>
      <c r="J147" s="307"/>
      <c r="K147" s="307"/>
      <c r="L147" s="307"/>
      <c r="M147" s="308"/>
      <c r="N147" s="307"/>
      <c r="O147" s="307"/>
      <c r="P147" s="307"/>
      <c r="Q147" s="308"/>
      <c r="R147" s="307"/>
      <c r="S147" s="307"/>
      <c r="T147" s="307"/>
      <c r="U147" s="308"/>
      <c r="V147" s="307"/>
      <c r="W147" s="307"/>
      <c r="X147" s="307"/>
      <c r="Y147" s="308"/>
      <c r="Z147" s="307"/>
      <c r="AA147" s="307"/>
      <c r="AB147" s="307"/>
      <c r="AC147" s="308"/>
      <c r="AD147" s="307"/>
      <c r="AE147" s="307"/>
      <c r="AF147" s="307"/>
      <c r="AG147" s="307"/>
      <c r="AH147" s="308"/>
      <c r="AI147" s="322"/>
      <c r="AJ147" s="323"/>
      <c r="AN147" s="307"/>
      <c r="AO147" s="307"/>
      <c r="AP147" s="20"/>
      <c r="AQ147" s="20"/>
      <c r="AR147" s="235"/>
      <c r="AS147" s="20"/>
      <c r="AT147" s="244"/>
    </row>
  </sheetData>
  <mergeCells count="32">
    <mergeCell ref="O4:R4"/>
    <mergeCell ref="AA3:AD3"/>
    <mergeCell ref="AA4:AD4"/>
    <mergeCell ref="A1:B1"/>
    <mergeCell ref="A2:B2"/>
    <mergeCell ref="A3:B3"/>
    <mergeCell ref="C3:F3"/>
    <mergeCell ref="AF3:AJ3"/>
    <mergeCell ref="C1:AT1"/>
    <mergeCell ref="C2:AT2"/>
    <mergeCell ref="AK3:AT3"/>
    <mergeCell ref="G3:J3"/>
    <mergeCell ref="S3:V3"/>
    <mergeCell ref="W3:Z3"/>
    <mergeCell ref="K3:N3"/>
    <mergeCell ref="O3:R3"/>
    <mergeCell ref="AK4:AT4"/>
    <mergeCell ref="AK5:AT5"/>
    <mergeCell ref="A141:B141"/>
    <mergeCell ref="A4:B4"/>
    <mergeCell ref="C4:F4"/>
    <mergeCell ref="AF4:AJ4"/>
    <mergeCell ref="A6:B6"/>
    <mergeCell ref="A7:B7"/>
    <mergeCell ref="A8:B8"/>
    <mergeCell ref="A9:B9"/>
    <mergeCell ref="A140:B140"/>
    <mergeCell ref="A5:B5"/>
    <mergeCell ref="G4:J4"/>
    <mergeCell ref="S4:V4"/>
    <mergeCell ref="W4:Z4"/>
    <mergeCell ref="K4:N4"/>
  </mergeCells>
  <phoneticPr fontId="3" type="noConversion"/>
  <conditionalFormatting sqref="AJ9 AH9 E9">
    <cfRule type="cellIs" dxfId="57" priority="56" stopIfTrue="1" operator="lessThan">
      <formula>E7</formula>
    </cfRule>
  </conditionalFormatting>
  <conditionalFormatting sqref="D9 AG9">
    <cfRule type="cellIs" dxfId="56" priority="58" stopIfTrue="1" operator="lessThan">
      <formula>D7</formula>
    </cfRule>
  </conditionalFormatting>
  <conditionalFormatting sqref="AM140 AJ140 AH140 E140">
    <cfRule type="cellIs" dxfId="55" priority="59" stopIfTrue="1" operator="lessThanOrEqual">
      <formula>E7</formula>
    </cfRule>
  </conditionalFormatting>
  <conditionalFormatting sqref="C140:D140 AR140 AI140 AK140:AL140 F140 AT140 J140 V140 Z140 N140 R140 AD140:AG140">
    <cfRule type="cellIs" dxfId="54" priority="60" stopIfTrue="1" operator="lessThan">
      <formula>C7</formula>
    </cfRule>
  </conditionalFormatting>
  <conditionalFormatting sqref="C141:F141 AE141:AT141">
    <cfRule type="cellIs" dxfId="53" priority="61" stopIfTrue="1" operator="lessThan">
      <formula>1</formula>
    </cfRule>
  </conditionalFormatting>
  <conditionalFormatting sqref="AK9">
    <cfRule type="cellIs" dxfId="52" priority="62" stopIfTrue="1" operator="lessThan">
      <formula>#REF!</formula>
    </cfRule>
  </conditionalFormatting>
  <conditionalFormatting sqref="AL9:AT9 AS59:AS75 AS7:AS33 AS36:AS56 AS78:AS138">
    <cfRule type="cellIs" dxfId="51" priority="57" stopIfTrue="1" operator="lessThan">
      <formula>AL5</formula>
    </cfRule>
  </conditionalFormatting>
  <conditionalFormatting sqref="C9:D9 AI9 F9 AE9:AG9">
    <cfRule type="cellIs" dxfId="50" priority="63" stopIfTrue="1" operator="lessThan">
      <formula>C8</formula>
    </cfRule>
  </conditionalFormatting>
  <conditionalFormatting sqref="AE9">
    <cfRule type="cellIs" dxfId="49" priority="47" stopIfTrue="1" operator="lessThan">
      <formula>AE7</formula>
    </cfRule>
  </conditionalFormatting>
  <conditionalFormatting sqref="AO7:AQ7">
    <cfRule type="cellIs" dxfId="48" priority="46" stopIfTrue="1" operator="lessThan">
      <formula>AO5</formula>
    </cfRule>
  </conditionalFormatting>
  <conditionalFormatting sqref="AN140:AQ140">
    <cfRule type="cellIs" dxfId="47" priority="44" stopIfTrue="1" operator="lessThanOrEqual">
      <formula>AN7</formula>
    </cfRule>
  </conditionalFormatting>
  <conditionalFormatting sqref="AS140">
    <cfRule type="cellIs" dxfId="46" priority="43" stopIfTrue="1" operator="lessThanOrEqual">
      <formula>AS7</formula>
    </cfRule>
  </conditionalFormatting>
  <conditionalFormatting sqref="AS76:AS77">
    <cfRule type="cellIs" dxfId="45" priority="135" stopIfTrue="1" operator="lessThan">
      <formula>AS9</formula>
    </cfRule>
  </conditionalFormatting>
  <conditionalFormatting sqref="AS57:AS58">
    <cfRule type="cellIs" dxfId="44" priority="145" stopIfTrue="1" operator="lessThan">
      <formula>AS9</formula>
    </cfRule>
  </conditionalFormatting>
  <conditionalFormatting sqref="AS34:AS35">
    <cfRule type="cellIs" dxfId="43" priority="155" stopIfTrue="1" operator="lessThan">
      <formula>AS9</formula>
    </cfRule>
  </conditionalFormatting>
  <conditionalFormatting sqref="I9">
    <cfRule type="cellIs" dxfId="42" priority="37" stopIfTrue="1" operator="lessThan">
      <formula>I7</formula>
    </cfRule>
  </conditionalFormatting>
  <conditionalFormatting sqref="H9">
    <cfRule type="cellIs" dxfId="41" priority="38" stopIfTrue="1" operator="lessThan">
      <formula>H7</formula>
    </cfRule>
  </conditionalFormatting>
  <conditionalFormatting sqref="I140">
    <cfRule type="cellIs" dxfId="40" priority="39" stopIfTrue="1" operator="lessThanOrEqual">
      <formula>I7</formula>
    </cfRule>
  </conditionalFormatting>
  <conditionalFormatting sqref="G140:H140">
    <cfRule type="cellIs" dxfId="39" priority="40" stopIfTrue="1" operator="lessThan">
      <formula>G7</formula>
    </cfRule>
  </conditionalFormatting>
  <conditionalFormatting sqref="H141:J141">
    <cfRule type="cellIs" dxfId="38" priority="41" stopIfTrue="1" operator="lessThan">
      <formula>1</formula>
    </cfRule>
  </conditionalFormatting>
  <conditionalFormatting sqref="G9:H9 J9">
    <cfRule type="cellIs" dxfId="37" priority="42" stopIfTrue="1" operator="lessThan">
      <formula>G8</formula>
    </cfRule>
  </conditionalFormatting>
  <conditionalFormatting sqref="U9">
    <cfRule type="cellIs" dxfId="36" priority="31" stopIfTrue="1" operator="lessThan">
      <formula>U7</formula>
    </cfRule>
  </conditionalFormatting>
  <conditionalFormatting sqref="T9">
    <cfRule type="cellIs" dxfId="35" priority="32" stopIfTrue="1" operator="lessThan">
      <formula>T7</formula>
    </cfRule>
  </conditionalFormatting>
  <conditionalFormatting sqref="U140">
    <cfRule type="cellIs" dxfId="34" priority="33" stopIfTrue="1" operator="lessThanOrEqual">
      <formula>U7</formula>
    </cfRule>
  </conditionalFormatting>
  <conditionalFormatting sqref="S140:T140">
    <cfRule type="cellIs" dxfId="33" priority="34" stopIfTrue="1" operator="lessThan">
      <formula>S7</formula>
    </cfRule>
  </conditionalFormatting>
  <conditionalFormatting sqref="T141:V141">
    <cfRule type="cellIs" dxfId="32" priority="35" stopIfTrue="1" operator="lessThan">
      <formula>1</formula>
    </cfRule>
  </conditionalFormatting>
  <conditionalFormatting sqref="S9:T9 V9">
    <cfRule type="cellIs" dxfId="31" priority="36" stopIfTrue="1" operator="lessThan">
      <formula>S8</formula>
    </cfRule>
  </conditionalFormatting>
  <conditionalFormatting sqref="Y9">
    <cfRule type="cellIs" dxfId="30" priority="25" stopIfTrue="1" operator="lessThan">
      <formula>Y7</formula>
    </cfRule>
  </conditionalFormatting>
  <conditionalFormatting sqref="X9">
    <cfRule type="cellIs" dxfId="29" priority="26" stopIfTrue="1" operator="lessThan">
      <formula>X7</formula>
    </cfRule>
  </conditionalFormatting>
  <conditionalFormatting sqref="Y140">
    <cfRule type="cellIs" dxfId="28" priority="27" stopIfTrue="1" operator="lessThanOrEqual">
      <formula>Y7</formula>
    </cfRule>
  </conditionalFormatting>
  <conditionalFormatting sqref="W140:X140">
    <cfRule type="cellIs" dxfId="27" priority="28" stopIfTrue="1" operator="lessThan">
      <formula>W7</formula>
    </cfRule>
  </conditionalFormatting>
  <conditionalFormatting sqref="X141:Z141">
    <cfRule type="cellIs" dxfId="26" priority="29" stopIfTrue="1" operator="lessThan">
      <formula>1</formula>
    </cfRule>
  </conditionalFormatting>
  <conditionalFormatting sqref="W9:X9 Z9">
    <cfRule type="cellIs" dxfId="25" priority="30" stopIfTrue="1" operator="lessThan">
      <formula>W8</formula>
    </cfRule>
  </conditionalFormatting>
  <conditionalFormatting sqref="M9">
    <cfRule type="cellIs" dxfId="24" priority="19" stopIfTrue="1" operator="lessThan">
      <formula>M7</formula>
    </cfRule>
  </conditionalFormatting>
  <conditionalFormatting sqref="L9">
    <cfRule type="cellIs" dxfId="23" priority="20" stopIfTrue="1" operator="lessThan">
      <formula>L7</formula>
    </cfRule>
  </conditionalFormatting>
  <conditionalFormatting sqref="M140">
    <cfRule type="cellIs" dxfId="22" priority="21" stopIfTrue="1" operator="lessThanOrEqual">
      <formula>M7</formula>
    </cfRule>
  </conditionalFormatting>
  <conditionalFormatting sqref="K140:L140">
    <cfRule type="cellIs" dxfId="21" priority="22" stopIfTrue="1" operator="lessThan">
      <formula>K7</formula>
    </cfRule>
  </conditionalFormatting>
  <conditionalFormatting sqref="L141:N141">
    <cfRule type="cellIs" dxfId="20" priority="23" stopIfTrue="1" operator="lessThan">
      <formula>1</formula>
    </cfRule>
  </conditionalFormatting>
  <conditionalFormatting sqref="K9:L9 N9">
    <cfRule type="cellIs" dxfId="19" priority="24" stopIfTrue="1" operator="lessThan">
      <formula>K8</formula>
    </cfRule>
  </conditionalFormatting>
  <conditionalFormatting sqref="Q9">
    <cfRule type="cellIs" dxfId="18" priority="13" stopIfTrue="1" operator="lessThan">
      <formula>Q7</formula>
    </cfRule>
  </conditionalFormatting>
  <conditionalFormatting sqref="P9">
    <cfRule type="cellIs" dxfId="17" priority="14" stopIfTrue="1" operator="lessThan">
      <formula>P7</formula>
    </cfRule>
  </conditionalFormatting>
  <conditionalFormatting sqref="Q140">
    <cfRule type="cellIs" dxfId="16" priority="15" stopIfTrue="1" operator="lessThanOrEqual">
      <formula>Q7</formula>
    </cfRule>
  </conditionalFormatting>
  <conditionalFormatting sqref="O140:P140">
    <cfRule type="cellIs" dxfId="15" priority="16" stopIfTrue="1" operator="lessThan">
      <formula>O7</formula>
    </cfRule>
  </conditionalFormatting>
  <conditionalFormatting sqref="P141:R141">
    <cfRule type="cellIs" dxfId="14" priority="17" stopIfTrue="1" operator="lessThan">
      <formula>1</formula>
    </cfRule>
  </conditionalFormatting>
  <conditionalFormatting sqref="O9:P9 R9">
    <cfRule type="cellIs" dxfId="13" priority="18" stopIfTrue="1" operator="lessThan">
      <formula>O8</formula>
    </cfRule>
  </conditionalFormatting>
  <conditionalFormatting sqref="AC9">
    <cfRule type="cellIs" dxfId="12" priority="7" stopIfTrue="1" operator="lessThan">
      <formula>AC7</formula>
    </cfRule>
  </conditionalFormatting>
  <conditionalFormatting sqref="AB9">
    <cfRule type="cellIs" dxfId="11" priority="8" stopIfTrue="1" operator="lessThan">
      <formula>AB7</formula>
    </cfRule>
  </conditionalFormatting>
  <conditionalFormatting sqref="AC140">
    <cfRule type="cellIs" dxfId="10" priority="9" stopIfTrue="1" operator="lessThanOrEqual">
      <formula>AC7</formula>
    </cfRule>
  </conditionalFormatting>
  <conditionalFormatting sqref="AA140:AB140">
    <cfRule type="cellIs" dxfId="9" priority="10" stopIfTrue="1" operator="lessThan">
      <formula>AA7</formula>
    </cfRule>
  </conditionalFormatting>
  <conditionalFormatting sqref="AB141:AD141">
    <cfRule type="cellIs" dxfId="8" priority="11" stopIfTrue="1" operator="lessThan">
      <formula>1</formula>
    </cfRule>
  </conditionalFormatting>
  <conditionalFormatting sqref="AA9:AB9 AD9">
    <cfRule type="cellIs" dxfId="7" priority="12" stopIfTrue="1" operator="lessThan">
      <formula>AA8</formula>
    </cfRule>
  </conditionalFormatting>
  <conditionalFormatting sqref="G141">
    <cfRule type="cellIs" dxfId="6" priority="6" stopIfTrue="1" operator="lessThan">
      <formula>1</formula>
    </cfRule>
  </conditionalFormatting>
  <conditionalFormatting sqref="K141">
    <cfRule type="cellIs" dxfId="5" priority="5" stopIfTrue="1" operator="lessThan">
      <formula>1</formula>
    </cfRule>
  </conditionalFormatting>
  <conditionalFormatting sqref="O141">
    <cfRule type="cellIs" dxfId="4" priority="4" stopIfTrue="1" operator="lessThan">
      <formula>1</formula>
    </cfRule>
  </conditionalFormatting>
  <conditionalFormatting sqref="S141">
    <cfRule type="cellIs" dxfId="3" priority="3" stopIfTrue="1" operator="lessThan">
      <formula>1</formula>
    </cfRule>
  </conditionalFormatting>
  <conditionalFormatting sqref="W141">
    <cfRule type="cellIs" dxfId="2" priority="2" stopIfTrue="1" operator="lessThan">
      <formula>1</formula>
    </cfRule>
  </conditionalFormatting>
  <conditionalFormatting sqref="AA141">
    <cfRule type="cellIs" dxfId="1" priority="1" stopIfTrue="1" operator="lessThan">
      <formula>1</formula>
    </cfRule>
  </conditionalFormatting>
  <conditionalFormatting sqref="AS139">
    <cfRule type="cellIs" dxfId="0" priority="166" stopIfTrue="1" operator="lessThan">
      <formula>AS77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70" workbookViewId="0">
      <pane xSplit="2" ySplit="9" topLeftCell="C34" activePane="bottomRight" state="frozen"/>
      <selection activeCell="T18" sqref="T18"/>
      <selection pane="topRight" activeCell="T18" sqref="T18"/>
      <selection pane="bottomLeft" activeCell="T18" sqref="T18"/>
      <selection pane="bottomRight" activeCell="T18" sqref="T18"/>
    </sheetView>
  </sheetViews>
  <sheetFormatPr defaultColWidth="12.3984375" defaultRowHeight="13.5"/>
  <cols>
    <col min="1" max="2" width="12.3984375" style="12" customWidth="1"/>
    <col min="3" max="3" width="20.265625" style="22" customWidth="1"/>
    <col min="4" max="4" width="18.265625" style="22" bestFit="1" customWidth="1"/>
    <col min="5" max="5" width="22.265625" style="22" customWidth="1"/>
    <col min="6" max="6" width="18.265625" style="22" bestFit="1" customWidth="1"/>
    <col min="7" max="7" width="18.59765625" style="22" customWidth="1"/>
    <col min="8" max="8" width="18.265625" style="22" bestFit="1" customWidth="1"/>
    <col min="9" max="256" width="12.3984375" style="12"/>
    <col min="257" max="258" width="12.3984375" style="12" customWidth="1"/>
    <col min="259" max="259" width="23.46484375" style="12" bestFit="1" customWidth="1"/>
    <col min="260" max="260" width="13.1328125" style="12" bestFit="1" customWidth="1"/>
    <col min="261" max="261" width="23.46484375" style="12" bestFit="1" customWidth="1"/>
    <col min="262" max="262" width="12.86328125" style="12" customWidth="1"/>
    <col min="263" max="263" width="18.59765625" style="12" customWidth="1"/>
    <col min="264" max="264" width="13.46484375" style="12" customWidth="1"/>
    <col min="265" max="512" width="12.3984375" style="12"/>
    <col min="513" max="514" width="12.3984375" style="12" customWidth="1"/>
    <col min="515" max="515" width="23.46484375" style="12" bestFit="1" customWidth="1"/>
    <col min="516" max="516" width="13.1328125" style="12" bestFit="1" customWidth="1"/>
    <col min="517" max="517" width="23.46484375" style="12" bestFit="1" customWidth="1"/>
    <col min="518" max="518" width="12.86328125" style="12" customWidth="1"/>
    <col min="519" max="519" width="18.59765625" style="12" customWidth="1"/>
    <col min="520" max="520" width="13.46484375" style="12" customWidth="1"/>
    <col min="521" max="768" width="12.3984375" style="12"/>
    <col min="769" max="770" width="12.3984375" style="12" customWidth="1"/>
    <col min="771" max="771" width="23.46484375" style="12" bestFit="1" customWidth="1"/>
    <col min="772" max="772" width="13.1328125" style="12" bestFit="1" customWidth="1"/>
    <col min="773" max="773" width="23.46484375" style="12" bestFit="1" customWidth="1"/>
    <col min="774" max="774" width="12.86328125" style="12" customWidth="1"/>
    <col min="775" max="775" width="18.59765625" style="12" customWidth="1"/>
    <col min="776" max="776" width="13.46484375" style="12" customWidth="1"/>
    <col min="777" max="1024" width="12.3984375" style="12"/>
    <col min="1025" max="1026" width="12.3984375" style="12" customWidth="1"/>
    <col min="1027" max="1027" width="23.46484375" style="12" bestFit="1" customWidth="1"/>
    <col min="1028" max="1028" width="13.1328125" style="12" bestFit="1" customWidth="1"/>
    <col min="1029" max="1029" width="23.46484375" style="12" bestFit="1" customWidth="1"/>
    <col min="1030" max="1030" width="12.86328125" style="12" customWidth="1"/>
    <col min="1031" max="1031" width="18.59765625" style="12" customWidth="1"/>
    <col min="1032" max="1032" width="13.46484375" style="12" customWidth="1"/>
    <col min="1033" max="1280" width="12.3984375" style="12"/>
    <col min="1281" max="1282" width="12.3984375" style="12" customWidth="1"/>
    <col min="1283" max="1283" width="23.46484375" style="12" bestFit="1" customWidth="1"/>
    <col min="1284" max="1284" width="13.1328125" style="12" bestFit="1" customWidth="1"/>
    <col min="1285" max="1285" width="23.46484375" style="12" bestFit="1" customWidth="1"/>
    <col min="1286" max="1286" width="12.86328125" style="12" customWidth="1"/>
    <col min="1287" max="1287" width="18.59765625" style="12" customWidth="1"/>
    <col min="1288" max="1288" width="13.46484375" style="12" customWidth="1"/>
    <col min="1289" max="1536" width="12.3984375" style="12"/>
    <col min="1537" max="1538" width="12.3984375" style="12" customWidth="1"/>
    <col min="1539" max="1539" width="23.46484375" style="12" bestFit="1" customWidth="1"/>
    <col min="1540" max="1540" width="13.1328125" style="12" bestFit="1" customWidth="1"/>
    <col min="1541" max="1541" width="23.46484375" style="12" bestFit="1" customWidth="1"/>
    <col min="1542" max="1542" width="12.86328125" style="12" customWidth="1"/>
    <col min="1543" max="1543" width="18.59765625" style="12" customWidth="1"/>
    <col min="1544" max="1544" width="13.46484375" style="12" customWidth="1"/>
    <col min="1545" max="1792" width="12.3984375" style="12"/>
    <col min="1793" max="1794" width="12.3984375" style="12" customWidth="1"/>
    <col min="1795" max="1795" width="23.46484375" style="12" bestFit="1" customWidth="1"/>
    <col min="1796" max="1796" width="13.1328125" style="12" bestFit="1" customWidth="1"/>
    <col min="1797" max="1797" width="23.46484375" style="12" bestFit="1" customWidth="1"/>
    <col min="1798" max="1798" width="12.86328125" style="12" customWidth="1"/>
    <col min="1799" max="1799" width="18.59765625" style="12" customWidth="1"/>
    <col min="1800" max="1800" width="13.46484375" style="12" customWidth="1"/>
    <col min="1801" max="2048" width="12.3984375" style="12"/>
    <col min="2049" max="2050" width="12.3984375" style="12" customWidth="1"/>
    <col min="2051" max="2051" width="23.46484375" style="12" bestFit="1" customWidth="1"/>
    <col min="2052" max="2052" width="13.1328125" style="12" bestFit="1" customWidth="1"/>
    <col min="2053" max="2053" width="23.46484375" style="12" bestFit="1" customWidth="1"/>
    <col min="2054" max="2054" width="12.86328125" style="12" customWidth="1"/>
    <col min="2055" max="2055" width="18.59765625" style="12" customWidth="1"/>
    <col min="2056" max="2056" width="13.46484375" style="12" customWidth="1"/>
    <col min="2057" max="2304" width="12.3984375" style="12"/>
    <col min="2305" max="2306" width="12.3984375" style="12" customWidth="1"/>
    <col min="2307" max="2307" width="23.46484375" style="12" bestFit="1" customWidth="1"/>
    <col min="2308" max="2308" width="13.1328125" style="12" bestFit="1" customWidth="1"/>
    <col min="2309" max="2309" width="23.46484375" style="12" bestFit="1" customWidth="1"/>
    <col min="2310" max="2310" width="12.86328125" style="12" customWidth="1"/>
    <col min="2311" max="2311" width="18.59765625" style="12" customWidth="1"/>
    <col min="2312" max="2312" width="13.46484375" style="12" customWidth="1"/>
    <col min="2313" max="2560" width="12.3984375" style="12"/>
    <col min="2561" max="2562" width="12.3984375" style="12" customWidth="1"/>
    <col min="2563" max="2563" width="23.46484375" style="12" bestFit="1" customWidth="1"/>
    <col min="2564" max="2564" width="13.1328125" style="12" bestFit="1" customWidth="1"/>
    <col min="2565" max="2565" width="23.46484375" style="12" bestFit="1" customWidth="1"/>
    <col min="2566" max="2566" width="12.86328125" style="12" customWidth="1"/>
    <col min="2567" max="2567" width="18.59765625" style="12" customWidth="1"/>
    <col min="2568" max="2568" width="13.46484375" style="12" customWidth="1"/>
    <col min="2569" max="2816" width="12.3984375" style="12"/>
    <col min="2817" max="2818" width="12.3984375" style="12" customWidth="1"/>
    <col min="2819" max="2819" width="23.46484375" style="12" bestFit="1" customWidth="1"/>
    <col min="2820" max="2820" width="13.1328125" style="12" bestFit="1" customWidth="1"/>
    <col min="2821" max="2821" width="23.46484375" style="12" bestFit="1" customWidth="1"/>
    <col min="2822" max="2822" width="12.86328125" style="12" customWidth="1"/>
    <col min="2823" max="2823" width="18.59765625" style="12" customWidth="1"/>
    <col min="2824" max="2824" width="13.46484375" style="12" customWidth="1"/>
    <col min="2825" max="3072" width="12.3984375" style="12"/>
    <col min="3073" max="3074" width="12.3984375" style="12" customWidth="1"/>
    <col min="3075" max="3075" width="23.46484375" style="12" bestFit="1" customWidth="1"/>
    <col min="3076" max="3076" width="13.1328125" style="12" bestFit="1" customWidth="1"/>
    <col min="3077" max="3077" width="23.46484375" style="12" bestFit="1" customWidth="1"/>
    <col min="3078" max="3078" width="12.86328125" style="12" customWidth="1"/>
    <col min="3079" max="3079" width="18.59765625" style="12" customWidth="1"/>
    <col min="3080" max="3080" width="13.46484375" style="12" customWidth="1"/>
    <col min="3081" max="3328" width="12.3984375" style="12"/>
    <col min="3329" max="3330" width="12.3984375" style="12" customWidth="1"/>
    <col min="3331" max="3331" width="23.46484375" style="12" bestFit="1" customWidth="1"/>
    <col min="3332" max="3332" width="13.1328125" style="12" bestFit="1" customWidth="1"/>
    <col min="3333" max="3333" width="23.46484375" style="12" bestFit="1" customWidth="1"/>
    <col min="3334" max="3334" width="12.86328125" style="12" customWidth="1"/>
    <col min="3335" max="3335" width="18.59765625" style="12" customWidth="1"/>
    <col min="3336" max="3336" width="13.46484375" style="12" customWidth="1"/>
    <col min="3337" max="3584" width="12.3984375" style="12"/>
    <col min="3585" max="3586" width="12.3984375" style="12" customWidth="1"/>
    <col min="3587" max="3587" width="23.46484375" style="12" bestFit="1" customWidth="1"/>
    <col min="3588" max="3588" width="13.1328125" style="12" bestFit="1" customWidth="1"/>
    <col min="3589" max="3589" width="23.46484375" style="12" bestFit="1" customWidth="1"/>
    <col min="3590" max="3590" width="12.86328125" style="12" customWidth="1"/>
    <col min="3591" max="3591" width="18.59765625" style="12" customWidth="1"/>
    <col min="3592" max="3592" width="13.46484375" style="12" customWidth="1"/>
    <col min="3593" max="3840" width="12.3984375" style="12"/>
    <col min="3841" max="3842" width="12.3984375" style="12" customWidth="1"/>
    <col min="3843" max="3843" width="23.46484375" style="12" bestFit="1" customWidth="1"/>
    <col min="3844" max="3844" width="13.1328125" style="12" bestFit="1" customWidth="1"/>
    <col min="3845" max="3845" width="23.46484375" style="12" bestFit="1" customWidth="1"/>
    <col min="3846" max="3846" width="12.86328125" style="12" customWidth="1"/>
    <col min="3847" max="3847" width="18.59765625" style="12" customWidth="1"/>
    <col min="3848" max="3848" width="13.46484375" style="12" customWidth="1"/>
    <col min="3849" max="4096" width="12.3984375" style="12"/>
    <col min="4097" max="4098" width="12.3984375" style="12" customWidth="1"/>
    <col min="4099" max="4099" width="23.46484375" style="12" bestFit="1" customWidth="1"/>
    <col min="4100" max="4100" width="13.1328125" style="12" bestFit="1" customWidth="1"/>
    <col min="4101" max="4101" width="23.46484375" style="12" bestFit="1" customWidth="1"/>
    <col min="4102" max="4102" width="12.86328125" style="12" customWidth="1"/>
    <col min="4103" max="4103" width="18.59765625" style="12" customWidth="1"/>
    <col min="4104" max="4104" width="13.46484375" style="12" customWidth="1"/>
    <col min="4105" max="4352" width="12.3984375" style="12"/>
    <col min="4353" max="4354" width="12.3984375" style="12" customWidth="1"/>
    <col min="4355" max="4355" width="23.46484375" style="12" bestFit="1" customWidth="1"/>
    <col min="4356" max="4356" width="13.1328125" style="12" bestFit="1" customWidth="1"/>
    <col min="4357" max="4357" width="23.46484375" style="12" bestFit="1" customWidth="1"/>
    <col min="4358" max="4358" width="12.86328125" style="12" customWidth="1"/>
    <col min="4359" max="4359" width="18.59765625" style="12" customWidth="1"/>
    <col min="4360" max="4360" width="13.46484375" style="12" customWidth="1"/>
    <col min="4361" max="4608" width="12.3984375" style="12"/>
    <col min="4609" max="4610" width="12.3984375" style="12" customWidth="1"/>
    <col min="4611" max="4611" width="23.46484375" style="12" bestFit="1" customWidth="1"/>
    <col min="4612" max="4612" width="13.1328125" style="12" bestFit="1" customWidth="1"/>
    <col min="4613" max="4613" width="23.46484375" style="12" bestFit="1" customWidth="1"/>
    <col min="4614" max="4614" width="12.86328125" style="12" customWidth="1"/>
    <col min="4615" max="4615" width="18.59765625" style="12" customWidth="1"/>
    <col min="4616" max="4616" width="13.46484375" style="12" customWidth="1"/>
    <col min="4617" max="4864" width="12.3984375" style="12"/>
    <col min="4865" max="4866" width="12.3984375" style="12" customWidth="1"/>
    <col min="4867" max="4867" width="23.46484375" style="12" bestFit="1" customWidth="1"/>
    <col min="4868" max="4868" width="13.1328125" style="12" bestFit="1" customWidth="1"/>
    <col min="4869" max="4869" width="23.46484375" style="12" bestFit="1" customWidth="1"/>
    <col min="4870" max="4870" width="12.86328125" style="12" customWidth="1"/>
    <col min="4871" max="4871" width="18.59765625" style="12" customWidth="1"/>
    <col min="4872" max="4872" width="13.46484375" style="12" customWidth="1"/>
    <col min="4873" max="5120" width="12.3984375" style="12"/>
    <col min="5121" max="5122" width="12.3984375" style="12" customWidth="1"/>
    <col min="5123" max="5123" width="23.46484375" style="12" bestFit="1" customWidth="1"/>
    <col min="5124" max="5124" width="13.1328125" style="12" bestFit="1" customWidth="1"/>
    <col min="5125" max="5125" width="23.46484375" style="12" bestFit="1" customWidth="1"/>
    <col min="5126" max="5126" width="12.86328125" style="12" customWidth="1"/>
    <col min="5127" max="5127" width="18.59765625" style="12" customWidth="1"/>
    <col min="5128" max="5128" width="13.46484375" style="12" customWidth="1"/>
    <col min="5129" max="5376" width="12.3984375" style="12"/>
    <col min="5377" max="5378" width="12.3984375" style="12" customWidth="1"/>
    <col min="5379" max="5379" width="23.46484375" style="12" bestFit="1" customWidth="1"/>
    <col min="5380" max="5380" width="13.1328125" style="12" bestFit="1" customWidth="1"/>
    <col min="5381" max="5381" width="23.46484375" style="12" bestFit="1" customWidth="1"/>
    <col min="5382" max="5382" width="12.86328125" style="12" customWidth="1"/>
    <col min="5383" max="5383" width="18.59765625" style="12" customWidth="1"/>
    <col min="5384" max="5384" width="13.46484375" style="12" customWidth="1"/>
    <col min="5385" max="5632" width="12.3984375" style="12"/>
    <col min="5633" max="5634" width="12.3984375" style="12" customWidth="1"/>
    <col min="5635" max="5635" width="23.46484375" style="12" bestFit="1" customWidth="1"/>
    <col min="5636" max="5636" width="13.1328125" style="12" bestFit="1" customWidth="1"/>
    <col min="5637" max="5637" width="23.46484375" style="12" bestFit="1" customWidth="1"/>
    <col min="5638" max="5638" width="12.86328125" style="12" customWidth="1"/>
    <col min="5639" max="5639" width="18.59765625" style="12" customWidth="1"/>
    <col min="5640" max="5640" width="13.46484375" style="12" customWidth="1"/>
    <col min="5641" max="5888" width="12.3984375" style="12"/>
    <col min="5889" max="5890" width="12.3984375" style="12" customWidth="1"/>
    <col min="5891" max="5891" width="23.46484375" style="12" bestFit="1" customWidth="1"/>
    <col min="5892" max="5892" width="13.1328125" style="12" bestFit="1" customWidth="1"/>
    <col min="5893" max="5893" width="23.46484375" style="12" bestFit="1" customWidth="1"/>
    <col min="5894" max="5894" width="12.86328125" style="12" customWidth="1"/>
    <col min="5895" max="5895" width="18.59765625" style="12" customWidth="1"/>
    <col min="5896" max="5896" width="13.46484375" style="12" customWidth="1"/>
    <col min="5897" max="6144" width="12.3984375" style="12"/>
    <col min="6145" max="6146" width="12.3984375" style="12" customWidth="1"/>
    <col min="6147" max="6147" width="23.46484375" style="12" bestFit="1" customWidth="1"/>
    <col min="6148" max="6148" width="13.1328125" style="12" bestFit="1" customWidth="1"/>
    <col min="6149" max="6149" width="23.46484375" style="12" bestFit="1" customWidth="1"/>
    <col min="6150" max="6150" width="12.86328125" style="12" customWidth="1"/>
    <col min="6151" max="6151" width="18.59765625" style="12" customWidth="1"/>
    <col min="6152" max="6152" width="13.46484375" style="12" customWidth="1"/>
    <col min="6153" max="6400" width="12.3984375" style="12"/>
    <col min="6401" max="6402" width="12.3984375" style="12" customWidth="1"/>
    <col min="6403" max="6403" width="23.46484375" style="12" bestFit="1" customWidth="1"/>
    <col min="6404" max="6404" width="13.1328125" style="12" bestFit="1" customWidth="1"/>
    <col min="6405" max="6405" width="23.46484375" style="12" bestFit="1" customWidth="1"/>
    <col min="6406" max="6406" width="12.86328125" style="12" customWidth="1"/>
    <col min="6407" max="6407" width="18.59765625" style="12" customWidth="1"/>
    <col min="6408" max="6408" width="13.46484375" style="12" customWidth="1"/>
    <col min="6409" max="6656" width="12.3984375" style="12"/>
    <col min="6657" max="6658" width="12.3984375" style="12" customWidth="1"/>
    <col min="6659" max="6659" width="23.46484375" style="12" bestFit="1" customWidth="1"/>
    <col min="6660" max="6660" width="13.1328125" style="12" bestFit="1" customWidth="1"/>
    <col min="6661" max="6661" width="23.46484375" style="12" bestFit="1" customWidth="1"/>
    <col min="6662" max="6662" width="12.86328125" style="12" customWidth="1"/>
    <col min="6663" max="6663" width="18.59765625" style="12" customWidth="1"/>
    <col min="6664" max="6664" width="13.46484375" style="12" customWidth="1"/>
    <col min="6665" max="6912" width="12.3984375" style="12"/>
    <col min="6913" max="6914" width="12.3984375" style="12" customWidth="1"/>
    <col min="6915" max="6915" width="23.46484375" style="12" bestFit="1" customWidth="1"/>
    <col min="6916" max="6916" width="13.1328125" style="12" bestFit="1" customWidth="1"/>
    <col min="6917" max="6917" width="23.46484375" style="12" bestFit="1" customWidth="1"/>
    <col min="6918" max="6918" width="12.86328125" style="12" customWidth="1"/>
    <col min="6919" max="6919" width="18.59765625" style="12" customWidth="1"/>
    <col min="6920" max="6920" width="13.46484375" style="12" customWidth="1"/>
    <col min="6921" max="7168" width="12.3984375" style="12"/>
    <col min="7169" max="7170" width="12.3984375" style="12" customWidth="1"/>
    <col min="7171" max="7171" width="23.46484375" style="12" bestFit="1" customWidth="1"/>
    <col min="7172" max="7172" width="13.1328125" style="12" bestFit="1" customWidth="1"/>
    <col min="7173" max="7173" width="23.46484375" style="12" bestFit="1" customWidth="1"/>
    <col min="7174" max="7174" width="12.86328125" style="12" customWidth="1"/>
    <col min="7175" max="7175" width="18.59765625" style="12" customWidth="1"/>
    <col min="7176" max="7176" width="13.46484375" style="12" customWidth="1"/>
    <col min="7177" max="7424" width="12.3984375" style="12"/>
    <col min="7425" max="7426" width="12.3984375" style="12" customWidth="1"/>
    <col min="7427" max="7427" width="23.46484375" style="12" bestFit="1" customWidth="1"/>
    <col min="7428" max="7428" width="13.1328125" style="12" bestFit="1" customWidth="1"/>
    <col min="7429" max="7429" width="23.46484375" style="12" bestFit="1" customWidth="1"/>
    <col min="7430" max="7430" width="12.86328125" style="12" customWidth="1"/>
    <col min="7431" max="7431" width="18.59765625" style="12" customWidth="1"/>
    <col min="7432" max="7432" width="13.46484375" style="12" customWidth="1"/>
    <col min="7433" max="7680" width="12.3984375" style="12"/>
    <col min="7681" max="7682" width="12.3984375" style="12" customWidth="1"/>
    <col min="7683" max="7683" width="23.46484375" style="12" bestFit="1" customWidth="1"/>
    <col min="7684" max="7684" width="13.1328125" style="12" bestFit="1" customWidth="1"/>
    <col min="7685" max="7685" width="23.46484375" style="12" bestFit="1" customWidth="1"/>
    <col min="7686" max="7686" width="12.86328125" style="12" customWidth="1"/>
    <col min="7687" max="7687" width="18.59765625" style="12" customWidth="1"/>
    <col min="7688" max="7688" width="13.46484375" style="12" customWidth="1"/>
    <col min="7689" max="7936" width="12.3984375" style="12"/>
    <col min="7937" max="7938" width="12.3984375" style="12" customWidth="1"/>
    <col min="7939" max="7939" width="23.46484375" style="12" bestFit="1" customWidth="1"/>
    <col min="7940" max="7940" width="13.1328125" style="12" bestFit="1" customWidth="1"/>
    <col min="7941" max="7941" width="23.46484375" style="12" bestFit="1" customWidth="1"/>
    <col min="7942" max="7942" width="12.86328125" style="12" customWidth="1"/>
    <col min="7943" max="7943" width="18.59765625" style="12" customWidth="1"/>
    <col min="7944" max="7944" width="13.46484375" style="12" customWidth="1"/>
    <col min="7945" max="8192" width="12.3984375" style="12"/>
    <col min="8193" max="8194" width="12.3984375" style="12" customWidth="1"/>
    <col min="8195" max="8195" width="23.46484375" style="12" bestFit="1" customWidth="1"/>
    <col min="8196" max="8196" width="13.1328125" style="12" bestFit="1" customWidth="1"/>
    <col min="8197" max="8197" width="23.46484375" style="12" bestFit="1" customWidth="1"/>
    <col min="8198" max="8198" width="12.86328125" style="12" customWidth="1"/>
    <col min="8199" max="8199" width="18.59765625" style="12" customWidth="1"/>
    <col min="8200" max="8200" width="13.46484375" style="12" customWidth="1"/>
    <col min="8201" max="8448" width="12.3984375" style="12"/>
    <col min="8449" max="8450" width="12.3984375" style="12" customWidth="1"/>
    <col min="8451" max="8451" width="23.46484375" style="12" bestFit="1" customWidth="1"/>
    <col min="8452" max="8452" width="13.1328125" style="12" bestFit="1" customWidth="1"/>
    <col min="8453" max="8453" width="23.46484375" style="12" bestFit="1" customWidth="1"/>
    <col min="8454" max="8454" width="12.86328125" style="12" customWidth="1"/>
    <col min="8455" max="8455" width="18.59765625" style="12" customWidth="1"/>
    <col min="8456" max="8456" width="13.46484375" style="12" customWidth="1"/>
    <col min="8457" max="8704" width="12.3984375" style="12"/>
    <col min="8705" max="8706" width="12.3984375" style="12" customWidth="1"/>
    <col min="8707" max="8707" width="23.46484375" style="12" bestFit="1" customWidth="1"/>
    <col min="8708" max="8708" width="13.1328125" style="12" bestFit="1" customWidth="1"/>
    <col min="8709" max="8709" width="23.46484375" style="12" bestFit="1" customWidth="1"/>
    <col min="8710" max="8710" width="12.86328125" style="12" customWidth="1"/>
    <col min="8711" max="8711" width="18.59765625" style="12" customWidth="1"/>
    <col min="8712" max="8712" width="13.46484375" style="12" customWidth="1"/>
    <col min="8713" max="8960" width="12.3984375" style="12"/>
    <col min="8961" max="8962" width="12.3984375" style="12" customWidth="1"/>
    <col min="8963" max="8963" width="23.46484375" style="12" bestFit="1" customWidth="1"/>
    <col min="8964" max="8964" width="13.1328125" style="12" bestFit="1" customWidth="1"/>
    <col min="8965" max="8965" width="23.46484375" style="12" bestFit="1" customWidth="1"/>
    <col min="8966" max="8966" width="12.86328125" style="12" customWidth="1"/>
    <col min="8967" max="8967" width="18.59765625" style="12" customWidth="1"/>
    <col min="8968" max="8968" width="13.46484375" style="12" customWidth="1"/>
    <col min="8969" max="9216" width="12.3984375" style="12"/>
    <col min="9217" max="9218" width="12.3984375" style="12" customWidth="1"/>
    <col min="9219" max="9219" width="23.46484375" style="12" bestFit="1" customWidth="1"/>
    <col min="9220" max="9220" width="13.1328125" style="12" bestFit="1" customWidth="1"/>
    <col min="9221" max="9221" width="23.46484375" style="12" bestFit="1" customWidth="1"/>
    <col min="9222" max="9222" width="12.86328125" style="12" customWidth="1"/>
    <col min="9223" max="9223" width="18.59765625" style="12" customWidth="1"/>
    <col min="9224" max="9224" width="13.46484375" style="12" customWidth="1"/>
    <col min="9225" max="9472" width="12.3984375" style="12"/>
    <col min="9473" max="9474" width="12.3984375" style="12" customWidth="1"/>
    <col min="9475" max="9475" width="23.46484375" style="12" bestFit="1" customWidth="1"/>
    <col min="9476" max="9476" width="13.1328125" style="12" bestFit="1" customWidth="1"/>
    <col min="9477" max="9477" width="23.46484375" style="12" bestFit="1" customWidth="1"/>
    <col min="9478" max="9478" width="12.86328125" style="12" customWidth="1"/>
    <col min="9479" max="9479" width="18.59765625" style="12" customWidth="1"/>
    <col min="9480" max="9480" width="13.46484375" style="12" customWidth="1"/>
    <col min="9481" max="9728" width="12.3984375" style="12"/>
    <col min="9729" max="9730" width="12.3984375" style="12" customWidth="1"/>
    <col min="9731" max="9731" width="23.46484375" style="12" bestFit="1" customWidth="1"/>
    <col min="9732" max="9732" width="13.1328125" style="12" bestFit="1" customWidth="1"/>
    <col min="9733" max="9733" width="23.46484375" style="12" bestFit="1" customWidth="1"/>
    <col min="9734" max="9734" width="12.86328125" style="12" customWidth="1"/>
    <col min="9735" max="9735" width="18.59765625" style="12" customWidth="1"/>
    <col min="9736" max="9736" width="13.46484375" style="12" customWidth="1"/>
    <col min="9737" max="9984" width="12.3984375" style="12"/>
    <col min="9985" max="9986" width="12.3984375" style="12" customWidth="1"/>
    <col min="9987" max="9987" width="23.46484375" style="12" bestFit="1" customWidth="1"/>
    <col min="9988" max="9988" width="13.1328125" style="12" bestFit="1" customWidth="1"/>
    <col min="9989" max="9989" width="23.46484375" style="12" bestFit="1" customWidth="1"/>
    <col min="9990" max="9990" width="12.86328125" style="12" customWidth="1"/>
    <col min="9991" max="9991" width="18.59765625" style="12" customWidth="1"/>
    <col min="9992" max="9992" width="13.46484375" style="12" customWidth="1"/>
    <col min="9993" max="10240" width="12.3984375" style="12"/>
    <col min="10241" max="10242" width="12.3984375" style="12" customWidth="1"/>
    <col min="10243" max="10243" width="23.46484375" style="12" bestFit="1" customWidth="1"/>
    <col min="10244" max="10244" width="13.1328125" style="12" bestFit="1" customWidth="1"/>
    <col min="10245" max="10245" width="23.46484375" style="12" bestFit="1" customWidth="1"/>
    <col min="10246" max="10246" width="12.86328125" style="12" customWidth="1"/>
    <col min="10247" max="10247" width="18.59765625" style="12" customWidth="1"/>
    <col min="10248" max="10248" width="13.46484375" style="12" customWidth="1"/>
    <col min="10249" max="10496" width="12.3984375" style="12"/>
    <col min="10497" max="10498" width="12.3984375" style="12" customWidth="1"/>
    <col min="10499" max="10499" width="23.46484375" style="12" bestFit="1" customWidth="1"/>
    <col min="10500" max="10500" width="13.1328125" style="12" bestFit="1" customWidth="1"/>
    <col min="10501" max="10501" width="23.46484375" style="12" bestFit="1" customWidth="1"/>
    <col min="10502" max="10502" width="12.86328125" style="12" customWidth="1"/>
    <col min="10503" max="10503" width="18.59765625" style="12" customWidth="1"/>
    <col min="10504" max="10504" width="13.46484375" style="12" customWidth="1"/>
    <col min="10505" max="10752" width="12.3984375" style="12"/>
    <col min="10753" max="10754" width="12.3984375" style="12" customWidth="1"/>
    <col min="10755" max="10755" width="23.46484375" style="12" bestFit="1" customWidth="1"/>
    <col min="10756" max="10756" width="13.1328125" style="12" bestFit="1" customWidth="1"/>
    <col min="10757" max="10757" width="23.46484375" style="12" bestFit="1" customWidth="1"/>
    <col min="10758" max="10758" width="12.86328125" style="12" customWidth="1"/>
    <col min="10759" max="10759" width="18.59765625" style="12" customWidth="1"/>
    <col min="10760" max="10760" width="13.46484375" style="12" customWidth="1"/>
    <col min="10761" max="11008" width="12.3984375" style="12"/>
    <col min="11009" max="11010" width="12.3984375" style="12" customWidth="1"/>
    <col min="11011" max="11011" width="23.46484375" style="12" bestFit="1" customWidth="1"/>
    <col min="11012" max="11012" width="13.1328125" style="12" bestFit="1" customWidth="1"/>
    <col min="11013" max="11013" width="23.46484375" style="12" bestFit="1" customWidth="1"/>
    <col min="11014" max="11014" width="12.86328125" style="12" customWidth="1"/>
    <col min="11015" max="11015" width="18.59765625" style="12" customWidth="1"/>
    <col min="11016" max="11016" width="13.46484375" style="12" customWidth="1"/>
    <col min="11017" max="11264" width="12.3984375" style="12"/>
    <col min="11265" max="11266" width="12.3984375" style="12" customWidth="1"/>
    <col min="11267" max="11267" width="23.46484375" style="12" bestFit="1" customWidth="1"/>
    <col min="11268" max="11268" width="13.1328125" style="12" bestFit="1" customWidth="1"/>
    <col min="11269" max="11269" width="23.46484375" style="12" bestFit="1" customWidth="1"/>
    <col min="11270" max="11270" width="12.86328125" style="12" customWidth="1"/>
    <col min="11271" max="11271" width="18.59765625" style="12" customWidth="1"/>
    <col min="11272" max="11272" width="13.46484375" style="12" customWidth="1"/>
    <col min="11273" max="11520" width="12.3984375" style="12"/>
    <col min="11521" max="11522" width="12.3984375" style="12" customWidth="1"/>
    <col min="11523" max="11523" width="23.46484375" style="12" bestFit="1" customWidth="1"/>
    <col min="11524" max="11524" width="13.1328125" style="12" bestFit="1" customWidth="1"/>
    <col min="11525" max="11525" width="23.46484375" style="12" bestFit="1" customWidth="1"/>
    <col min="11526" max="11526" width="12.86328125" style="12" customWidth="1"/>
    <col min="11527" max="11527" width="18.59765625" style="12" customWidth="1"/>
    <col min="11528" max="11528" width="13.46484375" style="12" customWidth="1"/>
    <col min="11529" max="11776" width="12.3984375" style="12"/>
    <col min="11777" max="11778" width="12.3984375" style="12" customWidth="1"/>
    <col min="11779" max="11779" width="23.46484375" style="12" bestFit="1" customWidth="1"/>
    <col min="11780" max="11780" width="13.1328125" style="12" bestFit="1" customWidth="1"/>
    <col min="11781" max="11781" width="23.46484375" style="12" bestFit="1" customWidth="1"/>
    <col min="11782" max="11782" width="12.86328125" style="12" customWidth="1"/>
    <col min="11783" max="11783" width="18.59765625" style="12" customWidth="1"/>
    <col min="11784" max="11784" width="13.46484375" style="12" customWidth="1"/>
    <col min="11785" max="12032" width="12.3984375" style="12"/>
    <col min="12033" max="12034" width="12.3984375" style="12" customWidth="1"/>
    <col min="12035" max="12035" width="23.46484375" style="12" bestFit="1" customWidth="1"/>
    <col min="12036" max="12036" width="13.1328125" style="12" bestFit="1" customWidth="1"/>
    <col min="12037" max="12037" width="23.46484375" style="12" bestFit="1" customWidth="1"/>
    <col min="12038" max="12038" width="12.86328125" style="12" customWidth="1"/>
    <col min="12039" max="12039" width="18.59765625" style="12" customWidth="1"/>
    <col min="12040" max="12040" width="13.46484375" style="12" customWidth="1"/>
    <col min="12041" max="12288" width="12.3984375" style="12"/>
    <col min="12289" max="12290" width="12.3984375" style="12" customWidth="1"/>
    <col min="12291" max="12291" width="23.46484375" style="12" bestFit="1" customWidth="1"/>
    <col min="12292" max="12292" width="13.1328125" style="12" bestFit="1" customWidth="1"/>
    <col min="12293" max="12293" width="23.46484375" style="12" bestFit="1" customWidth="1"/>
    <col min="12294" max="12294" width="12.86328125" style="12" customWidth="1"/>
    <col min="12295" max="12295" width="18.59765625" style="12" customWidth="1"/>
    <col min="12296" max="12296" width="13.46484375" style="12" customWidth="1"/>
    <col min="12297" max="12544" width="12.3984375" style="12"/>
    <col min="12545" max="12546" width="12.3984375" style="12" customWidth="1"/>
    <col min="12547" max="12547" width="23.46484375" style="12" bestFit="1" customWidth="1"/>
    <col min="12548" max="12548" width="13.1328125" style="12" bestFit="1" customWidth="1"/>
    <col min="12549" max="12549" width="23.46484375" style="12" bestFit="1" customWidth="1"/>
    <col min="12550" max="12550" width="12.86328125" style="12" customWidth="1"/>
    <col min="12551" max="12551" width="18.59765625" style="12" customWidth="1"/>
    <col min="12552" max="12552" width="13.46484375" style="12" customWidth="1"/>
    <col min="12553" max="12800" width="12.3984375" style="12"/>
    <col min="12801" max="12802" width="12.3984375" style="12" customWidth="1"/>
    <col min="12803" max="12803" width="23.46484375" style="12" bestFit="1" customWidth="1"/>
    <col min="12804" max="12804" width="13.1328125" style="12" bestFit="1" customWidth="1"/>
    <col min="12805" max="12805" width="23.46484375" style="12" bestFit="1" customWidth="1"/>
    <col min="12806" max="12806" width="12.86328125" style="12" customWidth="1"/>
    <col min="12807" max="12807" width="18.59765625" style="12" customWidth="1"/>
    <col min="12808" max="12808" width="13.46484375" style="12" customWidth="1"/>
    <col min="12809" max="13056" width="12.3984375" style="12"/>
    <col min="13057" max="13058" width="12.3984375" style="12" customWidth="1"/>
    <col min="13059" max="13059" width="23.46484375" style="12" bestFit="1" customWidth="1"/>
    <col min="13060" max="13060" width="13.1328125" style="12" bestFit="1" customWidth="1"/>
    <col min="13061" max="13061" width="23.46484375" style="12" bestFit="1" customWidth="1"/>
    <col min="13062" max="13062" width="12.86328125" style="12" customWidth="1"/>
    <col min="13063" max="13063" width="18.59765625" style="12" customWidth="1"/>
    <col min="13064" max="13064" width="13.46484375" style="12" customWidth="1"/>
    <col min="13065" max="13312" width="12.3984375" style="12"/>
    <col min="13313" max="13314" width="12.3984375" style="12" customWidth="1"/>
    <col min="13315" max="13315" width="23.46484375" style="12" bestFit="1" customWidth="1"/>
    <col min="13316" max="13316" width="13.1328125" style="12" bestFit="1" customWidth="1"/>
    <col min="13317" max="13317" width="23.46484375" style="12" bestFit="1" customWidth="1"/>
    <col min="13318" max="13318" width="12.86328125" style="12" customWidth="1"/>
    <col min="13319" max="13319" width="18.59765625" style="12" customWidth="1"/>
    <col min="13320" max="13320" width="13.46484375" style="12" customWidth="1"/>
    <col min="13321" max="13568" width="12.3984375" style="12"/>
    <col min="13569" max="13570" width="12.3984375" style="12" customWidth="1"/>
    <col min="13571" max="13571" width="23.46484375" style="12" bestFit="1" customWidth="1"/>
    <col min="13572" max="13572" width="13.1328125" style="12" bestFit="1" customWidth="1"/>
    <col min="13573" max="13573" width="23.46484375" style="12" bestFit="1" customWidth="1"/>
    <col min="13574" max="13574" width="12.86328125" style="12" customWidth="1"/>
    <col min="13575" max="13575" width="18.59765625" style="12" customWidth="1"/>
    <col min="13576" max="13576" width="13.46484375" style="12" customWidth="1"/>
    <col min="13577" max="13824" width="12.3984375" style="12"/>
    <col min="13825" max="13826" width="12.3984375" style="12" customWidth="1"/>
    <col min="13827" max="13827" width="23.46484375" style="12" bestFit="1" customWidth="1"/>
    <col min="13828" max="13828" width="13.1328125" style="12" bestFit="1" customWidth="1"/>
    <col min="13829" max="13829" width="23.46484375" style="12" bestFit="1" customWidth="1"/>
    <col min="13830" max="13830" width="12.86328125" style="12" customWidth="1"/>
    <col min="13831" max="13831" width="18.59765625" style="12" customWidth="1"/>
    <col min="13832" max="13832" width="13.46484375" style="12" customWidth="1"/>
    <col min="13833" max="14080" width="12.3984375" style="12"/>
    <col min="14081" max="14082" width="12.3984375" style="12" customWidth="1"/>
    <col min="14083" max="14083" width="23.46484375" style="12" bestFit="1" customWidth="1"/>
    <col min="14084" max="14084" width="13.1328125" style="12" bestFit="1" customWidth="1"/>
    <col min="14085" max="14085" width="23.46484375" style="12" bestFit="1" customWidth="1"/>
    <col min="14086" max="14086" width="12.86328125" style="12" customWidth="1"/>
    <col min="14087" max="14087" width="18.59765625" style="12" customWidth="1"/>
    <col min="14088" max="14088" width="13.46484375" style="12" customWidth="1"/>
    <col min="14089" max="14336" width="12.3984375" style="12"/>
    <col min="14337" max="14338" width="12.3984375" style="12" customWidth="1"/>
    <col min="14339" max="14339" width="23.46484375" style="12" bestFit="1" customWidth="1"/>
    <col min="14340" max="14340" width="13.1328125" style="12" bestFit="1" customWidth="1"/>
    <col min="14341" max="14341" width="23.46484375" style="12" bestFit="1" customWidth="1"/>
    <col min="14342" max="14342" width="12.86328125" style="12" customWidth="1"/>
    <col min="14343" max="14343" width="18.59765625" style="12" customWidth="1"/>
    <col min="14344" max="14344" width="13.46484375" style="12" customWidth="1"/>
    <col min="14345" max="14592" width="12.3984375" style="12"/>
    <col min="14593" max="14594" width="12.3984375" style="12" customWidth="1"/>
    <col min="14595" max="14595" width="23.46484375" style="12" bestFit="1" customWidth="1"/>
    <col min="14596" max="14596" width="13.1328125" style="12" bestFit="1" customWidth="1"/>
    <col min="14597" max="14597" width="23.46484375" style="12" bestFit="1" customWidth="1"/>
    <col min="14598" max="14598" width="12.86328125" style="12" customWidth="1"/>
    <col min="14599" max="14599" width="18.59765625" style="12" customWidth="1"/>
    <col min="14600" max="14600" width="13.46484375" style="12" customWidth="1"/>
    <col min="14601" max="14848" width="12.3984375" style="12"/>
    <col min="14849" max="14850" width="12.3984375" style="12" customWidth="1"/>
    <col min="14851" max="14851" width="23.46484375" style="12" bestFit="1" customWidth="1"/>
    <col min="14852" max="14852" width="13.1328125" style="12" bestFit="1" customWidth="1"/>
    <col min="14853" max="14853" width="23.46484375" style="12" bestFit="1" customWidth="1"/>
    <col min="14854" max="14854" width="12.86328125" style="12" customWidth="1"/>
    <col min="14855" max="14855" width="18.59765625" style="12" customWidth="1"/>
    <col min="14856" max="14856" width="13.46484375" style="12" customWidth="1"/>
    <col min="14857" max="15104" width="12.3984375" style="12"/>
    <col min="15105" max="15106" width="12.3984375" style="12" customWidth="1"/>
    <col min="15107" max="15107" width="23.46484375" style="12" bestFit="1" customWidth="1"/>
    <col min="15108" max="15108" width="13.1328125" style="12" bestFit="1" customWidth="1"/>
    <col min="15109" max="15109" width="23.46484375" style="12" bestFit="1" customWidth="1"/>
    <col min="15110" max="15110" width="12.86328125" style="12" customWidth="1"/>
    <col min="15111" max="15111" width="18.59765625" style="12" customWidth="1"/>
    <col min="15112" max="15112" width="13.46484375" style="12" customWidth="1"/>
    <col min="15113" max="15360" width="12.3984375" style="12"/>
    <col min="15361" max="15362" width="12.3984375" style="12" customWidth="1"/>
    <col min="15363" max="15363" width="23.46484375" style="12" bestFit="1" customWidth="1"/>
    <col min="15364" max="15364" width="13.1328125" style="12" bestFit="1" customWidth="1"/>
    <col min="15365" max="15365" width="23.46484375" style="12" bestFit="1" customWidth="1"/>
    <col min="15366" max="15366" width="12.86328125" style="12" customWidth="1"/>
    <col min="15367" max="15367" width="18.59765625" style="12" customWidth="1"/>
    <col min="15368" max="15368" width="13.46484375" style="12" customWidth="1"/>
    <col min="15369" max="15616" width="12.3984375" style="12"/>
    <col min="15617" max="15618" width="12.3984375" style="12" customWidth="1"/>
    <col min="15619" max="15619" width="23.46484375" style="12" bestFit="1" customWidth="1"/>
    <col min="15620" max="15620" width="13.1328125" style="12" bestFit="1" customWidth="1"/>
    <col min="15621" max="15621" width="23.46484375" style="12" bestFit="1" customWidth="1"/>
    <col min="15622" max="15622" width="12.86328125" style="12" customWidth="1"/>
    <col min="15623" max="15623" width="18.59765625" style="12" customWidth="1"/>
    <col min="15624" max="15624" width="13.46484375" style="12" customWidth="1"/>
    <col min="15625" max="15872" width="12.3984375" style="12"/>
    <col min="15873" max="15874" width="12.3984375" style="12" customWidth="1"/>
    <col min="15875" max="15875" width="23.46484375" style="12" bestFit="1" customWidth="1"/>
    <col min="15876" max="15876" width="13.1328125" style="12" bestFit="1" customWidth="1"/>
    <col min="15877" max="15877" width="23.46484375" style="12" bestFit="1" customWidth="1"/>
    <col min="15878" max="15878" width="12.86328125" style="12" customWidth="1"/>
    <col min="15879" max="15879" width="18.59765625" style="12" customWidth="1"/>
    <col min="15880" max="15880" width="13.46484375" style="12" customWidth="1"/>
    <col min="15881" max="16128" width="12.3984375" style="12"/>
    <col min="16129" max="16130" width="12.3984375" style="12" customWidth="1"/>
    <col min="16131" max="16131" width="23.46484375" style="12" bestFit="1" customWidth="1"/>
    <col min="16132" max="16132" width="13.1328125" style="12" bestFit="1" customWidth="1"/>
    <col min="16133" max="16133" width="23.46484375" style="12" bestFit="1" customWidth="1"/>
    <col min="16134" max="16134" width="12.86328125" style="12" customWidth="1"/>
    <col min="16135" max="16135" width="18.59765625" style="12" customWidth="1"/>
    <col min="16136" max="16136" width="13.46484375" style="12" customWidth="1"/>
    <col min="16137" max="16384" width="12.3984375" style="12"/>
  </cols>
  <sheetData>
    <row r="1" spans="1:8" ht="23.1" customHeight="1">
      <c r="A1" s="468" t="s">
        <v>122</v>
      </c>
      <c r="B1" s="469"/>
      <c r="C1" s="470"/>
      <c r="D1" s="471"/>
      <c r="E1" s="471"/>
      <c r="F1" s="471"/>
      <c r="G1" s="471"/>
      <c r="H1" s="472"/>
    </row>
    <row r="2" spans="1:8" ht="23.1" customHeight="1">
      <c r="A2" s="473" t="s">
        <v>123</v>
      </c>
      <c r="B2" s="474"/>
      <c r="C2" s="475"/>
      <c r="D2" s="476"/>
      <c r="E2" s="476"/>
      <c r="F2" s="476"/>
      <c r="G2" s="476"/>
      <c r="H2" s="477"/>
    </row>
    <row r="3" spans="1:8" ht="23.1" customHeight="1">
      <c r="A3" s="478" t="s">
        <v>124</v>
      </c>
      <c r="B3" s="479"/>
      <c r="C3" s="480" t="s">
        <v>125</v>
      </c>
      <c r="D3" s="481"/>
      <c r="E3" s="480" t="s">
        <v>125</v>
      </c>
      <c r="F3" s="481"/>
      <c r="G3" s="480" t="s">
        <v>126</v>
      </c>
      <c r="H3" s="482"/>
    </row>
    <row r="4" spans="1:8" ht="105.75" customHeight="1">
      <c r="A4" s="478" t="s">
        <v>127</v>
      </c>
      <c r="B4" s="479"/>
      <c r="C4" s="485"/>
      <c r="D4" s="481"/>
      <c r="E4" s="485"/>
      <c r="F4" s="481"/>
      <c r="G4" s="485"/>
      <c r="H4" s="482"/>
    </row>
    <row r="5" spans="1:8" s="13" customFormat="1" ht="32.25" customHeight="1">
      <c r="A5" s="486" t="s">
        <v>128</v>
      </c>
      <c r="B5" s="487"/>
      <c r="C5" s="219"/>
      <c r="D5" s="104"/>
      <c r="E5" s="219"/>
      <c r="F5" s="104"/>
      <c r="G5" s="488"/>
      <c r="H5" s="489"/>
    </row>
    <row r="6" spans="1:8" ht="23.1" customHeight="1">
      <c r="A6" s="490"/>
      <c r="B6" s="491"/>
      <c r="C6" s="105" t="s">
        <v>129</v>
      </c>
      <c r="D6" s="105" t="s">
        <v>130</v>
      </c>
      <c r="E6" s="105" t="s">
        <v>129</v>
      </c>
      <c r="F6" s="105" t="s">
        <v>130</v>
      </c>
      <c r="G6" s="105" t="s">
        <v>129</v>
      </c>
      <c r="H6" s="105" t="s">
        <v>130</v>
      </c>
    </row>
    <row r="7" spans="1:8" s="14" customFormat="1" ht="30" customHeight="1">
      <c r="A7" s="492" t="s">
        <v>131</v>
      </c>
      <c r="B7" s="493"/>
      <c r="C7" s="106"/>
      <c r="D7" s="106"/>
      <c r="E7" s="106"/>
      <c r="F7" s="106"/>
      <c r="G7" s="107">
        <f>SUMIF($C$6:$F$6,$G$6,C7:F7)</f>
        <v>0</v>
      </c>
      <c r="H7" s="220">
        <f>SUMIF($C$6:$F$6,$H$6,C7:F7)</f>
        <v>0</v>
      </c>
    </row>
    <row r="8" spans="1:8" ht="16.5" hidden="1" customHeight="1">
      <c r="A8" s="494" t="s">
        <v>132</v>
      </c>
      <c r="B8" s="495"/>
      <c r="C8" s="108" t="e">
        <f>C7/D5*#REF!</f>
        <v>#DIV/0!</v>
      </c>
      <c r="D8" s="108" t="e">
        <f>D7/D5*#REF!</f>
        <v>#DIV/0!</v>
      </c>
      <c r="E8" s="108" t="e">
        <f>E7/F5*#REF!</f>
        <v>#DIV/0!</v>
      </c>
      <c r="F8" s="108" t="e">
        <f>F7/F5*#REF!</f>
        <v>#DIV/0!</v>
      </c>
      <c r="G8" s="221" t="e">
        <f>SUMIF($C$6:$D$6,$G$6,C8:D8)</f>
        <v>#DIV/0!</v>
      </c>
      <c r="H8" s="222" t="e">
        <f>SUMIF($C$6:$D$6,$H$6,C8:D8)</f>
        <v>#DIV/0!</v>
      </c>
    </row>
    <row r="9" spans="1:8" s="14" customFormat="1" ht="30" customHeight="1">
      <c r="A9" s="496" t="s">
        <v>133</v>
      </c>
      <c r="B9" s="497"/>
      <c r="C9" s="109">
        <f>SUM(C10:C39)</f>
        <v>0</v>
      </c>
      <c r="D9" s="110">
        <f>SUM(D10:D39)</f>
        <v>0</v>
      </c>
      <c r="E9" s="109">
        <f>SUM(E10:E39)</f>
        <v>0</v>
      </c>
      <c r="F9" s="110">
        <f>SUM(F10:F39)</f>
        <v>0</v>
      </c>
      <c r="G9" s="111">
        <f t="shared" ref="G9:G39" si="0">SUMIF($C$6:$F$6,$G$6,C9:F9)</f>
        <v>0</v>
      </c>
      <c r="H9" s="223">
        <f t="shared" ref="H9:H39" si="1">SUMIF($C$6:$F$6,$H$6,C9:F9)</f>
        <v>0</v>
      </c>
    </row>
    <row r="10" spans="1:8" ht="15.75">
      <c r="A10" s="112">
        <v>41944</v>
      </c>
      <c r="B10" s="224" t="s">
        <v>33</v>
      </c>
      <c r="C10" s="108"/>
      <c r="D10" s="108"/>
      <c r="E10" s="108"/>
      <c r="F10" s="108"/>
      <c r="G10" s="221">
        <f t="shared" si="0"/>
        <v>0</v>
      </c>
      <c r="H10" s="222">
        <f t="shared" si="1"/>
        <v>0</v>
      </c>
    </row>
    <row r="11" spans="1:8" ht="15.75">
      <c r="A11" s="112">
        <v>41945</v>
      </c>
      <c r="B11" s="224" t="s">
        <v>34</v>
      </c>
      <c r="C11" s="108"/>
      <c r="D11" s="108"/>
      <c r="E11" s="108"/>
      <c r="F11" s="108"/>
      <c r="G11" s="221">
        <f t="shared" si="0"/>
        <v>0</v>
      </c>
      <c r="H11" s="222">
        <f t="shared" si="1"/>
        <v>0</v>
      </c>
    </row>
    <row r="12" spans="1:8" ht="15.75">
      <c r="A12" s="112">
        <v>41946</v>
      </c>
      <c r="B12" s="224" t="s">
        <v>35</v>
      </c>
      <c r="C12" s="108"/>
      <c r="D12" s="108"/>
      <c r="E12" s="108"/>
      <c r="F12" s="108"/>
      <c r="G12" s="221">
        <f t="shared" si="0"/>
        <v>0</v>
      </c>
      <c r="H12" s="222">
        <f t="shared" si="1"/>
        <v>0</v>
      </c>
    </row>
    <row r="13" spans="1:8" ht="15.75">
      <c r="A13" s="112">
        <v>41947</v>
      </c>
      <c r="B13" s="224" t="s">
        <v>36</v>
      </c>
      <c r="C13" s="108"/>
      <c r="D13" s="108"/>
      <c r="E13" s="108"/>
      <c r="F13" s="108"/>
      <c r="G13" s="221">
        <f t="shared" si="0"/>
        <v>0</v>
      </c>
      <c r="H13" s="222">
        <f t="shared" si="1"/>
        <v>0</v>
      </c>
    </row>
    <row r="14" spans="1:8" ht="15.75">
      <c r="A14" s="112">
        <v>41948</v>
      </c>
      <c r="B14" s="224" t="s">
        <v>37</v>
      </c>
      <c r="C14" s="108"/>
      <c r="D14" s="108"/>
      <c r="E14" s="108"/>
      <c r="F14" s="108"/>
      <c r="G14" s="221">
        <f t="shared" si="0"/>
        <v>0</v>
      </c>
      <c r="H14" s="222">
        <f t="shared" si="1"/>
        <v>0</v>
      </c>
    </row>
    <row r="15" spans="1:8" ht="15.75">
      <c r="A15" s="112">
        <v>41949</v>
      </c>
      <c r="B15" s="224" t="s">
        <v>31</v>
      </c>
      <c r="C15" s="108"/>
      <c r="D15" s="108"/>
      <c r="E15" s="108"/>
      <c r="F15" s="108"/>
      <c r="G15" s="221">
        <f t="shared" si="0"/>
        <v>0</v>
      </c>
      <c r="H15" s="222">
        <f t="shared" si="1"/>
        <v>0</v>
      </c>
    </row>
    <row r="16" spans="1:8" ht="15.75">
      <c r="A16" s="112">
        <v>41950</v>
      </c>
      <c r="B16" s="224" t="s">
        <v>32</v>
      </c>
      <c r="C16" s="108"/>
      <c r="D16" s="108"/>
      <c r="E16" s="108"/>
      <c r="F16" s="108"/>
      <c r="G16" s="221">
        <f t="shared" si="0"/>
        <v>0</v>
      </c>
      <c r="H16" s="222">
        <f t="shared" si="1"/>
        <v>0</v>
      </c>
    </row>
    <row r="17" spans="1:8" ht="15.75">
      <c r="A17" s="112">
        <v>41951</v>
      </c>
      <c r="B17" s="224" t="s">
        <v>33</v>
      </c>
      <c r="C17" s="108"/>
      <c r="D17" s="108"/>
      <c r="E17" s="108"/>
      <c r="F17" s="108"/>
      <c r="G17" s="221">
        <f t="shared" si="0"/>
        <v>0</v>
      </c>
      <c r="H17" s="222">
        <f t="shared" si="1"/>
        <v>0</v>
      </c>
    </row>
    <row r="18" spans="1:8" ht="15.75">
      <c r="A18" s="112">
        <v>41952</v>
      </c>
      <c r="B18" s="224" t="s">
        <v>34</v>
      </c>
      <c r="C18" s="108"/>
      <c r="D18" s="108"/>
      <c r="E18" s="108"/>
      <c r="F18" s="108"/>
      <c r="G18" s="221">
        <f t="shared" si="0"/>
        <v>0</v>
      </c>
      <c r="H18" s="222">
        <f t="shared" si="1"/>
        <v>0</v>
      </c>
    </row>
    <row r="19" spans="1:8" ht="15.75">
      <c r="A19" s="112">
        <v>41953</v>
      </c>
      <c r="B19" s="224" t="s">
        <v>35</v>
      </c>
      <c r="C19" s="108"/>
      <c r="D19" s="108"/>
      <c r="E19" s="108"/>
      <c r="F19" s="108"/>
      <c r="G19" s="221">
        <f t="shared" si="0"/>
        <v>0</v>
      </c>
      <c r="H19" s="222">
        <f t="shared" si="1"/>
        <v>0</v>
      </c>
    </row>
    <row r="20" spans="1:8" ht="15.75">
      <c r="A20" s="112">
        <v>41954</v>
      </c>
      <c r="B20" s="224" t="s">
        <v>36</v>
      </c>
      <c r="C20" s="108"/>
      <c r="D20" s="108"/>
      <c r="E20" s="108"/>
      <c r="F20" s="108"/>
      <c r="G20" s="221">
        <f t="shared" si="0"/>
        <v>0</v>
      </c>
      <c r="H20" s="222">
        <f t="shared" si="1"/>
        <v>0</v>
      </c>
    </row>
    <row r="21" spans="1:8" ht="15.75">
      <c r="A21" s="112">
        <v>41955</v>
      </c>
      <c r="B21" s="224" t="s">
        <v>37</v>
      </c>
      <c r="C21" s="108"/>
      <c r="D21" s="108"/>
      <c r="E21" s="108"/>
      <c r="F21" s="108"/>
      <c r="G21" s="221">
        <f t="shared" si="0"/>
        <v>0</v>
      </c>
      <c r="H21" s="222">
        <f t="shared" si="1"/>
        <v>0</v>
      </c>
    </row>
    <row r="22" spans="1:8" ht="15.75">
      <c r="A22" s="112">
        <v>41956</v>
      </c>
      <c r="B22" s="224" t="s">
        <v>31</v>
      </c>
      <c r="C22" s="108"/>
      <c r="D22" s="108"/>
      <c r="E22" s="108"/>
      <c r="F22" s="108"/>
      <c r="G22" s="221">
        <f t="shared" si="0"/>
        <v>0</v>
      </c>
      <c r="H22" s="222">
        <f t="shared" si="1"/>
        <v>0</v>
      </c>
    </row>
    <row r="23" spans="1:8" ht="15.75">
      <c r="A23" s="112">
        <v>41957</v>
      </c>
      <c r="B23" s="224" t="s">
        <v>32</v>
      </c>
      <c r="C23" s="108"/>
      <c r="D23" s="108"/>
      <c r="E23" s="108"/>
      <c r="F23" s="108"/>
      <c r="G23" s="221">
        <f t="shared" si="0"/>
        <v>0</v>
      </c>
      <c r="H23" s="222">
        <f t="shared" si="1"/>
        <v>0</v>
      </c>
    </row>
    <row r="24" spans="1:8" ht="15.75">
      <c r="A24" s="112">
        <v>41958</v>
      </c>
      <c r="B24" s="224" t="s">
        <v>33</v>
      </c>
      <c r="C24" s="108"/>
      <c r="D24" s="108"/>
      <c r="E24" s="108"/>
      <c r="F24" s="108"/>
      <c r="G24" s="221">
        <f t="shared" si="0"/>
        <v>0</v>
      </c>
      <c r="H24" s="222">
        <f t="shared" si="1"/>
        <v>0</v>
      </c>
    </row>
    <row r="25" spans="1:8" ht="15.75">
      <c r="A25" s="112">
        <v>41959</v>
      </c>
      <c r="B25" s="224" t="s">
        <v>34</v>
      </c>
      <c r="C25" s="108"/>
      <c r="D25" s="108"/>
      <c r="E25" s="108"/>
      <c r="F25" s="108"/>
      <c r="G25" s="221">
        <f t="shared" si="0"/>
        <v>0</v>
      </c>
      <c r="H25" s="222">
        <f t="shared" si="1"/>
        <v>0</v>
      </c>
    </row>
    <row r="26" spans="1:8" ht="15.75">
      <c r="A26" s="112">
        <v>41960</v>
      </c>
      <c r="B26" s="224" t="s">
        <v>35</v>
      </c>
      <c r="C26" s="108"/>
      <c r="D26" s="108"/>
      <c r="E26" s="108"/>
      <c r="F26" s="108"/>
      <c r="G26" s="221">
        <f t="shared" si="0"/>
        <v>0</v>
      </c>
      <c r="H26" s="222">
        <f t="shared" si="1"/>
        <v>0</v>
      </c>
    </row>
    <row r="27" spans="1:8" ht="15.75">
      <c r="A27" s="112">
        <v>41961</v>
      </c>
      <c r="B27" s="224" t="s">
        <v>36</v>
      </c>
      <c r="C27" s="108"/>
      <c r="D27" s="108"/>
      <c r="E27" s="108"/>
      <c r="F27" s="108"/>
      <c r="G27" s="221">
        <f t="shared" si="0"/>
        <v>0</v>
      </c>
      <c r="H27" s="222">
        <f t="shared" si="1"/>
        <v>0</v>
      </c>
    </row>
    <row r="28" spans="1:8" ht="15.75">
      <c r="A28" s="112">
        <v>41962</v>
      </c>
      <c r="B28" s="224" t="s">
        <v>37</v>
      </c>
      <c r="C28" s="108"/>
      <c r="D28" s="108"/>
      <c r="E28" s="108"/>
      <c r="F28" s="108"/>
      <c r="G28" s="221">
        <f t="shared" si="0"/>
        <v>0</v>
      </c>
      <c r="H28" s="222">
        <f t="shared" si="1"/>
        <v>0</v>
      </c>
    </row>
    <row r="29" spans="1:8" ht="15.75">
      <c r="A29" s="112">
        <v>41963</v>
      </c>
      <c r="B29" s="224" t="s">
        <v>31</v>
      </c>
      <c r="C29" s="108"/>
      <c r="D29" s="108"/>
      <c r="E29" s="108"/>
      <c r="F29" s="108"/>
      <c r="G29" s="221">
        <f t="shared" si="0"/>
        <v>0</v>
      </c>
      <c r="H29" s="222">
        <f t="shared" si="1"/>
        <v>0</v>
      </c>
    </row>
    <row r="30" spans="1:8" ht="15.75">
      <c r="A30" s="112">
        <v>41964</v>
      </c>
      <c r="B30" s="224" t="s">
        <v>32</v>
      </c>
      <c r="C30" s="108"/>
      <c r="D30" s="108"/>
      <c r="E30" s="108"/>
      <c r="F30" s="108"/>
      <c r="G30" s="221">
        <f t="shared" si="0"/>
        <v>0</v>
      </c>
      <c r="H30" s="222">
        <f t="shared" si="1"/>
        <v>0</v>
      </c>
    </row>
    <row r="31" spans="1:8" ht="15.75">
      <c r="A31" s="112">
        <v>41965</v>
      </c>
      <c r="B31" s="224" t="s">
        <v>33</v>
      </c>
      <c r="C31" s="108"/>
      <c r="D31" s="108"/>
      <c r="E31" s="108"/>
      <c r="F31" s="108"/>
      <c r="G31" s="221">
        <f t="shared" si="0"/>
        <v>0</v>
      </c>
      <c r="H31" s="222">
        <f t="shared" si="1"/>
        <v>0</v>
      </c>
    </row>
    <row r="32" spans="1:8" ht="15.75">
      <c r="A32" s="112">
        <v>41966</v>
      </c>
      <c r="B32" s="224" t="s">
        <v>34</v>
      </c>
      <c r="C32" s="108"/>
      <c r="D32" s="108"/>
      <c r="E32" s="108"/>
      <c r="F32" s="108"/>
      <c r="G32" s="221">
        <f t="shared" si="0"/>
        <v>0</v>
      </c>
      <c r="H32" s="222">
        <f t="shared" si="1"/>
        <v>0</v>
      </c>
    </row>
    <row r="33" spans="1:9" ht="15.75">
      <c r="A33" s="112">
        <v>41967</v>
      </c>
      <c r="B33" s="224" t="s">
        <v>35</v>
      </c>
      <c r="C33" s="108"/>
      <c r="D33" s="108"/>
      <c r="E33" s="108"/>
      <c r="F33" s="108"/>
      <c r="G33" s="221">
        <f t="shared" si="0"/>
        <v>0</v>
      </c>
      <c r="H33" s="222">
        <f t="shared" si="1"/>
        <v>0</v>
      </c>
    </row>
    <row r="34" spans="1:9" ht="15.75">
      <c r="A34" s="112">
        <v>41968</v>
      </c>
      <c r="B34" s="224" t="s">
        <v>36</v>
      </c>
      <c r="C34" s="108"/>
      <c r="D34" s="108"/>
      <c r="E34" s="108"/>
      <c r="F34" s="108"/>
      <c r="G34" s="221">
        <f t="shared" si="0"/>
        <v>0</v>
      </c>
      <c r="H34" s="222">
        <f t="shared" si="1"/>
        <v>0</v>
      </c>
    </row>
    <row r="35" spans="1:9" ht="15.75">
      <c r="A35" s="112">
        <v>41969</v>
      </c>
      <c r="B35" s="224" t="s">
        <v>37</v>
      </c>
      <c r="C35" s="108"/>
      <c r="D35" s="108"/>
      <c r="E35" s="108"/>
      <c r="F35" s="108"/>
      <c r="G35" s="221">
        <f t="shared" si="0"/>
        <v>0</v>
      </c>
      <c r="H35" s="222">
        <f t="shared" si="1"/>
        <v>0</v>
      </c>
    </row>
    <row r="36" spans="1:9" ht="15.75">
      <c r="A36" s="112">
        <v>41970</v>
      </c>
      <c r="B36" s="224" t="s">
        <v>31</v>
      </c>
      <c r="C36" s="108"/>
      <c r="D36" s="108"/>
      <c r="E36" s="108"/>
      <c r="F36" s="108"/>
      <c r="G36" s="221">
        <f t="shared" si="0"/>
        <v>0</v>
      </c>
      <c r="H36" s="222">
        <f t="shared" si="1"/>
        <v>0</v>
      </c>
    </row>
    <row r="37" spans="1:9" ht="15.75">
      <c r="A37" s="112">
        <v>41971</v>
      </c>
      <c r="B37" s="224" t="s">
        <v>32</v>
      </c>
      <c r="C37" s="108"/>
      <c r="D37" s="108"/>
      <c r="E37" s="108"/>
      <c r="F37" s="108"/>
      <c r="G37" s="221">
        <f t="shared" si="0"/>
        <v>0</v>
      </c>
      <c r="H37" s="222">
        <f t="shared" si="1"/>
        <v>0</v>
      </c>
    </row>
    <row r="38" spans="1:9" ht="15.75">
      <c r="A38" s="112">
        <v>41972</v>
      </c>
      <c r="B38" s="224" t="s">
        <v>33</v>
      </c>
      <c r="C38" s="108"/>
      <c r="D38" s="108"/>
      <c r="E38" s="108"/>
      <c r="F38" s="108"/>
      <c r="G38" s="221">
        <f t="shared" si="0"/>
        <v>0</v>
      </c>
      <c r="H38" s="222">
        <f t="shared" si="1"/>
        <v>0</v>
      </c>
    </row>
    <row r="39" spans="1:9" ht="15.75">
      <c r="A39" s="112">
        <v>41973</v>
      </c>
      <c r="B39" s="224" t="s">
        <v>34</v>
      </c>
      <c r="C39" s="108"/>
      <c r="D39" s="108"/>
      <c r="E39" s="108"/>
      <c r="F39" s="108"/>
      <c r="G39" s="221">
        <f t="shared" si="0"/>
        <v>0</v>
      </c>
      <c r="H39" s="222">
        <f t="shared" si="1"/>
        <v>0</v>
      </c>
    </row>
    <row r="40" spans="1:9" s="16" customFormat="1" ht="30" customHeight="1">
      <c r="A40" s="498" t="s">
        <v>134</v>
      </c>
      <c r="B40" s="499"/>
      <c r="C40" s="113">
        <f t="shared" ref="C40:H40" si="2">SUM(C10:C39)</f>
        <v>0</v>
      </c>
      <c r="D40" s="113">
        <f t="shared" si="2"/>
        <v>0</v>
      </c>
      <c r="E40" s="113">
        <f t="shared" si="2"/>
        <v>0</v>
      </c>
      <c r="F40" s="113">
        <f t="shared" si="2"/>
        <v>0</v>
      </c>
      <c r="G40" s="113">
        <f t="shared" si="2"/>
        <v>0</v>
      </c>
      <c r="H40" s="225">
        <f t="shared" si="2"/>
        <v>0</v>
      </c>
    </row>
    <row r="41" spans="1:9" s="228" customFormat="1" ht="30" customHeight="1">
      <c r="A41" s="483" t="s">
        <v>135</v>
      </c>
      <c r="B41" s="484"/>
      <c r="C41" s="114" t="e">
        <f t="shared" ref="C41:H41" si="3">C9/C7</f>
        <v>#DIV/0!</v>
      </c>
      <c r="D41" s="114" t="e">
        <f t="shared" si="3"/>
        <v>#DIV/0!</v>
      </c>
      <c r="E41" s="114" t="e">
        <f t="shared" si="3"/>
        <v>#DIV/0!</v>
      </c>
      <c r="F41" s="114" t="e">
        <f t="shared" si="3"/>
        <v>#DIV/0!</v>
      </c>
      <c r="G41" s="114" t="e">
        <f t="shared" si="3"/>
        <v>#DIV/0!</v>
      </c>
      <c r="H41" s="226" t="e">
        <f t="shared" si="3"/>
        <v>#DIV/0!</v>
      </c>
      <c r="I41" s="227"/>
    </row>
    <row r="43" spans="1:9" ht="15">
      <c r="B43" s="17"/>
      <c r="C43" s="20"/>
      <c r="D43" s="20"/>
      <c r="E43" s="20"/>
      <c r="F43" s="20"/>
    </row>
    <row r="44" spans="1:9" ht="15">
      <c r="B44" s="17"/>
      <c r="C44" s="20"/>
      <c r="D44" s="20"/>
      <c r="E44" s="20"/>
      <c r="F44" s="20"/>
    </row>
    <row r="45" spans="1:9" ht="15">
      <c r="B45" s="17"/>
      <c r="C45" s="20"/>
      <c r="D45" s="20"/>
      <c r="E45" s="20"/>
      <c r="F45" s="20"/>
    </row>
    <row r="46" spans="1:9" ht="15">
      <c r="B46" s="17"/>
      <c r="C46" s="20"/>
      <c r="D46" s="20"/>
      <c r="E46" s="20"/>
      <c r="F46" s="20"/>
    </row>
    <row r="47" spans="1:9" ht="15">
      <c r="B47" s="17"/>
      <c r="C47" s="20"/>
      <c r="D47" s="20"/>
      <c r="E47" s="20"/>
      <c r="F47" s="20"/>
    </row>
  </sheetData>
  <mergeCells count="20">
    <mergeCell ref="A41:B41"/>
    <mergeCell ref="A4:B4"/>
    <mergeCell ref="C4:D4"/>
    <mergeCell ref="E4:F4"/>
    <mergeCell ref="G4:H4"/>
    <mergeCell ref="A5:B5"/>
    <mergeCell ref="G5:H5"/>
    <mergeCell ref="A6:B6"/>
    <mergeCell ref="A7:B7"/>
    <mergeCell ref="A8:B8"/>
    <mergeCell ref="A9:B9"/>
    <mergeCell ref="A40:B40"/>
    <mergeCell ref="A1:B1"/>
    <mergeCell ref="C1:H1"/>
    <mergeCell ref="A2:B2"/>
    <mergeCell ref="C2:H2"/>
    <mergeCell ref="A3:B3"/>
    <mergeCell ref="C3:D3"/>
    <mergeCell ref="E3:F3"/>
    <mergeCell ref="G3:H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D19" sqref="D19"/>
    </sheetView>
  </sheetViews>
  <sheetFormatPr defaultRowHeight="16.149999999999999"/>
  <cols>
    <col min="1" max="1" width="3.46484375" customWidth="1"/>
    <col min="2" max="2" width="16.59765625" style="361" bestFit="1" customWidth="1"/>
    <col min="3" max="3" width="12.3984375" style="361" customWidth="1"/>
    <col min="4" max="4" width="65.3984375" style="361" bestFit="1" customWidth="1"/>
  </cols>
  <sheetData>
    <row r="2" spans="2:4" ht="23.45" customHeight="1">
      <c r="B2" s="356" t="s">
        <v>257</v>
      </c>
      <c r="C2" s="356" t="s">
        <v>258</v>
      </c>
      <c r="D2" s="356" t="s">
        <v>259</v>
      </c>
    </row>
    <row r="3" spans="2:4">
      <c r="B3" s="357" t="s">
        <v>260</v>
      </c>
      <c r="C3" s="358">
        <v>44187</v>
      </c>
      <c r="D3" s="359" t="s">
        <v>250</v>
      </c>
    </row>
    <row r="4" spans="2:4">
      <c r="B4" s="357" t="s">
        <v>261</v>
      </c>
      <c r="C4" s="358">
        <v>44187</v>
      </c>
      <c r="D4" s="360" t="s">
        <v>251</v>
      </c>
    </row>
    <row r="5" spans="2:4">
      <c r="B5" s="357" t="s">
        <v>252</v>
      </c>
      <c r="C5" s="358">
        <v>44193</v>
      </c>
      <c r="D5" s="360" t="s">
        <v>254</v>
      </c>
    </row>
    <row r="6" spans="2:4">
      <c r="B6" s="357" t="s">
        <v>253</v>
      </c>
      <c r="C6" s="358">
        <v>44193</v>
      </c>
      <c r="D6" s="360" t="s">
        <v>255</v>
      </c>
    </row>
    <row r="7" spans="2:4">
      <c r="B7" s="357" t="s">
        <v>260</v>
      </c>
      <c r="C7" s="358">
        <v>44214</v>
      </c>
      <c r="D7" s="359" t="s">
        <v>262</v>
      </c>
    </row>
    <row r="8" spans="2:4">
      <c r="B8" s="357" t="s">
        <v>261</v>
      </c>
      <c r="C8" s="358">
        <v>44214</v>
      </c>
      <c r="D8" s="359" t="s">
        <v>263</v>
      </c>
    </row>
    <row r="9" spans="2:4">
      <c r="C9" s="362"/>
    </row>
    <row r="10" spans="2:4">
      <c r="C10" s="362"/>
    </row>
    <row r="11" spans="2:4">
      <c r="C11" s="362"/>
    </row>
    <row r="12" spans="2:4">
      <c r="C12" s="362"/>
    </row>
    <row r="13" spans="2:4">
      <c r="C13" s="362"/>
    </row>
    <row r="14" spans="2:4">
      <c r="C14" s="362"/>
    </row>
    <row r="15" spans="2:4">
      <c r="C15" s="362"/>
    </row>
    <row r="16" spans="2:4">
      <c r="C16" s="362"/>
    </row>
    <row r="17" spans="3:3">
      <c r="C17" s="362"/>
    </row>
    <row r="18" spans="3:3">
      <c r="C18" s="362"/>
    </row>
    <row r="19" spans="3:3">
      <c r="C19" s="362"/>
    </row>
    <row r="20" spans="3:3">
      <c r="C20" s="363"/>
    </row>
  </sheetData>
  <autoFilter ref="B2:D2">
    <sortState ref="B3:D6">
      <sortCondition ref="C2:C6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6"/>
  <sheetViews>
    <sheetView showGridLines="0" zoomScale="70" zoomScaleNormal="70" workbookViewId="0">
      <pane xSplit="2" ySplit="9" topLeftCell="C162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C6" sqref="C6"/>
    </sheetView>
  </sheetViews>
  <sheetFormatPr defaultColWidth="12.3984375" defaultRowHeight="13.5"/>
  <cols>
    <col min="1" max="2" width="12.3984375" style="305" customWidth="1"/>
    <col min="3" max="3" width="20.265625" style="305" bestFit="1" customWidth="1"/>
    <col min="4" max="4" width="13.86328125" style="305" hidden="1" customWidth="1"/>
    <col min="5" max="5" width="17.3984375" style="305" bestFit="1" customWidth="1"/>
    <col min="6" max="6" width="17.265625" style="305" customWidth="1"/>
    <col min="7" max="7" width="13.86328125" style="352" hidden="1" customWidth="1"/>
    <col min="8" max="8" width="17.59765625" style="305" customWidth="1"/>
    <col min="9" max="9" width="16.3984375" style="305" bestFit="1" customWidth="1"/>
    <col min="10" max="10" width="18.59765625" style="305" customWidth="1"/>
    <col min="11" max="11" width="12.3984375" style="305" hidden="1" customWidth="1"/>
    <col min="12" max="12" width="17.3984375" style="305" bestFit="1" customWidth="1"/>
    <col min="13" max="13" width="17.265625" style="305" customWidth="1"/>
    <col min="14" max="14" width="13.86328125" style="352" hidden="1" customWidth="1"/>
    <col min="15" max="251" width="12.3984375" style="12"/>
    <col min="252" max="253" width="12.3984375" style="12" customWidth="1"/>
    <col min="254" max="254" width="20.1328125" style="12" bestFit="1" customWidth="1"/>
    <col min="255" max="255" width="12.86328125" style="12" bestFit="1" customWidth="1"/>
    <col min="256" max="256" width="12.3984375" style="12" customWidth="1"/>
    <col min="257" max="257" width="20.1328125" style="12" bestFit="1" customWidth="1"/>
    <col min="258" max="258" width="12.86328125" style="12" bestFit="1" customWidth="1"/>
    <col min="259" max="259" width="12.3984375" style="12" customWidth="1"/>
    <col min="260" max="260" width="20.1328125" style="12" bestFit="1" customWidth="1"/>
    <col min="261" max="261" width="12.86328125" style="12" bestFit="1" customWidth="1"/>
    <col min="262" max="262" width="12.3984375" style="12" customWidth="1"/>
    <col min="263" max="263" width="20.1328125" style="12" bestFit="1" customWidth="1"/>
    <col min="264" max="264" width="13.86328125" style="12" customWidth="1"/>
    <col min="265" max="265" width="12.86328125" style="12" bestFit="1" customWidth="1"/>
    <col min="266" max="266" width="12.3984375" style="12" customWidth="1"/>
    <col min="267" max="267" width="18.59765625" style="12" customWidth="1"/>
    <col min="268" max="270" width="12.3984375" style="12" customWidth="1"/>
    <col min="271" max="507" width="12.3984375" style="12"/>
    <col min="508" max="509" width="12.3984375" style="12" customWidth="1"/>
    <col min="510" max="510" width="20.1328125" style="12" bestFit="1" customWidth="1"/>
    <col min="511" max="511" width="12.86328125" style="12" bestFit="1" customWidth="1"/>
    <col min="512" max="512" width="12.3984375" style="12" customWidth="1"/>
    <col min="513" max="513" width="20.1328125" style="12" bestFit="1" customWidth="1"/>
    <col min="514" max="514" width="12.86328125" style="12" bestFit="1" customWidth="1"/>
    <col min="515" max="515" width="12.3984375" style="12" customWidth="1"/>
    <col min="516" max="516" width="20.1328125" style="12" bestFit="1" customWidth="1"/>
    <col min="517" max="517" width="12.86328125" style="12" bestFit="1" customWidth="1"/>
    <col min="518" max="518" width="12.3984375" style="12" customWidth="1"/>
    <col min="519" max="519" width="20.1328125" style="12" bestFit="1" customWidth="1"/>
    <col min="520" max="520" width="13.86328125" style="12" customWidth="1"/>
    <col min="521" max="521" width="12.86328125" style="12" bestFit="1" customWidth="1"/>
    <col min="522" max="522" width="12.3984375" style="12" customWidth="1"/>
    <col min="523" max="523" width="18.59765625" style="12" customWidth="1"/>
    <col min="524" max="526" width="12.3984375" style="12" customWidth="1"/>
    <col min="527" max="763" width="12.3984375" style="12"/>
    <col min="764" max="765" width="12.3984375" style="12" customWidth="1"/>
    <col min="766" max="766" width="20.1328125" style="12" bestFit="1" customWidth="1"/>
    <col min="767" max="767" width="12.86328125" style="12" bestFit="1" customWidth="1"/>
    <col min="768" max="768" width="12.3984375" style="12" customWidth="1"/>
    <col min="769" max="769" width="20.1328125" style="12" bestFit="1" customWidth="1"/>
    <col min="770" max="770" width="12.86328125" style="12" bestFit="1" customWidth="1"/>
    <col min="771" max="771" width="12.3984375" style="12" customWidth="1"/>
    <col min="772" max="772" width="20.1328125" style="12" bestFit="1" customWidth="1"/>
    <col min="773" max="773" width="12.86328125" style="12" bestFit="1" customWidth="1"/>
    <col min="774" max="774" width="12.3984375" style="12" customWidth="1"/>
    <col min="775" max="775" width="20.1328125" style="12" bestFit="1" customWidth="1"/>
    <col min="776" max="776" width="13.86328125" style="12" customWidth="1"/>
    <col min="777" max="777" width="12.86328125" style="12" bestFit="1" customWidth="1"/>
    <col min="778" max="778" width="12.3984375" style="12" customWidth="1"/>
    <col min="779" max="779" width="18.59765625" style="12" customWidth="1"/>
    <col min="780" max="782" width="12.3984375" style="12" customWidth="1"/>
    <col min="783" max="1019" width="12.3984375" style="12"/>
    <col min="1020" max="1021" width="12.3984375" style="12" customWidth="1"/>
    <col min="1022" max="1022" width="20.1328125" style="12" bestFit="1" customWidth="1"/>
    <col min="1023" max="1023" width="12.86328125" style="12" bestFit="1" customWidth="1"/>
    <col min="1024" max="1024" width="12.3984375" style="12" customWidth="1"/>
    <col min="1025" max="1025" width="20.1328125" style="12" bestFit="1" customWidth="1"/>
    <col min="1026" max="1026" width="12.86328125" style="12" bestFit="1" customWidth="1"/>
    <col min="1027" max="1027" width="12.3984375" style="12" customWidth="1"/>
    <col min="1028" max="1028" width="20.1328125" style="12" bestFit="1" customWidth="1"/>
    <col min="1029" max="1029" width="12.86328125" style="12" bestFit="1" customWidth="1"/>
    <col min="1030" max="1030" width="12.3984375" style="12" customWidth="1"/>
    <col min="1031" max="1031" width="20.1328125" style="12" bestFit="1" customWidth="1"/>
    <col min="1032" max="1032" width="13.86328125" style="12" customWidth="1"/>
    <col min="1033" max="1033" width="12.86328125" style="12" bestFit="1" customWidth="1"/>
    <col min="1034" max="1034" width="12.3984375" style="12" customWidth="1"/>
    <col min="1035" max="1035" width="18.59765625" style="12" customWidth="1"/>
    <col min="1036" max="1038" width="12.3984375" style="12" customWidth="1"/>
    <col min="1039" max="1275" width="12.3984375" style="12"/>
    <col min="1276" max="1277" width="12.3984375" style="12" customWidth="1"/>
    <col min="1278" max="1278" width="20.1328125" style="12" bestFit="1" customWidth="1"/>
    <col min="1279" max="1279" width="12.86328125" style="12" bestFit="1" customWidth="1"/>
    <col min="1280" max="1280" width="12.3984375" style="12" customWidth="1"/>
    <col min="1281" max="1281" width="20.1328125" style="12" bestFit="1" customWidth="1"/>
    <col min="1282" max="1282" width="12.86328125" style="12" bestFit="1" customWidth="1"/>
    <col min="1283" max="1283" width="12.3984375" style="12" customWidth="1"/>
    <col min="1284" max="1284" width="20.1328125" style="12" bestFit="1" customWidth="1"/>
    <col min="1285" max="1285" width="12.86328125" style="12" bestFit="1" customWidth="1"/>
    <col min="1286" max="1286" width="12.3984375" style="12" customWidth="1"/>
    <col min="1287" max="1287" width="20.1328125" style="12" bestFit="1" customWidth="1"/>
    <col min="1288" max="1288" width="13.86328125" style="12" customWidth="1"/>
    <col min="1289" max="1289" width="12.86328125" style="12" bestFit="1" customWidth="1"/>
    <col min="1290" max="1290" width="12.3984375" style="12" customWidth="1"/>
    <col min="1291" max="1291" width="18.59765625" style="12" customWidth="1"/>
    <col min="1292" max="1294" width="12.3984375" style="12" customWidth="1"/>
    <col min="1295" max="1531" width="12.3984375" style="12"/>
    <col min="1532" max="1533" width="12.3984375" style="12" customWidth="1"/>
    <col min="1534" max="1534" width="20.1328125" style="12" bestFit="1" customWidth="1"/>
    <col min="1535" max="1535" width="12.86328125" style="12" bestFit="1" customWidth="1"/>
    <col min="1536" max="1536" width="12.3984375" style="12" customWidth="1"/>
    <col min="1537" max="1537" width="20.1328125" style="12" bestFit="1" customWidth="1"/>
    <col min="1538" max="1538" width="12.86328125" style="12" bestFit="1" customWidth="1"/>
    <col min="1539" max="1539" width="12.3984375" style="12" customWidth="1"/>
    <col min="1540" max="1540" width="20.1328125" style="12" bestFit="1" customWidth="1"/>
    <col min="1541" max="1541" width="12.86328125" style="12" bestFit="1" customWidth="1"/>
    <col min="1542" max="1542" width="12.3984375" style="12" customWidth="1"/>
    <col min="1543" max="1543" width="20.1328125" style="12" bestFit="1" customWidth="1"/>
    <col min="1544" max="1544" width="13.86328125" style="12" customWidth="1"/>
    <col min="1545" max="1545" width="12.86328125" style="12" bestFit="1" customWidth="1"/>
    <col min="1546" max="1546" width="12.3984375" style="12" customWidth="1"/>
    <col min="1547" max="1547" width="18.59765625" style="12" customWidth="1"/>
    <col min="1548" max="1550" width="12.3984375" style="12" customWidth="1"/>
    <col min="1551" max="1787" width="12.3984375" style="12"/>
    <col min="1788" max="1789" width="12.3984375" style="12" customWidth="1"/>
    <col min="1790" max="1790" width="20.1328125" style="12" bestFit="1" customWidth="1"/>
    <col min="1791" max="1791" width="12.86328125" style="12" bestFit="1" customWidth="1"/>
    <col min="1792" max="1792" width="12.3984375" style="12" customWidth="1"/>
    <col min="1793" max="1793" width="20.1328125" style="12" bestFit="1" customWidth="1"/>
    <col min="1794" max="1794" width="12.86328125" style="12" bestFit="1" customWidth="1"/>
    <col min="1795" max="1795" width="12.3984375" style="12" customWidth="1"/>
    <col min="1796" max="1796" width="20.1328125" style="12" bestFit="1" customWidth="1"/>
    <col min="1797" max="1797" width="12.86328125" style="12" bestFit="1" customWidth="1"/>
    <col min="1798" max="1798" width="12.3984375" style="12" customWidth="1"/>
    <col min="1799" max="1799" width="20.1328125" style="12" bestFit="1" customWidth="1"/>
    <col min="1800" max="1800" width="13.86328125" style="12" customWidth="1"/>
    <col min="1801" max="1801" width="12.86328125" style="12" bestFit="1" customWidth="1"/>
    <col min="1802" max="1802" width="12.3984375" style="12" customWidth="1"/>
    <col min="1803" max="1803" width="18.59765625" style="12" customWidth="1"/>
    <col min="1804" max="1806" width="12.3984375" style="12" customWidth="1"/>
    <col min="1807" max="2043" width="12.3984375" style="12"/>
    <col min="2044" max="2045" width="12.3984375" style="12" customWidth="1"/>
    <col min="2046" max="2046" width="20.1328125" style="12" bestFit="1" customWidth="1"/>
    <col min="2047" max="2047" width="12.86328125" style="12" bestFit="1" customWidth="1"/>
    <col min="2048" max="2048" width="12.3984375" style="12" customWidth="1"/>
    <col min="2049" max="2049" width="20.1328125" style="12" bestFit="1" customWidth="1"/>
    <col min="2050" max="2050" width="12.86328125" style="12" bestFit="1" customWidth="1"/>
    <col min="2051" max="2051" width="12.3984375" style="12" customWidth="1"/>
    <col min="2052" max="2052" width="20.1328125" style="12" bestFit="1" customWidth="1"/>
    <col min="2053" max="2053" width="12.86328125" style="12" bestFit="1" customWidth="1"/>
    <col min="2054" max="2054" width="12.3984375" style="12" customWidth="1"/>
    <col min="2055" max="2055" width="20.1328125" style="12" bestFit="1" customWidth="1"/>
    <col min="2056" max="2056" width="13.86328125" style="12" customWidth="1"/>
    <col min="2057" max="2057" width="12.86328125" style="12" bestFit="1" customWidth="1"/>
    <col min="2058" max="2058" width="12.3984375" style="12" customWidth="1"/>
    <col min="2059" max="2059" width="18.59765625" style="12" customWidth="1"/>
    <col min="2060" max="2062" width="12.3984375" style="12" customWidth="1"/>
    <col min="2063" max="2299" width="12.3984375" style="12"/>
    <col min="2300" max="2301" width="12.3984375" style="12" customWidth="1"/>
    <col min="2302" max="2302" width="20.1328125" style="12" bestFit="1" customWidth="1"/>
    <col min="2303" max="2303" width="12.86328125" style="12" bestFit="1" customWidth="1"/>
    <col min="2304" max="2304" width="12.3984375" style="12" customWidth="1"/>
    <col min="2305" max="2305" width="20.1328125" style="12" bestFit="1" customWidth="1"/>
    <col min="2306" max="2306" width="12.86328125" style="12" bestFit="1" customWidth="1"/>
    <col min="2307" max="2307" width="12.3984375" style="12" customWidth="1"/>
    <col min="2308" max="2308" width="20.1328125" style="12" bestFit="1" customWidth="1"/>
    <col min="2309" max="2309" width="12.86328125" style="12" bestFit="1" customWidth="1"/>
    <col min="2310" max="2310" width="12.3984375" style="12" customWidth="1"/>
    <col min="2311" max="2311" width="20.1328125" style="12" bestFit="1" customWidth="1"/>
    <col min="2312" max="2312" width="13.86328125" style="12" customWidth="1"/>
    <col min="2313" max="2313" width="12.86328125" style="12" bestFit="1" customWidth="1"/>
    <col min="2314" max="2314" width="12.3984375" style="12" customWidth="1"/>
    <col min="2315" max="2315" width="18.59765625" style="12" customWidth="1"/>
    <col min="2316" max="2318" width="12.3984375" style="12" customWidth="1"/>
    <col min="2319" max="2555" width="12.3984375" style="12"/>
    <col min="2556" max="2557" width="12.3984375" style="12" customWidth="1"/>
    <col min="2558" max="2558" width="20.1328125" style="12" bestFit="1" customWidth="1"/>
    <col min="2559" max="2559" width="12.86328125" style="12" bestFit="1" customWidth="1"/>
    <col min="2560" max="2560" width="12.3984375" style="12" customWidth="1"/>
    <col min="2561" max="2561" width="20.1328125" style="12" bestFit="1" customWidth="1"/>
    <col min="2562" max="2562" width="12.86328125" style="12" bestFit="1" customWidth="1"/>
    <col min="2563" max="2563" width="12.3984375" style="12" customWidth="1"/>
    <col min="2564" max="2564" width="20.1328125" style="12" bestFit="1" customWidth="1"/>
    <col min="2565" max="2565" width="12.86328125" style="12" bestFit="1" customWidth="1"/>
    <col min="2566" max="2566" width="12.3984375" style="12" customWidth="1"/>
    <col min="2567" max="2567" width="20.1328125" style="12" bestFit="1" customWidth="1"/>
    <col min="2568" max="2568" width="13.86328125" style="12" customWidth="1"/>
    <col min="2569" max="2569" width="12.86328125" style="12" bestFit="1" customWidth="1"/>
    <col min="2570" max="2570" width="12.3984375" style="12" customWidth="1"/>
    <col min="2571" max="2571" width="18.59765625" style="12" customWidth="1"/>
    <col min="2572" max="2574" width="12.3984375" style="12" customWidth="1"/>
    <col min="2575" max="2811" width="12.3984375" style="12"/>
    <col min="2812" max="2813" width="12.3984375" style="12" customWidth="1"/>
    <col min="2814" max="2814" width="20.1328125" style="12" bestFit="1" customWidth="1"/>
    <col min="2815" max="2815" width="12.86328125" style="12" bestFit="1" customWidth="1"/>
    <col min="2816" max="2816" width="12.3984375" style="12" customWidth="1"/>
    <col min="2817" max="2817" width="20.1328125" style="12" bestFit="1" customWidth="1"/>
    <col min="2818" max="2818" width="12.86328125" style="12" bestFit="1" customWidth="1"/>
    <col min="2819" max="2819" width="12.3984375" style="12" customWidth="1"/>
    <col min="2820" max="2820" width="20.1328125" style="12" bestFit="1" customWidth="1"/>
    <col min="2821" max="2821" width="12.86328125" style="12" bestFit="1" customWidth="1"/>
    <col min="2822" max="2822" width="12.3984375" style="12" customWidth="1"/>
    <col min="2823" max="2823" width="20.1328125" style="12" bestFit="1" customWidth="1"/>
    <col min="2824" max="2824" width="13.86328125" style="12" customWidth="1"/>
    <col min="2825" max="2825" width="12.86328125" style="12" bestFit="1" customWidth="1"/>
    <col min="2826" max="2826" width="12.3984375" style="12" customWidth="1"/>
    <col min="2827" max="2827" width="18.59765625" style="12" customWidth="1"/>
    <col min="2828" max="2830" width="12.3984375" style="12" customWidth="1"/>
    <col min="2831" max="3067" width="12.3984375" style="12"/>
    <col min="3068" max="3069" width="12.3984375" style="12" customWidth="1"/>
    <col min="3070" max="3070" width="20.1328125" style="12" bestFit="1" customWidth="1"/>
    <col min="3071" max="3071" width="12.86328125" style="12" bestFit="1" customWidth="1"/>
    <col min="3072" max="3072" width="12.3984375" style="12" customWidth="1"/>
    <col min="3073" max="3073" width="20.1328125" style="12" bestFit="1" customWidth="1"/>
    <col min="3074" max="3074" width="12.86328125" style="12" bestFit="1" customWidth="1"/>
    <col min="3075" max="3075" width="12.3984375" style="12" customWidth="1"/>
    <col min="3076" max="3076" width="20.1328125" style="12" bestFit="1" customWidth="1"/>
    <col min="3077" max="3077" width="12.86328125" style="12" bestFit="1" customWidth="1"/>
    <col min="3078" max="3078" width="12.3984375" style="12" customWidth="1"/>
    <col min="3079" max="3079" width="20.1328125" style="12" bestFit="1" customWidth="1"/>
    <col min="3080" max="3080" width="13.86328125" style="12" customWidth="1"/>
    <col min="3081" max="3081" width="12.86328125" style="12" bestFit="1" customWidth="1"/>
    <col min="3082" max="3082" width="12.3984375" style="12" customWidth="1"/>
    <col min="3083" max="3083" width="18.59765625" style="12" customWidth="1"/>
    <col min="3084" max="3086" width="12.3984375" style="12" customWidth="1"/>
    <col min="3087" max="3323" width="12.3984375" style="12"/>
    <col min="3324" max="3325" width="12.3984375" style="12" customWidth="1"/>
    <col min="3326" max="3326" width="20.1328125" style="12" bestFit="1" customWidth="1"/>
    <col min="3327" max="3327" width="12.86328125" style="12" bestFit="1" customWidth="1"/>
    <col min="3328" max="3328" width="12.3984375" style="12" customWidth="1"/>
    <col min="3329" max="3329" width="20.1328125" style="12" bestFit="1" customWidth="1"/>
    <col min="3330" max="3330" width="12.86328125" style="12" bestFit="1" customWidth="1"/>
    <col min="3331" max="3331" width="12.3984375" style="12" customWidth="1"/>
    <col min="3332" max="3332" width="20.1328125" style="12" bestFit="1" customWidth="1"/>
    <col min="3333" max="3333" width="12.86328125" style="12" bestFit="1" customWidth="1"/>
    <col min="3334" max="3334" width="12.3984375" style="12" customWidth="1"/>
    <col min="3335" max="3335" width="20.1328125" style="12" bestFit="1" customWidth="1"/>
    <col min="3336" max="3336" width="13.86328125" style="12" customWidth="1"/>
    <col min="3337" max="3337" width="12.86328125" style="12" bestFit="1" customWidth="1"/>
    <col min="3338" max="3338" width="12.3984375" style="12" customWidth="1"/>
    <col min="3339" max="3339" width="18.59765625" style="12" customWidth="1"/>
    <col min="3340" max="3342" width="12.3984375" style="12" customWidth="1"/>
    <col min="3343" max="3579" width="12.3984375" style="12"/>
    <col min="3580" max="3581" width="12.3984375" style="12" customWidth="1"/>
    <col min="3582" max="3582" width="20.1328125" style="12" bestFit="1" customWidth="1"/>
    <col min="3583" max="3583" width="12.86328125" style="12" bestFit="1" customWidth="1"/>
    <col min="3584" max="3584" width="12.3984375" style="12" customWidth="1"/>
    <col min="3585" max="3585" width="20.1328125" style="12" bestFit="1" customWidth="1"/>
    <col min="3586" max="3586" width="12.86328125" style="12" bestFit="1" customWidth="1"/>
    <col min="3587" max="3587" width="12.3984375" style="12" customWidth="1"/>
    <col min="3588" max="3588" width="20.1328125" style="12" bestFit="1" customWidth="1"/>
    <col min="3589" max="3589" width="12.86328125" style="12" bestFit="1" customWidth="1"/>
    <col min="3590" max="3590" width="12.3984375" style="12" customWidth="1"/>
    <col min="3591" max="3591" width="20.1328125" style="12" bestFit="1" customWidth="1"/>
    <col min="3592" max="3592" width="13.86328125" style="12" customWidth="1"/>
    <col min="3593" max="3593" width="12.86328125" style="12" bestFit="1" customWidth="1"/>
    <col min="3594" max="3594" width="12.3984375" style="12" customWidth="1"/>
    <col min="3595" max="3595" width="18.59765625" style="12" customWidth="1"/>
    <col min="3596" max="3598" width="12.3984375" style="12" customWidth="1"/>
    <col min="3599" max="3835" width="12.3984375" style="12"/>
    <col min="3836" max="3837" width="12.3984375" style="12" customWidth="1"/>
    <col min="3838" max="3838" width="20.1328125" style="12" bestFit="1" customWidth="1"/>
    <col min="3839" max="3839" width="12.86328125" style="12" bestFit="1" customWidth="1"/>
    <col min="3840" max="3840" width="12.3984375" style="12" customWidth="1"/>
    <col min="3841" max="3841" width="20.1328125" style="12" bestFit="1" customWidth="1"/>
    <col min="3842" max="3842" width="12.86328125" style="12" bestFit="1" customWidth="1"/>
    <col min="3843" max="3843" width="12.3984375" style="12" customWidth="1"/>
    <col min="3844" max="3844" width="20.1328125" style="12" bestFit="1" customWidth="1"/>
    <col min="3845" max="3845" width="12.86328125" style="12" bestFit="1" customWidth="1"/>
    <col min="3846" max="3846" width="12.3984375" style="12" customWidth="1"/>
    <col min="3847" max="3847" width="20.1328125" style="12" bestFit="1" customWidth="1"/>
    <col min="3848" max="3848" width="13.86328125" style="12" customWidth="1"/>
    <col min="3849" max="3849" width="12.86328125" style="12" bestFit="1" customWidth="1"/>
    <col min="3850" max="3850" width="12.3984375" style="12" customWidth="1"/>
    <col min="3851" max="3851" width="18.59765625" style="12" customWidth="1"/>
    <col min="3852" max="3854" width="12.3984375" style="12" customWidth="1"/>
    <col min="3855" max="4091" width="12.3984375" style="12"/>
    <col min="4092" max="4093" width="12.3984375" style="12" customWidth="1"/>
    <col min="4094" max="4094" width="20.1328125" style="12" bestFit="1" customWidth="1"/>
    <col min="4095" max="4095" width="12.86328125" style="12" bestFit="1" customWidth="1"/>
    <col min="4096" max="4096" width="12.3984375" style="12" customWidth="1"/>
    <col min="4097" max="4097" width="20.1328125" style="12" bestFit="1" customWidth="1"/>
    <col min="4098" max="4098" width="12.86328125" style="12" bestFit="1" customWidth="1"/>
    <col min="4099" max="4099" width="12.3984375" style="12" customWidth="1"/>
    <col min="4100" max="4100" width="20.1328125" style="12" bestFit="1" customWidth="1"/>
    <col min="4101" max="4101" width="12.86328125" style="12" bestFit="1" customWidth="1"/>
    <col min="4102" max="4102" width="12.3984375" style="12" customWidth="1"/>
    <col min="4103" max="4103" width="20.1328125" style="12" bestFit="1" customWidth="1"/>
    <col min="4104" max="4104" width="13.86328125" style="12" customWidth="1"/>
    <col min="4105" max="4105" width="12.86328125" style="12" bestFit="1" customWidth="1"/>
    <col min="4106" max="4106" width="12.3984375" style="12" customWidth="1"/>
    <col min="4107" max="4107" width="18.59765625" style="12" customWidth="1"/>
    <col min="4108" max="4110" width="12.3984375" style="12" customWidth="1"/>
    <col min="4111" max="4347" width="12.3984375" style="12"/>
    <col min="4348" max="4349" width="12.3984375" style="12" customWidth="1"/>
    <col min="4350" max="4350" width="20.1328125" style="12" bestFit="1" customWidth="1"/>
    <col min="4351" max="4351" width="12.86328125" style="12" bestFit="1" customWidth="1"/>
    <col min="4352" max="4352" width="12.3984375" style="12" customWidth="1"/>
    <col min="4353" max="4353" width="20.1328125" style="12" bestFit="1" customWidth="1"/>
    <col min="4354" max="4354" width="12.86328125" style="12" bestFit="1" customWidth="1"/>
    <col min="4355" max="4355" width="12.3984375" style="12" customWidth="1"/>
    <col min="4356" max="4356" width="20.1328125" style="12" bestFit="1" customWidth="1"/>
    <col min="4357" max="4357" width="12.86328125" style="12" bestFit="1" customWidth="1"/>
    <col min="4358" max="4358" width="12.3984375" style="12" customWidth="1"/>
    <col min="4359" max="4359" width="20.1328125" style="12" bestFit="1" customWidth="1"/>
    <col min="4360" max="4360" width="13.86328125" style="12" customWidth="1"/>
    <col min="4361" max="4361" width="12.86328125" style="12" bestFit="1" customWidth="1"/>
    <col min="4362" max="4362" width="12.3984375" style="12" customWidth="1"/>
    <col min="4363" max="4363" width="18.59765625" style="12" customWidth="1"/>
    <col min="4364" max="4366" width="12.3984375" style="12" customWidth="1"/>
    <col min="4367" max="4603" width="12.3984375" style="12"/>
    <col min="4604" max="4605" width="12.3984375" style="12" customWidth="1"/>
    <col min="4606" max="4606" width="20.1328125" style="12" bestFit="1" customWidth="1"/>
    <col min="4607" max="4607" width="12.86328125" style="12" bestFit="1" customWidth="1"/>
    <col min="4608" max="4608" width="12.3984375" style="12" customWidth="1"/>
    <col min="4609" max="4609" width="20.1328125" style="12" bestFit="1" customWidth="1"/>
    <col min="4610" max="4610" width="12.86328125" style="12" bestFit="1" customWidth="1"/>
    <col min="4611" max="4611" width="12.3984375" style="12" customWidth="1"/>
    <col min="4612" max="4612" width="20.1328125" style="12" bestFit="1" customWidth="1"/>
    <col min="4613" max="4613" width="12.86328125" style="12" bestFit="1" customWidth="1"/>
    <col min="4614" max="4614" width="12.3984375" style="12" customWidth="1"/>
    <col min="4615" max="4615" width="20.1328125" style="12" bestFit="1" customWidth="1"/>
    <col min="4616" max="4616" width="13.86328125" style="12" customWidth="1"/>
    <col min="4617" max="4617" width="12.86328125" style="12" bestFit="1" customWidth="1"/>
    <col min="4618" max="4618" width="12.3984375" style="12" customWidth="1"/>
    <col min="4619" max="4619" width="18.59765625" style="12" customWidth="1"/>
    <col min="4620" max="4622" width="12.3984375" style="12" customWidth="1"/>
    <col min="4623" max="4859" width="12.3984375" style="12"/>
    <col min="4860" max="4861" width="12.3984375" style="12" customWidth="1"/>
    <col min="4862" max="4862" width="20.1328125" style="12" bestFit="1" customWidth="1"/>
    <col min="4863" max="4863" width="12.86328125" style="12" bestFit="1" customWidth="1"/>
    <col min="4864" max="4864" width="12.3984375" style="12" customWidth="1"/>
    <col min="4865" max="4865" width="20.1328125" style="12" bestFit="1" customWidth="1"/>
    <col min="4866" max="4866" width="12.86328125" style="12" bestFit="1" customWidth="1"/>
    <col min="4867" max="4867" width="12.3984375" style="12" customWidth="1"/>
    <col min="4868" max="4868" width="20.1328125" style="12" bestFit="1" customWidth="1"/>
    <col min="4869" max="4869" width="12.86328125" style="12" bestFit="1" customWidth="1"/>
    <col min="4870" max="4870" width="12.3984375" style="12" customWidth="1"/>
    <col min="4871" max="4871" width="20.1328125" style="12" bestFit="1" customWidth="1"/>
    <col min="4872" max="4872" width="13.86328125" style="12" customWidth="1"/>
    <col min="4873" max="4873" width="12.86328125" style="12" bestFit="1" customWidth="1"/>
    <col min="4874" max="4874" width="12.3984375" style="12" customWidth="1"/>
    <col min="4875" max="4875" width="18.59765625" style="12" customWidth="1"/>
    <col min="4876" max="4878" width="12.3984375" style="12" customWidth="1"/>
    <col min="4879" max="5115" width="12.3984375" style="12"/>
    <col min="5116" max="5117" width="12.3984375" style="12" customWidth="1"/>
    <col min="5118" max="5118" width="20.1328125" style="12" bestFit="1" customWidth="1"/>
    <col min="5119" max="5119" width="12.86328125" style="12" bestFit="1" customWidth="1"/>
    <col min="5120" max="5120" width="12.3984375" style="12" customWidth="1"/>
    <col min="5121" max="5121" width="20.1328125" style="12" bestFit="1" customWidth="1"/>
    <col min="5122" max="5122" width="12.86328125" style="12" bestFit="1" customWidth="1"/>
    <col min="5123" max="5123" width="12.3984375" style="12" customWidth="1"/>
    <col min="5124" max="5124" width="20.1328125" style="12" bestFit="1" customWidth="1"/>
    <col min="5125" max="5125" width="12.86328125" style="12" bestFit="1" customWidth="1"/>
    <col min="5126" max="5126" width="12.3984375" style="12" customWidth="1"/>
    <col min="5127" max="5127" width="20.1328125" style="12" bestFit="1" customWidth="1"/>
    <col min="5128" max="5128" width="13.86328125" style="12" customWidth="1"/>
    <col min="5129" max="5129" width="12.86328125" style="12" bestFit="1" customWidth="1"/>
    <col min="5130" max="5130" width="12.3984375" style="12" customWidth="1"/>
    <col min="5131" max="5131" width="18.59765625" style="12" customWidth="1"/>
    <col min="5132" max="5134" width="12.3984375" style="12" customWidth="1"/>
    <col min="5135" max="5371" width="12.3984375" style="12"/>
    <col min="5372" max="5373" width="12.3984375" style="12" customWidth="1"/>
    <col min="5374" max="5374" width="20.1328125" style="12" bestFit="1" customWidth="1"/>
    <col min="5375" max="5375" width="12.86328125" style="12" bestFit="1" customWidth="1"/>
    <col min="5376" max="5376" width="12.3984375" style="12" customWidth="1"/>
    <col min="5377" max="5377" width="20.1328125" style="12" bestFit="1" customWidth="1"/>
    <col min="5378" max="5378" width="12.86328125" style="12" bestFit="1" customWidth="1"/>
    <col min="5379" max="5379" width="12.3984375" style="12" customWidth="1"/>
    <col min="5380" max="5380" width="20.1328125" style="12" bestFit="1" customWidth="1"/>
    <col min="5381" max="5381" width="12.86328125" style="12" bestFit="1" customWidth="1"/>
    <col min="5382" max="5382" width="12.3984375" style="12" customWidth="1"/>
    <col min="5383" max="5383" width="20.1328125" style="12" bestFit="1" customWidth="1"/>
    <col min="5384" max="5384" width="13.86328125" style="12" customWidth="1"/>
    <col min="5385" max="5385" width="12.86328125" style="12" bestFit="1" customWidth="1"/>
    <col min="5386" max="5386" width="12.3984375" style="12" customWidth="1"/>
    <col min="5387" max="5387" width="18.59765625" style="12" customWidth="1"/>
    <col min="5388" max="5390" width="12.3984375" style="12" customWidth="1"/>
    <col min="5391" max="5627" width="12.3984375" style="12"/>
    <col min="5628" max="5629" width="12.3984375" style="12" customWidth="1"/>
    <col min="5630" max="5630" width="20.1328125" style="12" bestFit="1" customWidth="1"/>
    <col min="5631" max="5631" width="12.86328125" style="12" bestFit="1" customWidth="1"/>
    <col min="5632" max="5632" width="12.3984375" style="12" customWidth="1"/>
    <col min="5633" max="5633" width="20.1328125" style="12" bestFit="1" customWidth="1"/>
    <col min="5634" max="5634" width="12.86328125" style="12" bestFit="1" customWidth="1"/>
    <col min="5635" max="5635" width="12.3984375" style="12" customWidth="1"/>
    <col min="5636" max="5636" width="20.1328125" style="12" bestFit="1" customWidth="1"/>
    <col min="5637" max="5637" width="12.86328125" style="12" bestFit="1" customWidth="1"/>
    <col min="5638" max="5638" width="12.3984375" style="12" customWidth="1"/>
    <col min="5639" max="5639" width="20.1328125" style="12" bestFit="1" customWidth="1"/>
    <col min="5640" max="5640" width="13.86328125" style="12" customWidth="1"/>
    <col min="5641" max="5641" width="12.86328125" style="12" bestFit="1" customWidth="1"/>
    <col min="5642" max="5642" width="12.3984375" style="12" customWidth="1"/>
    <col min="5643" max="5643" width="18.59765625" style="12" customWidth="1"/>
    <col min="5644" max="5646" width="12.3984375" style="12" customWidth="1"/>
    <col min="5647" max="5883" width="12.3984375" style="12"/>
    <col min="5884" max="5885" width="12.3984375" style="12" customWidth="1"/>
    <col min="5886" max="5886" width="20.1328125" style="12" bestFit="1" customWidth="1"/>
    <col min="5887" max="5887" width="12.86328125" style="12" bestFit="1" customWidth="1"/>
    <col min="5888" max="5888" width="12.3984375" style="12" customWidth="1"/>
    <col min="5889" max="5889" width="20.1328125" style="12" bestFit="1" customWidth="1"/>
    <col min="5890" max="5890" width="12.86328125" style="12" bestFit="1" customWidth="1"/>
    <col min="5891" max="5891" width="12.3984375" style="12" customWidth="1"/>
    <col min="5892" max="5892" width="20.1328125" style="12" bestFit="1" customWidth="1"/>
    <col min="5893" max="5893" width="12.86328125" style="12" bestFit="1" customWidth="1"/>
    <col min="5894" max="5894" width="12.3984375" style="12" customWidth="1"/>
    <col min="5895" max="5895" width="20.1328125" style="12" bestFit="1" customWidth="1"/>
    <col min="5896" max="5896" width="13.86328125" style="12" customWidth="1"/>
    <col min="5897" max="5897" width="12.86328125" style="12" bestFit="1" customWidth="1"/>
    <col min="5898" max="5898" width="12.3984375" style="12" customWidth="1"/>
    <col min="5899" max="5899" width="18.59765625" style="12" customWidth="1"/>
    <col min="5900" max="5902" width="12.3984375" style="12" customWidth="1"/>
    <col min="5903" max="6139" width="12.3984375" style="12"/>
    <col min="6140" max="6141" width="12.3984375" style="12" customWidth="1"/>
    <col min="6142" max="6142" width="20.1328125" style="12" bestFit="1" customWidth="1"/>
    <col min="6143" max="6143" width="12.86328125" style="12" bestFit="1" customWidth="1"/>
    <col min="6144" max="6144" width="12.3984375" style="12" customWidth="1"/>
    <col min="6145" max="6145" width="20.1328125" style="12" bestFit="1" customWidth="1"/>
    <col min="6146" max="6146" width="12.86328125" style="12" bestFit="1" customWidth="1"/>
    <col min="6147" max="6147" width="12.3984375" style="12" customWidth="1"/>
    <col min="6148" max="6148" width="20.1328125" style="12" bestFit="1" customWidth="1"/>
    <col min="6149" max="6149" width="12.86328125" style="12" bestFit="1" customWidth="1"/>
    <col min="6150" max="6150" width="12.3984375" style="12" customWidth="1"/>
    <col min="6151" max="6151" width="20.1328125" style="12" bestFit="1" customWidth="1"/>
    <col min="6152" max="6152" width="13.86328125" style="12" customWidth="1"/>
    <col min="6153" max="6153" width="12.86328125" style="12" bestFit="1" customWidth="1"/>
    <col min="6154" max="6154" width="12.3984375" style="12" customWidth="1"/>
    <col min="6155" max="6155" width="18.59765625" style="12" customWidth="1"/>
    <col min="6156" max="6158" width="12.3984375" style="12" customWidth="1"/>
    <col min="6159" max="6395" width="12.3984375" style="12"/>
    <col min="6396" max="6397" width="12.3984375" style="12" customWidth="1"/>
    <col min="6398" max="6398" width="20.1328125" style="12" bestFit="1" customWidth="1"/>
    <col min="6399" max="6399" width="12.86328125" style="12" bestFit="1" customWidth="1"/>
    <col min="6400" max="6400" width="12.3984375" style="12" customWidth="1"/>
    <col min="6401" max="6401" width="20.1328125" style="12" bestFit="1" customWidth="1"/>
    <col min="6402" max="6402" width="12.86328125" style="12" bestFit="1" customWidth="1"/>
    <col min="6403" max="6403" width="12.3984375" style="12" customWidth="1"/>
    <col min="6404" max="6404" width="20.1328125" style="12" bestFit="1" customWidth="1"/>
    <col min="6405" max="6405" width="12.86328125" style="12" bestFit="1" customWidth="1"/>
    <col min="6406" max="6406" width="12.3984375" style="12" customWidth="1"/>
    <col min="6407" max="6407" width="20.1328125" style="12" bestFit="1" customWidth="1"/>
    <col min="6408" max="6408" width="13.86328125" style="12" customWidth="1"/>
    <col min="6409" max="6409" width="12.86328125" style="12" bestFit="1" customWidth="1"/>
    <col min="6410" max="6410" width="12.3984375" style="12" customWidth="1"/>
    <col min="6411" max="6411" width="18.59765625" style="12" customWidth="1"/>
    <col min="6412" max="6414" width="12.3984375" style="12" customWidth="1"/>
    <col min="6415" max="6651" width="12.3984375" style="12"/>
    <col min="6652" max="6653" width="12.3984375" style="12" customWidth="1"/>
    <col min="6654" max="6654" width="20.1328125" style="12" bestFit="1" customWidth="1"/>
    <col min="6655" max="6655" width="12.86328125" style="12" bestFit="1" customWidth="1"/>
    <col min="6656" max="6656" width="12.3984375" style="12" customWidth="1"/>
    <col min="6657" max="6657" width="20.1328125" style="12" bestFit="1" customWidth="1"/>
    <col min="6658" max="6658" width="12.86328125" style="12" bestFit="1" customWidth="1"/>
    <col min="6659" max="6659" width="12.3984375" style="12" customWidth="1"/>
    <col min="6660" max="6660" width="20.1328125" style="12" bestFit="1" customWidth="1"/>
    <col min="6661" max="6661" width="12.86328125" style="12" bestFit="1" customWidth="1"/>
    <col min="6662" max="6662" width="12.3984375" style="12" customWidth="1"/>
    <col min="6663" max="6663" width="20.1328125" style="12" bestFit="1" customWidth="1"/>
    <col min="6664" max="6664" width="13.86328125" style="12" customWidth="1"/>
    <col min="6665" max="6665" width="12.86328125" style="12" bestFit="1" customWidth="1"/>
    <col min="6666" max="6666" width="12.3984375" style="12" customWidth="1"/>
    <col min="6667" max="6667" width="18.59765625" style="12" customWidth="1"/>
    <col min="6668" max="6670" width="12.3984375" style="12" customWidth="1"/>
    <col min="6671" max="6907" width="12.3984375" style="12"/>
    <col min="6908" max="6909" width="12.3984375" style="12" customWidth="1"/>
    <col min="6910" max="6910" width="20.1328125" style="12" bestFit="1" customWidth="1"/>
    <col min="6911" max="6911" width="12.86328125" style="12" bestFit="1" customWidth="1"/>
    <col min="6912" max="6912" width="12.3984375" style="12" customWidth="1"/>
    <col min="6913" max="6913" width="20.1328125" style="12" bestFit="1" customWidth="1"/>
    <col min="6914" max="6914" width="12.86328125" style="12" bestFit="1" customWidth="1"/>
    <col min="6915" max="6915" width="12.3984375" style="12" customWidth="1"/>
    <col min="6916" max="6916" width="20.1328125" style="12" bestFit="1" customWidth="1"/>
    <col min="6917" max="6917" width="12.86328125" style="12" bestFit="1" customWidth="1"/>
    <col min="6918" max="6918" width="12.3984375" style="12" customWidth="1"/>
    <col min="6919" max="6919" width="20.1328125" style="12" bestFit="1" customWidth="1"/>
    <col min="6920" max="6920" width="13.86328125" style="12" customWidth="1"/>
    <col min="6921" max="6921" width="12.86328125" style="12" bestFit="1" customWidth="1"/>
    <col min="6922" max="6922" width="12.3984375" style="12" customWidth="1"/>
    <col min="6923" max="6923" width="18.59765625" style="12" customWidth="1"/>
    <col min="6924" max="6926" width="12.3984375" style="12" customWidth="1"/>
    <col min="6927" max="7163" width="12.3984375" style="12"/>
    <col min="7164" max="7165" width="12.3984375" style="12" customWidth="1"/>
    <col min="7166" max="7166" width="20.1328125" style="12" bestFit="1" customWidth="1"/>
    <col min="7167" max="7167" width="12.86328125" style="12" bestFit="1" customWidth="1"/>
    <col min="7168" max="7168" width="12.3984375" style="12" customWidth="1"/>
    <col min="7169" max="7169" width="20.1328125" style="12" bestFit="1" customWidth="1"/>
    <col min="7170" max="7170" width="12.86328125" style="12" bestFit="1" customWidth="1"/>
    <col min="7171" max="7171" width="12.3984375" style="12" customWidth="1"/>
    <col min="7172" max="7172" width="20.1328125" style="12" bestFit="1" customWidth="1"/>
    <col min="7173" max="7173" width="12.86328125" style="12" bestFit="1" customWidth="1"/>
    <col min="7174" max="7174" width="12.3984375" style="12" customWidth="1"/>
    <col min="7175" max="7175" width="20.1328125" style="12" bestFit="1" customWidth="1"/>
    <col min="7176" max="7176" width="13.86328125" style="12" customWidth="1"/>
    <col min="7177" max="7177" width="12.86328125" style="12" bestFit="1" customWidth="1"/>
    <col min="7178" max="7178" width="12.3984375" style="12" customWidth="1"/>
    <col min="7179" max="7179" width="18.59765625" style="12" customWidth="1"/>
    <col min="7180" max="7182" width="12.3984375" style="12" customWidth="1"/>
    <col min="7183" max="7419" width="12.3984375" style="12"/>
    <col min="7420" max="7421" width="12.3984375" style="12" customWidth="1"/>
    <col min="7422" max="7422" width="20.1328125" style="12" bestFit="1" customWidth="1"/>
    <col min="7423" max="7423" width="12.86328125" style="12" bestFit="1" customWidth="1"/>
    <col min="7424" max="7424" width="12.3984375" style="12" customWidth="1"/>
    <col min="7425" max="7425" width="20.1328125" style="12" bestFit="1" customWidth="1"/>
    <col min="7426" max="7426" width="12.86328125" style="12" bestFit="1" customWidth="1"/>
    <col min="7427" max="7427" width="12.3984375" style="12" customWidth="1"/>
    <col min="7428" max="7428" width="20.1328125" style="12" bestFit="1" customWidth="1"/>
    <col min="7429" max="7429" width="12.86328125" style="12" bestFit="1" customWidth="1"/>
    <col min="7430" max="7430" width="12.3984375" style="12" customWidth="1"/>
    <col min="7431" max="7431" width="20.1328125" style="12" bestFit="1" customWidth="1"/>
    <col min="7432" max="7432" width="13.86328125" style="12" customWidth="1"/>
    <col min="7433" max="7433" width="12.86328125" style="12" bestFit="1" customWidth="1"/>
    <col min="7434" max="7434" width="12.3984375" style="12" customWidth="1"/>
    <col min="7435" max="7435" width="18.59765625" style="12" customWidth="1"/>
    <col min="7436" max="7438" width="12.3984375" style="12" customWidth="1"/>
    <col min="7439" max="7675" width="12.3984375" style="12"/>
    <col min="7676" max="7677" width="12.3984375" style="12" customWidth="1"/>
    <col min="7678" max="7678" width="20.1328125" style="12" bestFit="1" customWidth="1"/>
    <col min="7679" max="7679" width="12.86328125" style="12" bestFit="1" customWidth="1"/>
    <col min="7680" max="7680" width="12.3984375" style="12" customWidth="1"/>
    <col min="7681" max="7681" width="20.1328125" style="12" bestFit="1" customWidth="1"/>
    <col min="7682" max="7682" width="12.86328125" style="12" bestFit="1" customWidth="1"/>
    <col min="7683" max="7683" width="12.3984375" style="12" customWidth="1"/>
    <col min="7684" max="7684" width="20.1328125" style="12" bestFit="1" customWidth="1"/>
    <col min="7685" max="7685" width="12.86328125" style="12" bestFit="1" customWidth="1"/>
    <col min="7686" max="7686" width="12.3984375" style="12" customWidth="1"/>
    <col min="7687" max="7687" width="20.1328125" style="12" bestFit="1" customWidth="1"/>
    <col min="7688" max="7688" width="13.86328125" style="12" customWidth="1"/>
    <col min="7689" max="7689" width="12.86328125" style="12" bestFit="1" customWidth="1"/>
    <col min="7690" max="7690" width="12.3984375" style="12" customWidth="1"/>
    <col min="7691" max="7691" width="18.59765625" style="12" customWidth="1"/>
    <col min="7692" max="7694" width="12.3984375" style="12" customWidth="1"/>
    <col min="7695" max="7931" width="12.3984375" style="12"/>
    <col min="7932" max="7933" width="12.3984375" style="12" customWidth="1"/>
    <col min="7934" max="7934" width="20.1328125" style="12" bestFit="1" customWidth="1"/>
    <col min="7935" max="7935" width="12.86328125" style="12" bestFit="1" customWidth="1"/>
    <col min="7936" max="7936" width="12.3984375" style="12" customWidth="1"/>
    <col min="7937" max="7937" width="20.1328125" style="12" bestFit="1" customWidth="1"/>
    <col min="7938" max="7938" width="12.86328125" style="12" bestFit="1" customWidth="1"/>
    <col min="7939" max="7939" width="12.3984375" style="12" customWidth="1"/>
    <col min="7940" max="7940" width="20.1328125" style="12" bestFit="1" customWidth="1"/>
    <col min="7941" max="7941" width="12.86328125" style="12" bestFit="1" customWidth="1"/>
    <col min="7942" max="7942" width="12.3984375" style="12" customWidth="1"/>
    <col min="7943" max="7943" width="20.1328125" style="12" bestFit="1" customWidth="1"/>
    <col min="7944" max="7944" width="13.86328125" style="12" customWidth="1"/>
    <col min="7945" max="7945" width="12.86328125" style="12" bestFit="1" customWidth="1"/>
    <col min="7946" max="7946" width="12.3984375" style="12" customWidth="1"/>
    <col min="7947" max="7947" width="18.59765625" style="12" customWidth="1"/>
    <col min="7948" max="7950" width="12.3984375" style="12" customWidth="1"/>
    <col min="7951" max="8187" width="12.3984375" style="12"/>
    <col min="8188" max="8189" width="12.3984375" style="12" customWidth="1"/>
    <col min="8190" max="8190" width="20.1328125" style="12" bestFit="1" customWidth="1"/>
    <col min="8191" max="8191" width="12.86328125" style="12" bestFit="1" customWidth="1"/>
    <col min="8192" max="8192" width="12.3984375" style="12" customWidth="1"/>
    <col min="8193" max="8193" width="20.1328125" style="12" bestFit="1" customWidth="1"/>
    <col min="8194" max="8194" width="12.86328125" style="12" bestFit="1" customWidth="1"/>
    <col min="8195" max="8195" width="12.3984375" style="12" customWidth="1"/>
    <col min="8196" max="8196" width="20.1328125" style="12" bestFit="1" customWidth="1"/>
    <col min="8197" max="8197" width="12.86328125" style="12" bestFit="1" customWidth="1"/>
    <col min="8198" max="8198" width="12.3984375" style="12" customWidth="1"/>
    <col min="8199" max="8199" width="20.1328125" style="12" bestFit="1" customWidth="1"/>
    <col min="8200" max="8200" width="13.86328125" style="12" customWidth="1"/>
    <col min="8201" max="8201" width="12.86328125" style="12" bestFit="1" customWidth="1"/>
    <col min="8202" max="8202" width="12.3984375" style="12" customWidth="1"/>
    <col min="8203" max="8203" width="18.59765625" style="12" customWidth="1"/>
    <col min="8204" max="8206" width="12.3984375" style="12" customWidth="1"/>
    <col min="8207" max="8443" width="12.3984375" style="12"/>
    <col min="8444" max="8445" width="12.3984375" style="12" customWidth="1"/>
    <col min="8446" max="8446" width="20.1328125" style="12" bestFit="1" customWidth="1"/>
    <col min="8447" max="8447" width="12.86328125" style="12" bestFit="1" customWidth="1"/>
    <col min="8448" max="8448" width="12.3984375" style="12" customWidth="1"/>
    <col min="8449" max="8449" width="20.1328125" style="12" bestFit="1" customWidth="1"/>
    <col min="8450" max="8450" width="12.86328125" style="12" bestFit="1" customWidth="1"/>
    <col min="8451" max="8451" width="12.3984375" style="12" customWidth="1"/>
    <col min="8452" max="8452" width="20.1328125" style="12" bestFit="1" customWidth="1"/>
    <col min="8453" max="8453" width="12.86328125" style="12" bestFit="1" customWidth="1"/>
    <col min="8454" max="8454" width="12.3984375" style="12" customWidth="1"/>
    <col min="8455" max="8455" width="20.1328125" style="12" bestFit="1" customWidth="1"/>
    <col min="8456" max="8456" width="13.86328125" style="12" customWidth="1"/>
    <col min="8457" max="8457" width="12.86328125" style="12" bestFit="1" customWidth="1"/>
    <col min="8458" max="8458" width="12.3984375" style="12" customWidth="1"/>
    <col min="8459" max="8459" width="18.59765625" style="12" customWidth="1"/>
    <col min="8460" max="8462" width="12.3984375" style="12" customWidth="1"/>
    <col min="8463" max="8699" width="12.3984375" style="12"/>
    <col min="8700" max="8701" width="12.3984375" style="12" customWidth="1"/>
    <col min="8702" max="8702" width="20.1328125" style="12" bestFit="1" customWidth="1"/>
    <col min="8703" max="8703" width="12.86328125" style="12" bestFit="1" customWidth="1"/>
    <col min="8704" max="8704" width="12.3984375" style="12" customWidth="1"/>
    <col min="8705" max="8705" width="20.1328125" style="12" bestFit="1" customWidth="1"/>
    <col min="8706" max="8706" width="12.86328125" style="12" bestFit="1" customWidth="1"/>
    <col min="8707" max="8707" width="12.3984375" style="12" customWidth="1"/>
    <col min="8708" max="8708" width="20.1328125" style="12" bestFit="1" customWidth="1"/>
    <col min="8709" max="8709" width="12.86328125" style="12" bestFit="1" customWidth="1"/>
    <col min="8710" max="8710" width="12.3984375" style="12" customWidth="1"/>
    <col min="8711" max="8711" width="20.1328125" style="12" bestFit="1" customWidth="1"/>
    <col min="8712" max="8712" width="13.86328125" style="12" customWidth="1"/>
    <col min="8713" max="8713" width="12.86328125" style="12" bestFit="1" customWidth="1"/>
    <col min="8714" max="8714" width="12.3984375" style="12" customWidth="1"/>
    <col min="8715" max="8715" width="18.59765625" style="12" customWidth="1"/>
    <col min="8716" max="8718" width="12.3984375" style="12" customWidth="1"/>
    <col min="8719" max="8955" width="12.3984375" style="12"/>
    <col min="8956" max="8957" width="12.3984375" style="12" customWidth="1"/>
    <col min="8958" max="8958" width="20.1328125" style="12" bestFit="1" customWidth="1"/>
    <col min="8959" max="8959" width="12.86328125" style="12" bestFit="1" customWidth="1"/>
    <col min="8960" max="8960" width="12.3984375" style="12" customWidth="1"/>
    <col min="8961" max="8961" width="20.1328125" style="12" bestFit="1" customWidth="1"/>
    <col min="8962" max="8962" width="12.86328125" style="12" bestFit="1" customWidth="1"/>
    <col min="8963" max="8963" width="12.3984375" style="12" customWidth="1"/>
    <col min="8964" max="8964" width="20.1328125" style="12" bestFit="1" customWidth="1"/>
    <col min="8965" max="8965" width="12.86328125" style="12" bestFit="1" customWidth="1"/>
    <col min="8966" max="8966" width="12.3984375" style="12" customWidth="1"/>
    <col min="8967" max="8967" width="20.1328125" style="12" bestFit="1" customWidth="1"/>
    <col min="8968" max="8968" width="13.86328125" style="12" customWidth="1"/>
    <col min="8969" max="8969" width="12.86328125" style="12" bestFit="1" customWidth="1"/>
    <col min="8970" max="8970" width="12.3984375" style="12" customWidth="1"/>
    <col min="8971" max="8971" width="18.59765625" style="12" customWidth="1"/>
    <col min="8972" max="8974" width="12.3984375" style="12" customWidth="1"/>
    <col min="8975" max="9211" width="12.3984375" style="12"/>
    <col min="9212" max="9213" width="12.3984375" style="12" customWidth="1"/>
    <col min="9214" max="9214" width="20.1328125" style="12" bestFit="1" customWidth="1"/>
    <col min="9215" max="9215" width="12.86328125" style="12" bestFit="1" customWidth="1"/>
    <col min="9216" max="9216" width="12.3984375" style="12" customWidth="1"/>
    <col min="9217" max="9217" width="20.1328125" style="12" bestFit="1" customWidth="1"/>
    <col min="9218" max="9218" width="12.86328125" style="12" bestFit="1" customWidth="1"/>
    <col min="9219" max="9219" width="12.3984375" style="12" customWidth="1"/>
    <col min="9220" max="9220" width="20.1328125" style="12" bestFit="1" customWidth="1"/>
    <col min="9221" max="9221" width="12.86328125" style="12" bestFit="1" customWidth="1"/>
    <col min="9222" max="9222" width="12.3984375" style="12" customWidth="1"/>
    <col min="9223" max="9223" width="20.1328125" style="12" bestFit="1" customWidth="1"/>
    <col min="9224" max="9224" width="13.86328125" style="12" customWidth="1"/>
    <col min="9225" max="9225" width="12.86328125" style="12" bestFit="1" customWidth="1"/>
    <col min="9226" max="9226" width="12.3984375" style="12" customWidth="1"/>
    <col min="9227" max="9227" width="18.59765625" style="12" customWidth="1"/>
    <col min="9228" max="9230" width="12.3984375" style="12" customWidth="1"/>
    <col min="9231" max="9467" width="12.3984375" style="12"/>
    <col min="9468" max="9469" width="12.3984375" style="12" customWidth="1"/>
    <col min="9470" max="9470" width="20.1328125" style="12" bestFit="1" customWidth="1"/>
    <col min="9471" max="9471" width="12.86328125" style="12" bestFit="1" customWidth="1"/>
    <col min="9472" max="9472" width="12.3984375" style="12" customWidth="1"/>
    <col min="9473" max="9473" width="20.1328125" style="12" bestFit="1" customWidth="1"/>
    <col min="9474" max="9474" width="12.86328125" style="12" bestFit="1" customWidth="1"/>
    <col min="9475" max="9475" width="12.3984375" style="12" customWidth="1"/>
    <col min="9476" max="9476" width="20.1328125" style="12" bestFit="1" customWidth="1"/>
    <col min="9477" max="9477" width="12.86328125" style="12" bestFit="1" customWidth="1"/>
    <col min="9478" max="9478" width="12.3984375" style="12" customWidth="1"/>
    <col min="9479" max="9479" width="20.1328125" style="12" bestFit="1" customWidth="1"/>
    <col min="9480" max="9480" width="13.86328125" style="12" customWidth="1"/>
    <col min="9481" max="9481" width="12.86328125" style="12" bestFit="1" customWidth="1"/>
    <col min="9482" max="9482" width="12.3984375" style="12" customWidth="1"/>
    <col min="9483" max="9483" width="18.59765625" style="12" customWidth="1"/>
    <col min="9484" max="9486" width="12.3984375" style="12" customWidth="1"/>
    <col min="9487" max="9723" width="12.3984375" style="12"/>
    <col min="9724" max="9725" width="12.3984375" style="12" customWidth="1"/>
    <col min="9726" max="9726" width="20.1328125" style="12" bestFit="1" customWidth="1"/>
    <col min="9727" max="9727" width="12.86328125" style="12" bestFit="1" customWidth="1"/>
    <col min="9728" max="9728" width="12.3984375" style="12" customWidth="1"/>
    <col min="9729" max="9729" width="20.1328125" style="12" bestFit="1" customWidth="1"/>
    <col min="9730" max="9730" width="12.86328125" style="12" bestFit="1" customWidth="1"/>
    <col min="9731" max="9731" width="12.3984375" style="12" customWidth="1"/>
    <col min="9732" max="9732" width="20.1328125" style="12" bestFit="1" customWidth="1"/>
    <col min="9733" max="9733" width="12.86328125" style="12" bestFit="1" customWidth="1"/>
    <col min="9734" max="9734" width="12.3984375" style="12" customWidth="1"/>
    <col min="9735" max="9735" width="20.1328125" style="12" bestFit="1" customWidth="1"/>
    <col min="9736" max="9736" width="13.86328125" style="12" customWidth="1"/>
    <col min="9737" max="9737" width="12.86328125" style="12" bestFit="1" customWidth="1"/>
    <col min="9738" max="9738" width="12.3984375" style="12" customWidth="1"/>
    <col min="9739" max="9739" width="18.59765625" style="12" customWidth="1"/>
    <col min="9740" max="9742" width="12.3984375" style="12" customWidth="1"/>
    <col min="9743" max="9979" width="12.3984375" style="12"/>
    <col min="9980" max="9981" width="12.3984375" style="12" customWidth="1"/>
    <col min="9982" max="9982" width="20.1328125" style="12" bestFit="1" customWidth="1"/>
    <col min="9983" max="9983" width="12.86328125" style="12" bestFit="1" customWidth="1"/>
    <col min="9984" max="9984" width="12.3984375" style="12" customWidth="1"/>
    <col min="9985" max="9985" width="20.1328125" style="12" bestFit="1" customWidth="1"/>
    <col min="9986" max="9986" width="12.86328125" style="12" bestFit="1" customWidth="1"/>
    <col min="9987" max="9987" width="12.3984375" style="12" customWidth="1"/>
    <col min="9988" max="9988" width="20.1328125" style="12" bestFit="1" customWidth="1"/>
    <col min="9989" max="9989" width="12.86328125" style="12" bestFit="1" customWidth="1"/>
    <col min="9990" max="9990" width="12.3984375" style="12" customWidth="1"/>
    <col min="9991" max="9991" width="20.1328125" style="12" bestFit="1" customWidth="1"/>
    <col min="9992" max="9992" width="13.86328125" style="12" customWidth="1"/>
    <col min="9993" max="9993" width="12.86328125" style="12" bestFit="1" customWidth="1"/>
    <col min="9994" max="9994" width="12.3984375" style="12" customWidth="1"/>
    <col min="9995" max="9995" width="18.59765625" style="12" customWidth="1"/>
    <col min="9996" max="9998" width="12.3984375" style="12" customWidth="1"/>
    <col min="9999" max="10235" width="12.3984375" style="12"/>
    <col min="10236" max="10237" width="12.3984375" style="12" customWidth="1"/>
    <col min="10238" max="10238" width="20.1328125" style="12" bestFit="1" customWidth="1"/>
    <col min="10239" max="10239" width="12.86328125" style="12" bestFit="1" customWidth="1"/>
    <col min="10240" max="10240" width="12.3984375" style="12" customWidth="1"/>
    <col min="10241" max="10241" width="20.1328125" style="12" bestFit="1" customWidth="1"/>
    <col min="10242" max="10242" width="12.86328125" style="12" bestFit="1" customWidth="1"/>
    <col min="10243" max="10243" width="12.3984375" style="12" customWidth="1"/>
    <col min="10244" max="10244" width="20.1328125" style="12" bestFit="1" customWidth="1"/>
    <col min="10245" max="10245" width="12.86328125" style="12" bestFit="1" customWidth="1"/>
    <col min="10246" max="10246" width="12.3984375" style="12" customWidth="1"/>
    <col min="10247" max="10247" width="20.1328125" style="12" bestFit="1" customWidth="1"/>
    <col min="10248" max="10248" width="13.86328125" style="12" customWidth="1"/>
    <col min="10249" max="10249" width="12.86328125" style="12" bestFit="1" customWidth="1"/>
    <col min="10250" max="10250" width="12.3984375" style="12" customWidth="1"/>
    <col min="10251" max="10251" width="18.59765625" style="12" customWidth="1"/>
    <col min="10252" max="10254" width="12.3984375" style="12" customWidth="1"/>
    <col min="10255" max="10491" width="12.3984375" style="12"/>
    <col min="10492" max="10493" width="12.3984375" style="12" customWidth="1"/>
    <col min="10494" max="10494" width="20.1328125" style="12" bestFit="1" customWidth="1"/>
    <col min="10495" max="10495" width="12.86328125" style="12" bestFit="1" customWidth="1"/>
    <col min="10496" max="10496" width="12.3984375" style="12" customWidth="1"/>
    <col min="10497" max="10497" width="20.1328125" style="12" bestFit="1" customWidth="1"/>
    <col min="10498" max="10498" width="12.86328125" style="12" bestFit="1" customWidth="1"/>
    <col min="10499" max="10499" width="12.3984375" style="12" customWidth="1"/>
    <col min="10500" max="10500" width="20.1328125" style="12" bestFit="1" customWidth="1"/>
    <col min="10501" max="10501" width="12.86328125" style="12" bestFit="1" customWidth="1"/>
    <col min="10502" max="10502" width="12.3984375" style="12" customWidth="1"/>
    <col min="10503" max="10503" width="20.1328125" style="12" bestFit="1" customWidth="1"/>
    <col min="10504" max="10504" width="13.86328125" style="12" customWidth="1"/>
    <col min="10505" max="10505" width="12.86328125" style="12" bestFit="1" customWidth="1"/>
    <col min="10506" max="10506" width="12.3984375" style="12" customWidth="1"/>
    <col min="10507" max="10507" width="18.59765625" style="12" customWidth="1"/>
    <col min="10508" max="10510" width="12.3984375" style="12" customWidth="1"/>
    <col min="10511" max="10747" width="12.3984375" style="12"/>
    <col min="10748" max="10749" width="12.3984375" style="12" customWidth="1"/>
    <col min="10750" max="10750" width="20.1328125" style="12" bestFit="1" customWidth="1"/>
    <col min="10751" max="10751" width="12.86328125" style="12" bestFit="1" customWidth="1"/>
    <col min="10752" max="10752" width="12.3984375" style="12" customWidth="1"/>
    <col min="10753" max="10753" width="20.1328125" style="12" bestFit="1" customWidth="1"/>
    <col min="10754" max="10754" width="12.86328125" style="12" bestFit="1" customWidth="1"/>
    <col min="10755" max="10755" width="12.3984375" style="12" customWidth="1"/>
    <col min="10756" max="10756" width="20.1328125" style="12" bestFit="1" customWidth="1"/>
    <col min="10757" max="10757" width="12.86328125" style="12" bestFit="1" customWidth="1"/>
    <col min="10758" max="10758" width="12.3984375" style="12" customWidth="1"/>
    <col min="10759" max="10759" width="20.1328125" style="12" bestFit="1" customWidth="1"/>
    <col min="10760" max="10760" width="13.86328125" style="12" customWidth="1"/>
    <col min="10761" max="10761" width="12.86328125" style="12" bestFit="1" customWidth="1"/>
    <col min="10762" max="10762" width="12.3984375" style="12" customWidth="1"/>
    <col min="10763" max="10763" width="18.59765625" style="12" customWidth="1"/>
    <col min="10764" max="10766" width="12.3984375" style="12" customWidth="1"/>
    <col min="10767" max="11003" width="12.3984375" style="12"/>
    <col min="11004" max="11005" width="12.3984375" style="12" customWidth="1"/>
    <col min="11006" max="11006" width="20.1328125" style="12" bestFit="1" customWidth="1"/>
    <col min="11007" max="11007" width="12.86328125" style="12" bestFit="1" customWidth="1"/>
    <col min="11008" max="11008" width="12.3984375" style="12" customWidth="1"/>
    <col min="11009" max="11009" width="20.1328125" style="12" bestFit="1" customWidth="1"/>
    <col min="11010" max="11010" width="12.86328125" style="12" bestFit="1" customWidth="1"/>
    <col min="11011" max="11011" width="12.3984375" style="12" customWidth="1"/>
    <col min="11012" max="11012" width="20.1328125" style="12" bestFit="1" customWidth="1"/>
    <col min="11013" max="11013" width="12.86328125" style="12" bestFit="1" customWidth="1"/>
    <col min="11014" max="11014" width="12.3984375" style="12" customWidth="1"/>
    <col min="11015" max="11015" width="20.1328125" style="12" bestFit="1" customWidth="1"/>
    <col min="11016" max="11016" width="13.86328125" style="12" customWidth="1"/>
    <col min="11017" max="11017" width="12.86328125" style="12" bestFit="1" customWidth="1"/>
    <col min="11018" max="11018" width="12.3984375" style="12" customWidth="1"/>
    <col min="11019" max="11019" width="18.59765625" style="12" customWidth="1"/>
    <col min="11020" max="11022" width="12.3984375" style="12" customWidth="1"/>
    <col min="11023" max="11259" width="12.3984375" style="12"/>
    <col min="11260" max="11261" width="12.3984375" style="12" customWidth="1"/>
    <col min="11262" max="11262" width="20.1328125" style="12" bestFit="1" customWidth="1"/>
    <col min="11263" max="11263" width="12.86328125" style="12" bestFit="1" customWidth="1"/>
    <col min="11264" max="11264" width="12.3984375" style="12" customWidth="1"/>
    <col min="11265" max="11265" width="20.1328125" style="12" bestFit="1" customWidth="1"/>
    <col min="11266" max="11266" width="12.86328125" style="12" bestFit="1" customWidth="1"/>
    <col min="11267" max="11267" width="12.3984375" style="12" customWidth="1"/>
    <col min="11268" max="11268" width="20.1328125" style="12" bestFit="1" customWidth="1"/>
    <col min="11269" max="11269" width="12.86328125" style="12" bestFit="1" customWidth="1"/>
    <col min="11270" max="11270" width="12.3984375" style="12" customWidth="1"/>
    <col min="11271" max="11271" width="20.1328125" style="12" bestFit="1" customWidth="1"/>
    <col min="11272" max="11272" width="13.86328125" style="12" customWidth="1"/>
    <col min="11273" max="11273" width="12.86328125" style="12" bestFit="1" customWidth="1"/>
    <col min="11274" max="11274" width="12.3984375" style="12" customWidth="1"/>
    <col min="11275" max="11275" width="18.59765625" style="12" customWidth="1"/>
    <col min="11276" max="11278" width="12.3984375" style="12" customWidth="1"/>
    <col min="11279" max="11515" width="12.3984375" style="12"/>
    <col min="11516" max="11517" width="12.3984375" style="12" customWidth="1"/>
    <col min="11518" max="11518" width="20.1328125" style="12" bestFit="1" customWidth="1"/>
    <col min="11519" max="11519" width="12.86328125" style="12" bestFit="1" customWidth="1"/>
    <col min="11520" max="11520" width="12.3984375" style="12" customWidth="1"/>
    <col min="11521" max="11521" width="20.1328125" style="12" bestFit="1" customWidth="1"/>
    <col min="11522" max="11522" width="12.86328125" style="12" bestFit="1" customWidth="1"/>
    <col min="11523" max="11523" width="12.3984375" style="12" customWidth="1"/>
    <col min="11524" max="11524" width="20.1328125" style="12" bestFit="1" customWidth="1"/>
    <col min="11525" max="11525" width="12.86328125" style="12" bestFit="1" customWidth="1"/>
    <col min="11526" max="11526" width="12.3984375" style="12" customWidth="1"/>
    <col min="11527" max="11527" width="20.1328125" style="12" bestFit="1" customWidth="1"/>
    <col min="11528" max="11528" width="13.86328125" style="12" customWidth="1"/>
    <col min="11529" max="11529" width="12.86328125" style="12" bestFit="1" customWidth="1"/>
    <col min="11530" max="11530" width="12.3984375" style="12" customWidth="1"/>
    <col min="11531" max="11531" width="18.59765625" style="12" customWidth="1"/>
    <col min="11532" max="11534" width="12.3984375" style="12" customWidth="1"/>
    <col min="11535" max="11771" width="12.3984375" style="12"/>
    <col min="11772" max="11773" width="12.3984375" style="12" customWidth="1"/>
    <col min="11774" max="11774" width="20.1328125" style="12" bestFit="1" customWidth="1"/>
    <col min="11775" max="11775" width="12.86328125" style="12" bestFit="1" customWidth="1"/>
    <col min="11776" max="11776" width="12.3984375" style="12" customWidth="1"/>
    <col min="11777" max="11777" width="20.1328125" style="12" bestFit="1" customWidth="1"/>
    <col min="11778" max="11778" width="12.86328125" style="12" bestFit="1" customWidth="1"/>
    <col min="11779" max="11779" width="12.3984375" style="12" customWidth="1"/>
    <col min="11780" max="11780" width="20.1328125" style="12" bestFit="1" customWidth="1"/>
    <col min="11781" max="11781" width="12.86328125" style="12" bestFit="1" customWidth="1"/>
    <col min="11782" max="11782" width="12.3984375" style="12" customWidth="1"/>
    <col min="11783" max="11783" width="20.1328125" style="12" bestFit="1" customWidth="1"/>
    <col min="11784" max="11784" width="13.86328125" style="12" customWidth="1"/>
    <col min="11785" max="11785" width="12.86328125" style="12" bestFit="1" customWidth="1"/>
    <col min="11786" max="11786" width="12.3984375" style="12" customWidth="1"/>
    <col min="11787" max="11787" width="18.59765625" style="12" customWidth="1"/>
    <col min="11788" max="11790" width="12.3984375" style="12" customWidth="1"/>
    <col min="11791" max="12027" width="12.3984375" style="12"/>
    <col min="12028" max="12029" width="12.3984375" style="12" customWidth="1"/>
    <col min="12030" max="12030" width="20.1328125" style="12" bestFit="1" customWidth="1"/>
    <col min="12031" max="12031" width="12.86328125" style="12" bestFit="1" customWidth="1"/>
    <col min="12032" max="12032" width="12.3984375" style="12" customWidth="1"/>
    <col min="12033" max="12033" width="20.1328125" style="12" bestFit="1" customWidth="1"/>
    <col min="12034" max="12034" width="12.86328125" style="12" bestFit="1" customWidth="1"/>
    <col min="12035" max="12035" width="12.3984375" style="12" customWidth="1"/>
    <col min="12036" max="12036" width="20.1328125" style="12" bestFit="1" customWidth="1"/>
    <col min="12037" max="12037" width="12.86328125" style="12" bestFit="1" customWidth="1"/>
    <col min="12038" max="12038" width="12.3984375" style="12" customWidth="1"/>
    <col min="12039" max="12039" width="20.1328125" style="12" bestFit="1" customWidth="1"/>
    <col min="12040" max="12040" width="13.86328125" style="12" customWidth="1"/>
    <col min="12041" max="12041" width="12.86328125" style="12" bestFit="1" customWidth="1"/>
    <col min="12042" max="12042" width="12.3984375" style="12" customWidth="1"/>
    <col min="12043" max="12043" width="18.59765625" style="12" customWidth="1"/>
    <col min="12044" max="12046" width="12.3984375" style="12" customWidth="1"/>
    <col min="12047" max="12283" width="12.3984375" style="12"/>
    <col min="12284" max="12285" width="12.3984375" style="12" customWidth="1"/>
    <col min="12286" max="12286" width="20.1328125" style="12" bestFit="1" customWidth="1"/>
    <col min="12287" max="12287" width="12.86328125" style="12" bestFit="1" customWidth="1"/>
    <col min="12288" max="12288" width="12.3984375" style="12" customWidth="1"/>
    <col min="12289" max="12289" width="20.1328125" style="12" bestFit="1" customWidth="1"/>
    <col min="12290" max="12290" width="12.86328125" style="12" bestFit="1" customWidth="1"/>
    <col min="12291" max="12291" width="12.3984375" style="12" customWidth="1"/>
    <col min="12292" max="12292" width="20.1328125" style="12" bestFit="1" customWidth="1"/>
    <col min="12293" max="12293" width="12.86328125" style="12" bestFit="1" customWidth="1"/>
    <col min="12294" max="12294" width="12.3984375" style="12" customWidth="1"/>
    <col min="12295" max="12295" width="20.1328125" style="12" bestFit="1" customWidth="1"/>
    <col min="12296" max="12296" width="13.86328125" style="12" customWidth="1"/>
    <col min="12297" max="12297" width="12.86328125" style="12" bestFit="1" customWidth="1"/>
    <col min="12298" max="12298" width="12.3984375" style="12" customWidth="1"/>
    <col min="12299" max="12299" width="18.59765625" style="12" customWidth="1"/>
    <col min="12300" max="12302" width="12.3984375" style="12" customWidth="1"/>
    <col min="12303" max="12539" width="12.3984375" style="12"/>
    <col min="12540" max="12541" width="12.3984375" style="12" customWidth="1"/>
    <col min="12542" max="12542" width="20.1328125" style="12" bestFit="1" customWidth="1"/>
    <col min="12543" max="12543" width="12.86328125" style="12" bestFit="1" customWidth="1"/>
    <col min="12544" max="12544" width="12.3984375" style="12" customWidth="1"/>
    <col min="12545" max="12545" width="20.1328125" style="12" bestFit="1" customWidth="1"/>
    <col min="12546" max="12546" width="12.86328125" style="12" bestFit="1" customWidth="1"/>
    <col min="12547" max="12547" width="12.3984375" style="12" customWidth="1"/>
    <col min="12548" max="12548" width="20.1328125" style="12" bestFit="1" customWidth="1"/>
    <col min="12549" max="12549" width="12.86328125" style="12" bestFit="1" customWidth="1"/>
    <col min="12550" max="12550" width="12.3984375" style="12" customWidth="1"/>
    <col min="12551" max="12551" width="20.1328125" style="12" bestFit="1" customWidth="1"/>
    <col min="12552" max="12552" width="13.86328125" style="12" customWidth="1"/>
    <col min="12553" max="12553" width="12.86328125" style="12" bestFit="1" customWidth="1"/>
    <col min="12554" max="12554" width="12.3984375" style="12" customWidth="1"/>
    <col min="12555" max="12555" width="18.59765625" style="12" customWidth="1"/>
    <col min="12556" max="12558" width="12.3984375" style="12" customWidth="1"/>
    <col min="12559" max="12795" width="12.3984375" style="12"/>
    <col min="12796" max="12797" width="12.3984375" style="12" customWidth="1"/>
    <col min="12798" max="12798" width="20.1328125" style="12" bestFit="1" customWidth="1"/>
    <col min="12799" max="12799" width="12.86328125" style="12" bestFit="1" customWidth="1"/>
    <col min="12800" max="12800" width="12.3984375" style="12" customWidth="1"/>
    <col min="12801" max="12801" width="20.1328125" style="12" bestFit="1" customWidth="1"/>
    <col min="12802" max="12802" width="12.86328125" style="12" bestFit="1" customWidth="1"/>
    <col min="12803" max="12803" width="12.3984375" style="12" customWidth="1"/>
    <col min="12804" max="12804" width="20.1328125" style="12" bestFit="1" customWidth="1"/>
    <col min="12805" max="12805" width="12.86328125" style="12" bestFit="1" customWidth="1"/>
    <col min="12806" max="12806" width="12.3984375" style="12" customWidth="1"/>
    <col min="12807" max="12807" width="20.1328125" style="12" bestFit="1" customWidth="1"/>
    <col min="12808" max="12808" width="13.86328125" style="12" customWidth="1"/>
    <col min="12809" max="12809" width="12.86328125" style="12" bestFit="1" customWidth="1"/>
    <col min="12810" max="12810" width="12.3984375" style="12" customWidth="1"/>
    <col min="12811" max="12811" width="18.59765625" style="12" customWidth="1"/>
    <col min="12812" max="12814" width="12.3984375" style="12" customWidth="1"/>
    <col min="12815" max="13051" width="12.3984375" style="12"/>
    <col min="13052" max="13053" width="12.3984375" style="12" customWidth="1"/>
    <col min="13054" max="13054" width="20.1328125" style="12" bestFit="1" customWidth="1"/>
    <col min="13055" max="13055" width="12.86328125" style="12" bestFit="1" customWidth="1"/>
    <col min="13056" max="13056" width="12.3984375" style="12" customWidth="1"/>
    <col min="13057" max="13057" width="20.1328125" style="12" bestFit="1" customWidth="1"/>
    <col min="13058" max="13058" width="12.86328125" style="12" bestFit="1" customWidth="1"/>
    <col min="13059" max="13059" width="12.3984375" style="12" customWidth="1"/>
    <col min="13060" max="13060" width="20.1328125" style="12" bestFit="1" customWidth="1"/>
    <col min="13061" max="13061" width="12.86328125" style="12" bestFit="1" customWidth="1"/>
    <col min="13062" max="13062" width="12.3984375" style="12" customWidth="1"/>
    <col min="13063" max="13063" width="20.1328125" style="12" bestFit="1" customWidth="1"/>
    <col min="13064" max="13064" width="13.86328125" style="12" customWidth="1"/>
    <col min="13065" max="13065" width="12.86328125" style="12" bestFit="1" customWidth="1"/>
    <col min="13066" max="13066" width="12.3984375" style="12" customWidth="1"/>
    <col min="13067" max="13067" width="18.59765625" style="12" customWidth="1"/>
    <col min="13068" max="13070" width="12.3984375" style="12" customWidth="1"/>
    <col min="13071" max="13307" width="12.3984375" style="12"/>
    <col min="13308" max="13309" width="12.3984375" style="12" customWidth="1"/>
    <col min="13310" max="13310" width="20.1328125" style="12" bestFit="1" customWidth="1"/>
    <col min="13311" max="13311" width="12.86328125" style="12" bestFit="1" customWidth="1"/>
    <col min="13312" max="13312" width="12.3984375" style="12" customWidth="1"/>
    <col min="13313" max="13313" width="20.1328125" style="12" bestFit="1" customWidth="1"/>
    <col min="13314" max="13314" width="12.86328125" style="12" bestFit="1" customWidth="1"/>
    <col min="13315" max="13315" width="12.3984375" style="12" customWidth="1"/>
    <col min="13316" max="13316" width="20.1328125" style="12" bestFit="1" customWidth="1"/>
    <col min="13317" max="13317" width="12.86328125" style="12" bestFit="1" customWidth="1"/>
    <col min="13318" max="13318" width="12.3984375" style="12" customWidth="1"/>
    <col min="13319" max="13319" width="20.1328125" style="12" bestFit="1" customWidth="1"/>
    <col min="13320" max="13320" width="13.86328125" style="12" customWidth="1"/>
    <col min="13321" max="13321" width="12.86328125" style="12" bestFit="1" customWidth="1"/>
    <col min="13322" max="13322" width="12.3984375" style="12" customWidth="1"/>
    <col min="13323" max="13323" width="18.59765625" style="12" customWidth="1"/>
    <col min="13324" max="13326" width="12.3984375" style="12" customWidth="1"/>
    <col min="13327" max="13563" width="12.3984375" style="12"/>
    <col min="13564" max="13565" width="12.3984375" style="12" customWidth="1"/>
    <col min="13566" max="13566" width="20.1328125" style="12" bestFit="1" customWidth="1"/>
    <col min="13567" max="13567" width="12.86328125" style="12" bestFit="1" customWidth="1"/>
    <col min="13568" max="13568" width="12.3984375" style="12" customWidth="1"/>
    <col min="13569" max="13569" width="20.1328125" style="12" bestFit="1" customWidth="1"/>
    <col min="13570" max="13570" width="12.86328125" style="12" bestFit="1" customWidth="1"/>
    <col min="13571" max="13571" width="12.3984375" style="12" customWidth="1"/>
    <col min="13572" max="13572" width="20.1328125" style="12" bestFit="1" customWidth="1"/>
    <col min="13573" max="13573" width="12.86328125" style="12" bestFit="1" customWidth="1"/>
    <col min="13574" max="13574" width="12.3984375" style="12" customWidth="1"/>
    <col min="13575" max="13575" width="20.1328125" style="12" bestFit="1" customWidth="1"/>
    <col min="13576" max="13576" width="13.86328125" style="12" customWidth="1"/>
    <col min="13577" max="13577" width="12.86328125" style="12" bestFit="1" customWidth="1"/>
    <col min="13578" max="13578" width="12.3984375" style="12" customWidth="1"/>
    <col min="13579" max="13579" width="18.59765625" style="12" customWidth="1"/>
    <col min="13580" max="13582" width="12.3984375" style="12" customWidth="1"/>
    <col min="13583" max="13819" width="12.3984375" style="12"/>
    <col min="13820" max="13821" width="12.3984375" style="12" customWidth="1"/>
    <col min="13822" max="13822" width="20.1328125" style="12" bestFit="1" customWidth="1"/>
    <col min="13823" max="13823" width="12.86328125" style="12" bestFit="1" customWidth="1"/>
    <col min="13824" max="13824" width="12.3984375" style="12" customWidth="1"/>
    <col min="13825" max="13825" width="20.1328125" style="12" bestFit="1" customWidth="1"/>
    <col min="13826" max="13826" width="12.86328125" style="12" bestFit="1" customWidth="1"/>
    <col min="13827" max="13827" width="12.3984375" style="12" customWidth="1"/>
    <col min="13828" max="13828" width="20.1328125" style="12" bestFit="1" customWidth="1"/>
    <col min="13829" max="13829" width="12.86328125" style="12" bestFit="1" customWidth="1"/>
    <col min="13830" max="13830" width="12.3984375" style="12" customWidth="1"/>
    <col min="13831" max="13831" width="20.1328125" style="12" bestFit="1" customWidth="1"/>
    <col min="13832" max="13832" width="13.86328125" style="12" customWidth="1"/>
    <col min="13833" max="13833" width="12.86328125" style="12" bestFit="1" customWidth="1"/>
    <col min="13834" max="13834" width="12.3984375" style="12" customWidth="1"/>
    <col min="13835" max="13835" width="18.59765625" style="12" customWidth="1"/>
    <col min="13836" max="13838" width="12.3984375" style="12" customWidth="1"/>
    <col min="13839" max="14075" width="12.3984375" style="12"/>
    <col min="14076" max="14077" width="12.3984375" style="12" customWidth="1"/>
    <col min="14078" max="14078" width="20.1328125" style="12" bestFit="1" customWidth="1"/>
    <col min="14079" max="14079" width="12.86328125" style="12" bestFit="1" customWidth="1"/>
    <col min="14080" max="14080" width="12.3984375" style="12" customWidth="1"/>
    <col min="14081" max="14081" width="20.1328125" style="12" bestFit="1" customWidth="1"/>
    <col min="14082" max="14082" width="12.86328125" style="12" bestFit="1" customWidth="1"/>
    <col min="14083" max="14083" width="12.3984375" style="12" customWidth="1"/>
    <col min="14084" max="14084" width="20.1328125" style="12" bestFit="1" customWidth="1"/>
    <col min="14085" max="14085" width="12.86328125" style="12" bestFit="1" customWidth="1"/>
    <col min="14086" max="14086" width="12.3984375" style="12" customWidth="1"/>
    <col min="14087" max="14087" width="20.1328125" style="12" bestFit="1" customWidth="1"/>
    <col min="14088" max="14088" width="13.86328125" style="12" customWidth="1"/>
    <col min="14089" max="14089" width="12.86328125" style="12" bestFit="1" customWidth="1"/>
    <col min="14090" max="14090" width="12.3984375" style="12" customWidth="1"/>
    <col min="14091" max="14091" width="18.59765625" style="12" customWidth="1"/>
    <col min="14092" max="14094" width="12.3984375" style="12" customWidth="1"/>
    <col min="14095" max="14331" width="12.3984375" style="12"/>
    <col min="14332" max="14333" width="12.3984375" style="12" customWidth="1"/>
    <col min="14334" max="14334" width="20.1328125" style="12" bestFit="1" customWidth="1"/>
    <col min="14335" max="14335" width="12.86328125" style="12" bestFit="1" customWidth="1"/>
    <col min="14336" max="14336" width="12.3984375" style="12" customWidth="1"/>
    <col min="14337" max="14337" width="20.1328125" style="12" bestFit="1" customWidth="1"/>
    <col min="14338" max="14338" width="12.86328125" style="12" bestFit="1" customWidth="1"/>
    <col min="14339" max="14339" width="12.3984375" style="12" customWidth="1"/>
    <col min="14340" max="14340" width="20.1328125" style="12" bestFit="1" customWidth="1"/>
    <col min="14341" max="14341" width="12.86328125" style="12" bestFit="1" customWidth="1"/>
    <col min="14342" max="14342" width="12.3984375" style="12" customWidth="1"/>
    <col min="14343" max="14343" width="20.1328125" style="12" bestFit="1" customWidth="1"/>
    <col min="14344" max="14344" width="13.86328125" style="12" customWidth="1"/>
    <col min="14345" max="14345" width="12.86328125" style="12" bestFit="1" customWidth="1"/>
    <col min="14346" max="14346" width="12.3984375" style="12" customWidth="1"/>
    <col min="14347" max="14347" width="18.59765625" style="12" customWidth="1"/>
    <col min="14348" max="14350" width="12.3984375" style="12" customWidth="1"/>
    <col min="14351" max="14587" width="12.3984375" style="12"/>
    <col min="14588" max="14589" width="12.3984375" style="12" customWidth="1"/>
    <col min="14590" max="14590" width="20.1328125" style="12" bestFit="1" customWidth="1"/>
    <col min="14591" max="14591" width="12.86328125" style="12" bestFit="1" customWidth="1"/>
    <col min="14592" max="14592" width="12.3984375" style="12" customWidth="1"/>
    <col min="14593" max="14593" width="20.1328125" style="12" bestFit="1" customWidth="1"/>
    <col min="14594" max="14594" width="12.86328125" style="12" bestFit="1" customWidth="1"/>
    <col min="14595" max="14595" width="12.3984375" style="12" customWidth="1"/>
    <col min="14596" max="14596" width="20.1328125" style="12" bestFit="1" customWidth="1"/>
    <col min="14597" max="14597" width="12.86328125" style="12" bestFit="1" customWidth="1"/>
    <col min="14598" max="14598" width="12.3984375" style="12" customWidth="1"/>
    <col min="14599" max="14599" width="20.1328125" style="12" bestFit="1" customWidth="1"/>
    <col min="14600" max="14600" width="13.86328125" style="12" customWidth="1"/>
    <col min="14601" max="14601" width="12.86328125" style="12" bestFit="1" customWidth="1"/>
    <col min="14602" max="14602" width="12.3984375" style="12" customWidth="1"/>
    <col min="14603" max="14603" width="18.59765625" style="12" customWidth="1"/>
    <col min="14604" max="14606" width="12.3984375" style="12" customWidth="1"/>
    <col min="14607" max="14843" width="12.3984375" style="12"/>
    <col min="14844" max="14845" width="12.3984375" style="12" customWidth="1"/>
    <col min="14846" max="14846" width="20.1328125" style="12" bestFit="1" customWidth="1"/>
    <col min="14847" max="14847" width="12.86328125" style="12" bestFit="1" customWidth="1"/>
    <col min="14848" max="14848" width="12.3984375" style="12" customWidth="1"/>
    <col min="14849" max="14849" width="20.1328125" style="12" bestFit="1" customWidth="1"/>
    <col min="14850" max="14850" width="12.86328125" style="12" bestFit="1" customWidth="1"/>
    <col min="14851" max="14851" width="12.3984375" style="12" customWidth="1"/>
    <col min="14852" max="14852" width="20.1328125" style="12" bestFit="1" customWidth="1"/>
    <col min="14853" max="14853" width="12.86328125" style="12" bestFit="1" customWidth="1"/>
    <col min="14854" max="14854" width="12.3984375" style="12" customWidth="1"/>
    <col min="14855" max="14855" width="20.1328125" style="12" bestFit="1" customWidth="1"/>
    <col min="14856" max="14856" width="13.86328125" style="12" customWidth="1"/>
    <col min="14857" max="14857" width="12.86328125" style="12" bestFit="1" customWidth="1"/>
    <col min="14858" max="14858" width="12.3984375" style="12" customWidth="1"/>
    <col min="14859" max="14859" width="18.59765625" style="12" customWidth="1"/>
    <col min="14860" max="14862" width="12.3984375" style="12" customWidth="1"/>
    <col min="14863" max="15099" width="12.3984375" style="12"/>
    <col min="15100" max="15101" width="12.3984375" style="12" customWidth="1"/>
    <col min="15102" max="15102" width="20.1328125" style="12" bestFit="1" customWidth="1"/>
    <col min="15103" max="15103" width="12.86328125" style="12" bestFit="1" customWidth="1"/>
    <col min="15104" max="15104" width="12.3984375" style="12" customWidth="1"/>
    <col min="15105" max="15105" width="20.1328125" style="12" bestFit="1" customWidth="1"/>
    <col min="15106" max="15106" width="12.86328125" style="12" bestFit="1" customWidth="1"/>
    <col min="15107" max="15107" width="12.3984375" style="12" customWidth="1"/>
    <col min="15108" max="15108" width="20.1328125" style="12" bestFit="1" customWidth="1"/>
    <col min="15109" max="15109" width="12.86328125" style="12" bestFit="1" customWidth="1"/>
    <col min="15110" max="15110" width="12.3984375" style="12" customWidth="1"/>
    <col min="15111" max="15111" width="20.1328125" style="12" bestFit="1" customWidth="1"/>
    <col min="15112" max="15112" width="13.86328125" style="12" customWidth="1"/>
    <col min="15113" max="15113" width="12.86328125" style="12" bestFit="1" customWidth="1"/>
    <col min="15114" max="15114" width="12.3984375" style="12" customWidth="1"/>
    <col min="15115" max="15115" width="18.59765625" style="12" customWidth="1"/>
    <col min="15116" max="15118" width="12.3984375" style="12" customWidth="1"/>
    <col min="15119" max="15355" width="12.3984375" style="12"/>
    <col min="15356" max="15357" width="12.3984375" style="12" customWidth="1"/>
    <col min="15358" max="15358" width="20.1328125" style="12" bestFit="1" customWidth="1"/>
    <col min="15359" max="15359" width="12.86328125" style="12" bestFit="1" customWidth="1"/>
    <col min="15360" max="15360" width="12.3984375" style="12" customWidth="1"/>
    <col min="15361" max="15361" width="20.1328125" style="12" bestFit="1" customWidth="1"/>
    <col min="15362" max="15362" width="12.86328125" style="12" bestFit="1" customWidth="1"/>
    <col min="15363" max="15363" width="12.3984375" style="12" customWidth="1"/>
    <col min="15364" max="15364" width="20.1328125" style="12" bestFit="1" customWidth="1"/>
    <col min="15365" max="15365" width="12.86328125" style="12" bestFit="1" customWidth="1"/>
    <col min="15366" max="15366" width="12.3984375" style="12" customWidth="1"/>
    <col min="15367" max="15367" width="20.1328125" style="12" bestFit="1" customWidth="1"/>
    <col min="15368" max="15368" width="13.86328125" style="12" customWidth="1"/>
    <col min="15369" max="15369" width="12.86328125" style="12" bestFit="1" customWidth="1"/>
    <col min="15370" max="15370" width="12.3984375" style="12" customWidth="1"/>
    <col min="15371" max="15371" width="18.59765625" style="12" customWidth="1"/>
    <col min="15372" max="15374" width="12.3984375" style="12" customWidth="1"/>
    <col min="15375" max="15611" width="12.3984375" style="12"/>
    <col min="15612" max="15613" width="12.3984375" style="12" customWidth="1"/>
    <col min="15614" max="15614" width="20.1328125" style="12" bestFit="1" customWidth="1"/>
    <col min="15615" max="15615" width="12.86328125" style="12" bestFit="1" customWidth="1"/>
    <col min="15616" max="15616" width="12.3984375" style="12" customWidth="1"/>
    <col min="15617" max="15617" width="20.1328125" style="12" bestFit="1" customWidth="1"/>
    <col min="15618" max="15618" width="12.86328125" style="12" bestFit="1" customWidth="1"/>
    <col min="15619" max="15619" width="12.3984375" style="12" customWidth="1"/>
    <col min="15620" max="15620" width="20.1328125" style="12" bestFit="1" customWidth="1"/>
    <col min="15621" max="15621" width="12.86328125" style="12" bestFit="1" customWidth="1"/>
    <col min="15622" max="15622" width="12.3984375" style="12" customWidth="1"/>
    <col min="15623" max="15623" width="20.1328125" style="12" bestFit="1" customWidth="1"/>
    <col min="15624" max="15624" width="13.86328125" style="12" customWidth="1"/>
    <col min="15625" max="15625" width="12.86328125" style="12" bestFit="1" customWidth="1"/>
    <col min="15626" max="15626" width="12.3984375" style="12" customWidth="1"/>
    <col min="15627" max="15627" width="18.59765625" style="12" customWidth="1"/>
    <col min="15628" max="15630" width="12.3984375" style="12" customWidth="1"/>
    <col min="15631" max="15867" width="12.3984375" style="12"/>
    <col min="15868" max="15869" width="12.3984375" style="12" customWidth="1"/>
    <col min="15870" max="15870" width="20.1328125" style="12" bestFit="1" customWidth="1"/>
    <col min="15871" max="15871" width="12.86328125" style="12" bestFit="1" customWidth="1"/>
    <col min="15872" max="15872" width="12.3984375" style="12" customWidth="1"/>
    <col min="15873" max="15873" width="20.1328125" style="12" bestFit="1" customWidth="1"/>
    <col min="15874" max="15874" width="12.86328125" style="12" bestFit="1" customWidth="1"/>
    <col min="15875" max="15875" width="12.3984375" style="12" customWidth="1"/>
    <col min="15876" max="15876" width="20.1328125" style="12" bestFit="1" customWidth="1"/>
    <col min="15877" max="15877" width="12.86328125" style="12" bestFit="1" customWidth="1"/>
    <col min="15878" max="15878" width="12.3984375" style="12" customWidth="1"/>
    <col min="15879" max="15879" width="20.1328125" style="12" bestFit="1" customWidth="1"/>
    <col min="15880" max="15880" width="13.86328125" style="12" customWidth="1"/>
    <col min="15881" max="15881" width="12.86328125" style="12" bestFit="1" customWidth="1"/>
    <col min="15882" max="15882" width="12.3984375" style="12" customWidth="1"/>
    <col min="15883" max="15883" width="18.59765625" style="12" customWidth="1"/>
    <col min="15884" max="15886" width="12.3984375" style="12" customWidth="1"/>
    <col min="15887" max="16123" width="12.3984375" style="12"/>
    <col min="16124" max="16125" width="12.3984375" style="12" customWidth="1"/>
    <col min="16126" max="16126" width="20.1328125" style="12" bestFit="1" customWidth="1"/>
    <col min="16127" max="16127" width="12.86328125" style="12" bestFit="1" customWidth="1"/>
    <col min="16128" max="16128" width="12.3984375" style="12" customWidth="1"/>
    <col min="16129" max="16129" width="20.1328125" style="12" bestFit="1" customWidth="1"/>
    <col min="16130" max="16130" width="12.86328125" style="12" bestFit="1" customWidth="1"/>
    <col min="16131" max="16131" width="12.3984375" style="12" customWidth="1"/>
    <col min="16132" max="16132" width="20.1328125" style="12" bestFit="1" customWidth="1"/>
    <col min="16133" max="16133" width="12.86328125" style="12" bestFit="1" customWidth="1"/>
    <col min="16134" max="16134" width="12.3984375" style="12" customWidth="1"/>
    <col min="16135" max="16135" width="20.1328125" style="12" bestFit="1" customWidth="1"/>
    <col min="16136" max="16136" width="13.86328125" style="12" customWidth="1"/>
    <col min="16137" max="16137" width="12.86328125" style="12" bestFit="1" customWidth="1"/>
    <col min="16138" max="16138" width="12.3984375" style="12" customWidth="1"/>
    <col min="16139" max="16139" width="18.59765625" style="12" customWidth="1"/>
    <col min="16140" max="16142" width="12.3984375" style="12" customWidth="1"/>
    <col min="16143" max="16384" width="12.3984375" style="12"/>
  </cols>
  <sheetData>
    <row r="1" spans="1:14" ht="23.1" customHeight="1">
      <c r="A1" s="398" t="s">
        <v>222</v>
      </c>
      <c r="B1" s="399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1"/>
      <c r="N1" s="402"/>
    </row>
    <row r="2" spans="1:14" ht="23.1" customHeight="1">
      <c r="A2" s="403" t="s">
        <v>223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5"/>
      <c r="N2" s="406"/>
    </row>
    <row r="3" spans="1:14" ht="23.1" customHeight="1">
      <c r="A3" s="378" t="s">
        <v>224</v>
      </c>
      <c r="B3" s="377"/>
      <c r="C3" s="377" t="s">
        <v>225</v>
      </c>
      <c r="D3" s="377"/>
      <c r="E3" s="377"/>
      <c r="F3" s="377"/>
      <c r="G3" s="377"/>
      <c r="H3" s="377" t="s">
        <v>179</v>
      </c>
      <c r="I3" s="377"/>
      <c r="J3" s="377" t="s">
        <v>226</v>
      </c>
      <c r="K3" s="377"/>
      <c r="L3" s="377"/>
      <c r="M3" s="382"/>
      <c r="N3" s="383"/>
    </row>
    <row r="4" spans="1:14" ht="105.75" hidden="1" customHeight="1">
      <c r="A4" s="378" t="s">
        <v>227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82"/>
      <c r="N4" s="383"/>
    </row>
    <row r="5" spans="1:14" s="13" customFormat="1" ht="23.1" customHeight="1">
      <c r="A5" s="392" t="s">
        <v>228</v>
      </c>
      <c r="B5" s="393"/>
      <c r="C5" s="326" t="s">
        <v>264</v>
      </c>
      <c r="D5" s="326"/>
      <c r="E5" s="327"/>
      <c r="F5" s="327"/>
      <c r="G5" s="327">
        <f>COUNTA(C10:C198)</f>
        <v>137</v>
      </c>
      <c r="H5" s="326" t="s">
        <v>249</v>
      </c>
      <c r="I5" s="326"/>
      <c r="J5" s="379"/>
      <c r="K5" s="379"/>
      <c r="L5" s="379"/>
      <c r="M5" s="380"/>
      <c r="N5" s="381"/>
    </row>
    <row r="6" spans="1:14" ht="23.1" customHeight="1">
      <c r="A6" s="394"/>
      <c r="B6" s="395"/>
      <c r="C6" s="328" t="s">
        <v>7</v>
      </c>
      <c r="D6" s="328" t="s">
        <v>9</v>
      </c>
      <c r="E6" s="328" t="s">
        <v>180</v>
      </c>
      <c r="F6" s="328" t="s">
        <v>198</v>
      </c>
      <c r="G6" s="329" t="s">
        <v>12</v>
      </c>
      <c r="H6" s="328" t="s">
        <v>180</v>
      </c>
      <c r="I6" s="328" t="s">
        <v>198</v>
      </c>
      <c r="J6" s="330" t="s">
        <v>26</v>
      </c>
      <c r="K6" s="330" t="s">
        <v>27</v>
      </c>
      <c r="L6" s="328" t="s">
        <v>180</v>
      </c>
      <c r="M6" s="328" t="s">
        <v>198</v>
      </c>
      <c r="N6" s="331" t="s">
        <v>28</v>
      </c>
    </row>
    <row r="7" spans="1:14" s="14" customFormat="1" ht="30" customHeight="1">
      <c r="A7" s="396" t="s">
        <v>220</v>
      </c>
      <c r="B7" s="397"/>
      <c r="C7" s="261">
        <f>台灣女生日常!AV7</f>
        <v>480000</v>
      </c>
      <c r="D7" s="261"/>
      <c r="E7" s="261">
        <f>台灣女生日常!AU7</f>
        <v>50000</v>
      </c>
      <c r="F7" s="261">
        <f>台灣女生日常!AQ7</f>
        <v>220000</v>
      </c>
      <c r="G7" s="332"/>
      <c r="H7" s="261">
        <f>ELLE!AO7</f>
        <v>35000</v>
      </c>
      <c r="I7" s="261">
        <f>ELLE!AK7</f>
        <v>140000</v>
      </c>
      <c r="J7" s="333">
        <f>SUMIF($C$6:$I$6,$J$6,C7:I7)</f>
        <v>480000</v>
      </c>
      <c r="K7" s="333"/>
      <c r="L7" s="333">
        <f>SUMIF($C$6:$I$6,L$6,$C7:$I7)</f>
        <v>85000</v>
      </c>
      <c r="M7" s="333">
        <f>SUMIF($C$6:$I$6,M$6,$C7:$I7)</f>
        <v>360000</v>
      </c>
      <c r="N7" s="334"/>
    </row>
    <row r="8" spans="1:14" ht="17.25" hidden="1" customHeight="1">
      <c r="A8" s="384" t="s">
        <v>229</v>
      </c>
      <c r="B8" s="385"/>
      <c r="C8" s="270" t="e">
        <f>C7/#REF!*G5</f>
        <v>#REF!</v>
      </c>
      <c r="D8" s="270" t="e">
        <f>D7/D5*#REF!</f>
        <v>#DIV/0!</v>
      </c>
      <c r="E8" s="270" t="e">
        <f>Youtube!BX8</f>
        <v>#DIV/0!</v>
      </c>
      <c r="F8" s="270" t="e">
        <f>台灣女生日常!AQ8</f>
        <v>#DIV/0!</v>
      </c>
      <c r="G8" s="335"/>
      <c r="H8" s="270" t="e">
        <f>ELLE!AO8</f>
        <v>#REF!</v>
      </c>
      <c r="I8" s="270" t="e">
        <f>ELLE!AK8</f>
        <v>#DIV/0!</v>
      </c>
      <c r="J8" s="336"/>
      <c r="K8" s="336"/>
      <c r="L8" s="336" t="e">
        <f>SUMIF($C$6:$I$6,$L$6,C8:I8)</f>
        <v>#DIV/0!</v>
      </c>
      <c r="M8" s="337" t="e">
        <f t="shared" ref="M8:M71" si="0">SUMIF($C$6:$I$6,M$6,$C8:$I8)</f>
        <v>#DIV/0!</v>
      </c>
      <c r="N8" s="338"/>
    </row>
    <row r="9" spans="1:14" s="14" customFormat="1" ht="30" customHeight="1">
      <c r="A9" s="386" t="s">
        <v>230</v>
      </c>
      <c r="B9" s="387"/>
      <c r="C9" s="280">
        <f>台灣女生日常!AV9</f>
        <v>602152</v>
      </c>
      <c r="D9" s="281">
        <f>台灣女生日常!AW9</f>
        <v>0</v>
      </c>
      <c r="E9" s="281">
        <f>台灣女生日常!AU9</f>
        <v>76683</v>
      </c>
      <c r="F9" s="281">
        <f>台灣女生日常!AQ9</f>
        <v>373507</v>
      </c>
      <c r="G9" s="284">
        <f>D9/C9</f>
        <v>0</v>
      </c>
      <c r="H9" s="280">
        <f>ELLE!AO9</f>
        <v>126318</v>
      </c>
      <c r="I9" s="281">
        <f>ELLE!AK9</f>
        <v>378602</v>
      </c>
      <c r="J9" s="339">
        <f>SUMIF($C$6:$I$6,$J$6,C9:I9)</f>
        <v>602152</v>
      </c>
      <c r="K9" s="339">
        <f>SUMIF($C$6:$I$6,$K$6,C9:I9)</f>
        <v>0</v>
      </c>
      <c r="L9" s="339">
        <f>SUMIF($C$6:$I$6,$L$6,C9:I9)</f>
        <v>203001</v>
      </c>
      <c r="M9" s="340">
        <f t="shared" si="0"/>
        <v>752109</v>
      </c>
      <c r="N9" s="341">
        <f>K9/J9</f>
        <v>0</v>
      </c>
    </row>
    <row r="10" spans="1:14" s="15" customFormat="1" ht="15.75" hidden="1">
      <c r="A10" s="342">
        <v>44053</v>
      </c>
      <c r="B10" s="289" t="s">
        <v>231</v>
      </c>
      <c r="C10" s="270"/>
      <c r="D10" s="270"/>
      <c r="E10" s="270"/>
      <c r="F10" s="270"/>
      <c r="G10" s="335"/>
      <c r="H10" s="270"/>
      <c r="I10" s="270"/>
      <c r="J10" s="343">
        <f t="shared" ref="J10:J73" si="1">SUMIF($C$6:$I$6,$J$6,C10:I10)</f>
        <v>0</v>
      </c>
      <c r="K10" s="344">
        <f t="shared" ref="K10:K73" si="2">SUMIF($C$6:$I$6,$K$6,C10:I10)</f>
        <v>0</v>
      </c>
      <c r="L10" s="344">
        <f t="shared" ref="L10:L73" si="3">SUMIF($C$6:$I$6,$L$6,C10:I10)</f>
        <v>0</v>
      </c>
      <c r="M10" s="345">
        <f t="shared" si="0"/>
        <v>0</v>
      </c>
      <c r="N10" s="346" t="e">
        <f t="shared" ref="N10:N73" si="4">K10/J10</f>
        <v>#DIV/0!</v>
      </c>
    </row>
    <row r="11" spans="1:14" s="15" customFormat="1" ht="15.75" hidden="1">
      <c r="A11" s="342">
        <v>44054</v>
      </c>
      <c r="B11" s="289" t="s">
        <v>206</v>
      </c>
      <c r="C11" s="270"/>
      <c r="D11" s="270"/>
      <c r="E11" s="270"/>
      <c r="F11" s="270"/>
      <c r="G11" s="335"/>
      <c r="H11" s="270"/>
      <c r="I11" s="270"/>
      <c r="J11" s="343">
        <f t="shared" si="1"/>
        <v>0</v>
      </c>
      <c r="K11" s="344">
        <f t="shared" si="2"/>
        <v>0</v>
      </c>
      <c r="L11" s="344">
        <f t="shared" si="3"/>
        <v>0</v>
      </c>
      <c r="M11" s="345">
        <f t="shared" si="0"/>
        <v>0</v>
      </c>
      <c r="N11" s="346" t="e">
        <f t="shared" si="4"/>
        <v>#DIV/0!</v>
      </c>
    </row>
    <row r="12" spans="1:14" s="15" customFormat="1" ht="15.75" hidden="1">
      <c r="A12" s="342">
        <v>44055</v>
      </c>
      <c r="B12" s="289" t="s">
        <v>207</v>
      </c>
      <c r="C12" s="270"/>
      <c r="D12" s="270"/>
      <c r="E12" s="270"/>
      <c r="F12" s="270"/>
      <c r="G12" s="335"/>
      <c r="H12" s="270"/>
      <c r="I12" s="270"/>
      <c r="J12" s="343">
        <f t="shared" si="1"/>
        <v>0</v>
      </c>
      <c r="K12" s="344">
        <f t="shared" si="2"/>
        <v>0</v>
      </c>
      <c r="L12" s="344">
        <f t="shared" si="3"/>
        <v>0</v>
      </c>
      <c r="M12" s="345">
        <f t="shared" si="0"/>
        <v>0</v>
      </c>
      <c r="N12" s="346" t="e">
        <f t="shared" si="4"/>
        <v>#DIV/0!</v>
      </c>
    </row>
    <row r="13" spans="1:14" s="15" customFormat="1" ht="15.75" hidden="1">
      <c r="A13" s="342">
        <v>44056</v>
      </c>
      <c r="B13" s="289" t="s">
        <v>208</v>
      </c>
      <c r="C13" s="270"/>
      <c r="D13" s="270"/>
      <c r="E13" s="270"/>
      <c r="F13" s="270"/>
      <c r="G13" s="335"/>
      <c r="H13" s="270"/>
      <c r="I13" s="270"/>
      <c r="J13" s="343">
        <f t="shared" si="1"/>
        <v>0</v>
      </c>
      <c r="K13" s="344">
        <f t="shared" si="2"/>
        <v>0</v>
      </c>
      <c r="L13" s="344">
        <f t="shared" si="3"/>
        <v>0</v>
      </c>
      <c r="M13" s="345">
        <f t="shared" si="0"/>
        <v>0</v>
      </c>
      <c r="N13" s="346" t="e">
        <f t="shared" si="4"/>
        <v>#DIV/0!</v>
      </c>
    </row>
    <row r="14" spans="1:14" s="15" customFormat="1" ht="15.75" hidden="1">
      <c r="A14" s="342">
        <v>44057</v>
      </c>
      <c r="B14" s="289" t="s">
        <v>209</v>
      </c>
      <c r="C14" s="270"/>
      <c r="D14" s="270"/>
      <c r="E14" s="270"/>
      <c r="F14" s="270"/>
      <c r="G14" s="335"/>
      <c r="H14" s="270"/>
      <c r="I14" s="270"/>
      <c r="J14" s="343">
        <f t="shared" si="1"/>
        <v>0</v>
      </c>
      <c r="K14" s="344">
        <f t="shared" si="2"/>
        <v>0</v>
      </c>
      <c r="L14" s="344">
        <f t="shared" si="3"/>
        <v>0</v>
      </c>
      <c r="M14" s="345">
        <f t="shared" si="0"/>
        <v>0</v>
      </c>
      <c r="N14" s="346" t="e">
        <f t="shared" si="4"/>
        <v>#DIV/0!</v>
      </c>
    </row>
    <row r="15" spans="1:14" s="15" customFormat="1" ht="15.75" hidden="1">
      <c r="A15" s="342">
        <v>44058</v>
      </c>
      <c r="B15" s="289" t="s">
        <v>210</v>
      </c>
      <c r="C15" s="270"/>
      <c r="D15" s="270"/>
      <c r="E15" s="270"/>
      <c r="F15" s="270"/>
      <c r="G15" s="335"/>
      <c r="H15" s="270"/>
      <c r="I15" s="270"/>
      <c r="J15" s="343">
        <f t="shared" si="1"/>
        <v>0</v>
      </c>
      <c r="K15" s="344">
        <f t="shared" si="2"/>
        <v>0</v>
      </c>
      <c r="L15" s="344">
        <f t="shared" si="3"/>
        <v>0</v>
      </c>
      <c r="M15" s="345">
        <f t="shared" si="0"/>
        <v>0</v>
      </c>
      <c r="N15" s="346" t="e">
        <f t="shared" si="4"/>
        <v>#DIV/0!</v>
      </c>
    </row>
    <row r="16" spans="1:14" s="15" customFormat="1" ht="15.75" hidden="1">
      <c r="A16" s="342">
        <v>44059</v>
      </c>
      <c r="B16" s="289" t="s">
        <v>211</v>
      </c>
      <c r="C16" s="270"/>
      <c r="D16" s="270"/>
      <c r="E16" s="270"/>
      <c r="F16" s="270"/>
      <c r="G16" s="335"/>
      <c r="H16" s="270"/>
      <c r="I16" s="270"/>
      <c r="J16" s="343">
        <f t="shared" si="1"/>
        <v>0</v>
      </c>
      <c r="K16" s="344">
        <f t="shared" si="2"/>
        <v>0</v>
      </c>
      <c r="L16" s="344">
        <f t="shared" si="3"/>
        <v>0</v>
      </c>
      <c r="M16" s="345">
        <f t="shared" si="0"/>
        <v>0</v>
      </c>
      <c r="N16" s="346" t="e">
        <f t="shared" si="4"/>
        <v>#DIV/0!</v>
      </c>
    </row>
    <row r="17" spans="1:14" s="15" customFormat="1" ht="15.75" hidden="1">
      <c r="A17" s="342">
        <v>44060</v>
      </c>
      <c r="B17" s="289" t="s">
        <v>205</v>
      </c>
      <c r="C17" s="270"/>
      <c r="D17" s="270"/>
      <c r="E17" s="270"/>
      <c r="F17" s="270"/>
      <c r="G17" s="335"/>
      <c r="H17" s="270"/>
      <c r="I17" s="270"/>
      <c r="J17" s="343">
        <f t="shared" si="1"/>
        <v>0</v>
      </c>
      <c r="K17" s="344">
        <f t="shared" si="2"/>
        <v>0</v>
      </c>
      <c r="L17" s="344">
        <f t="shared" si="3"/>
        <v>0</v>
      </c>
      <c r="M17" s="345">
        <f t="shared" si="0"/>
        <v>0</v>
      </c>
      <c r="N17" s="346" t="e">
        <f t="shared" si="4"/>
        <v>#DIV/0!</v>
      </c>
    </row>
    <row r="18" spans="1:14" s="15" customFormat="1" ht="15.75" hidden="1">
      <c r="A18" s="342">
        <v>44061</v>
      </c>
      <c r="B18" s="289" t="s">
        <v>206</v>
      </c>
      <c r="C18" s="270"/>
      <c r="D18" s="270"/>
      <c r="E18" s="270"/>
      <c r="F18" s="270"/>
      <c r="G18" s="335"/>
      <c r="H18" s="270"/>
      <c r="I18" s="270"/>
      <c r="J18" s="343">
        <f t="shared" si="1"/>
        <v>0</v>
      </c>
      <c r="K18" s="344">
        <f t="shared" si="2"/>
        <v>0</v>
      </c>
      <c r="L18" s="344">
        <f t="shared" si="3"/>
        <v>0</v>
      </c>
      <c r="M18" s="345">
        <f t="shared" si="0"/>
        <v>0</v>
      </c>
      <c r="N18" s="346" t="e">
        <f t="shared" si="4"/>
        <v>#DIV/0!</v>
      </c>
    </row>
    <row r="19" spans="1:14" s="15" customFormat="1" ht="15.75" hidden="1">
      <c r="A19" s="342">
        <v>44062</v>
      </c>
      <c r="B19" s="289" t="s">
        <v>207</v>
      </c>
      <c r="C19" s="270"/>
      <c r="D19" s="270"/>
      <c r="E19" s="270"/>
      <c r="F19" s="270"/>
      <c r="G19" s="335"/>
      <c r="H19" s="270"/>
      <c r="I19" s="270"/>
      <c r="J19" s="343">
        <f t="shared" si="1"/>
        <v>0</v>
      </c>
      <c r="K19" s="344">
        <f t="shared" si="2"/>
        <v>0</v>
      </c>
      <c r="L19" s="344">
        <f t="shared" si="3"/>
        <v>0</v>
      </c>
      <c r="M19" s="345">
        <f t="shared" si="0"/>
        <v>0</v>
      </c>
      <c r="N19" s="346" t="e">
        <f t="shared" si="4"/>
        <v>#DIV/0!</v>
      </c>
    </row>
    <row r="20" spans="1:14" s="15" customFormat="1" ht="15.75" hidden="1">
      <c r="A20" s="342">
        <v>44063</v>
      </c>
      <c r="B20" s="289" t="s">
        <v>208</v>
      </c>
      <c r="C20" s="270"/>
      <c r="D20" s="270"/>
      <c r="E20" s="270"/>
      <c r="F20" s="270"/>
      <c r="G20" s="335"/>
      <c r="H20" s="270"/>
      <c r="I20" s="270"/>
      <c r="J20" s="343">
        <f t="shared" si="1"/>
        <v>0</v>
      </c>
      <c r="K20" s="344">
        <f t="shared" si="2"/>
        <v>0</v>
      </c>
      <c r="L20" s="344">
        <f t="shared" si="3"/>
        <v>0</v>
      </c>
      <c r="M20" s="345">
        <f t="shared" si="0"/>
        <v>0</v>
      </c>
      <c r="N20" s="346" t="e">
        <f t="shared" si="4"/>
        <v>#DIV/0!</v>
      </c>
    </row>
    <row r="21" spans="1:14" s="15" customFormat="1" ht="15.75" hidden="1">
      <c r="A21" s="342">
        <v>44064</v>
      </c>
      <c r="B21" s="289" t="s">
        <v>209</v>
      </c>
      <c r="C21" s="270"/>
      <c r="D21" s="270"/>
      <c r="E21" s="270"/>
      <c r="F21" s="270"/>
      <c r="G21" s="335"/>
      <c r="H21" s="270"/>
      <c r="I21" s="270"/>
      <c r="J21" s="343">
        <f t="shared" si="1"/>
        <v>0</v>
      </c>
      <c r="K21" s="344">
        <f t="shared" si="2"/>
        <v>0</v>
      </c>
      <c r="L21" s="344">
        <f t="shared" si="3"/>
        <v>0</v>
      </c>
      <c r="M21" s="345">
        <f t="shared" si="0"/>
        <v>0</v>
      </c>
      <c r="N21" s="346" t="e">
        <f t="shared" si="4"/>
        <v>#DIV/0!</v>
      </c>
    </row>
    <row r="22" spans="1:14" s="15" customFormat="1" ht="15.75" hidden="1">
      <c r="A22" s="342">
        <v>44065</v>
      </c>
      <c r="B22" s="289" t="s">
        <v>210</v>
      </c>
      <c r="C22" s="270"/>
      <c r="D22" s="270"/>
      <c r="E22" s="270"/>
      <c r="F22" s="270"/>
      <c r="G22" s="335"/>
      <c r="H22" s="270"/>
      <c r="I22" s="270"/>
      <c r="J22" s="343">
        <f t="shared" si="1"/>
        <v>0</v>
      </c>
      <c r="K22" s="344">
        <f t="shared" si="2"/>
        <v>0</v>
      </c>
      <c r="L22" s="344">
        <f t="shared" si="3"/>
        <v>0</v>
      </c>
      <c r="M22" s="345">
        <f t="shared" si="0"/>
        <v>0</v>
      </c>
      <c r="N22" s="346" t="e">
        <f t="shared" si="4"/>
        <v>#DIV/0!</v>
      </c>
    </row>
    <row r="23" spans="1:14" s="15" customFormat="1" ht="15.75" hidden="1">
      <c r="A23" s="342">
        <v>44066</v>
      </c>
      <c r="B23" s="289" t="s">
        <v>211</v>
      </c>
      <c r="C23" s="270"/>
      <c r="D23" s="270"/>
      <c r="E23" s="270"/>
      <c r="F23" s="270"/>
      <c r="G23" s="335"/>
      <c r="H23" s="270"/>
      <c r="I23" s="270"/>
      <c r="J23" s="343">
        <f t="shared" si="1"/>
        <v>0</v>
      </c>
      <c r="K23" s="344">
        <f t="shared" si="2"/>
        <v>0</v>
      </c>
      <c r="L23" s="344">
        <f t="shared" si="3"/>
        <v>0</v>
      </c>
      <c r="M23" s="345">
        <f t="shared" si="0"/>
        <v>0</v>
      </c>
      <c r="N23" s="346" t="e">
        <f t="shared" si="4"/>
        <v>#DIV/0!</v>
      </c>
    </row>
    <row r="24" spans="1:14" s="15" customFormat="1" ht="15.75">
      <c r="A24" s="342">
        <v>44067</v>
      </c>
      <c r="B24" s="289" t="s">
        <v>205</v>
      </c>
      <c r="C24" s="270"/>
      <c r="D24" s="270"/>
      <c r="E24" s="270"/>
      <c r="F24" s="270"/>
      <c r="G24" s="335"/>
      <c r="H24" s="270">
        <f>ELLE!AO10</f>
        <v>0</v>
      </c>
      <c r="I24" s="270">
        <f>ELLE!AK10</f>
        <v>26952</v>
      </c>
      <c r="J24" s="343">
        <f t="shared" si="1"/>
        <v>0</v>
      </c>
      <c r="K24" s="344">
        <f t="shared" si="2"/>
        <v>0</v>
      </c>
      <c r="L24" s="344">
        <f t="shared" si="3"/>
        <v>0</v>
      </c>
      <c r="M24" s="345">
        <f t="shared" si="0"/>
        <v>26952</v>
      </c>
      <c r="N24" s="346" t="e">
        <f t="shared" si="4"/>
        <v>#DIV/0!</v>
      </c>
    </row>
    <row r="25" spans="1:14" s="15" customFormat="1" ht="15.75">
      <c r="A25" s="342">
        <v>44068</v>
      </c>
      <c r="B25" s="289" t="s">
        <v>206</v>
      </c>
      <c r="C25" s="270"/>
      <c r="D25" s="270"/>
      <c r="E25" s="270"/>
      <c r="F25" s="270"/>
      <c r="G25" s="335"/>
      <c r="H25" s="270">
        <f>ELLE!AO11</f>
        <v>0</v>
      </c>
      <c r="I25" s="270">
        <f>ELLE!AK11</f>
        <v>0</v>
      </c>
      <c r="J25" s="343">
        <f t="shared" si="1"/>
        <v>0</v>
      </c>
      <c r="K25" s="344">
        <f t="shared" si="2"/>
        <v>0</v>
      </c>
      <c r="L25" s="344">
        <f t="shared" si="3"/>
        <v>0</v>
      </c>
      <c r="M25" s="345">
        <f t="shared" si="0"/>
        <v>0</v>
      </c>
      <c r="N25" s="346" t="e">
        <f t="shared" si="4"/>
        <v>#DIV/0!</v>
      </c>
    </row>
    <row r="26" spans="1:14" s="15" customFormat="1" ht="15.75">
      <c r="A26" s="342">
        <v>44069</v>
      </c>
      <c r="B26" s="289" t="s">
        <v>207</v>
      </c>
      <c r="C26" s="270"/>
      <c r="D26" s="270"/>
      <c r="E26" s="270"/>
      <c r="F26" s="270"/>
      <c r="G26" s="335"/>
      <c r="H26" s="270">
        <f>ELLE!AO12</f>
        <v>0</v>
      </c>
      <c r="I26" s="270">
        <f>ELLE!AK12</f>
        <v>0</v>
      </c>
      <c r="J26" s="343">
        <f t="shared" si="1"/>
        <v>0</v>
      </c>
      <c r="K26" s="344">
        <f t="shared" si="2"/>
        <v>0</v>
      </c>
      <c r="L26" s="344">
        <f t="shared" si="3"/>
        <v>0</v>
      </c>
      <c r="M26" s="345">
        <f t="shared" si="0"/>
        <v>0</v>
      </c>
      <c r="N26" s="346" t="e">
        <f t="shared" si="4"/>
        <v>#DIV/0!</v>
      </c>
    </row>
    <row r="27" spans="1:14" s="15" customFormat="1" ht="15.75">
      <c r="A27" s="342">
        <v>44070</v>
      </c>
      <c r="B27" s="289" t="s">
        <v>208</v>
      </c>
      <c r="C27" s="270"/>
      <c r="D27" s="270"/>
      <c r="E27" s="270"/>
      <c r="F27" s="270"/>
      <c r="G27" s="335"/>
      <c r="H27" s="270">
        <f>ELLE!AO13</f>
        <v>0</v>
      </c>
      <c r="I27" s="270">
        <f>ELLE!AK13</f>
        <v>0</v>
      </c>
      <c r="J27" s="343">
        <f t="shared" si="1"/>
        <v>0</v>
      </c>
      <c r="K27" s="344">
        <f t="shared" si="2"/>
        <v>0</v>
      </c>
      <c r="L27" s="344">
        <f t="shared" si="3"/>
        <v>0</v>
      </c>
      <c r="M27" s="345">
        <f t="shared" si="0"/>
        <v>0</v>
      </c>
      <c r="N27" s="346" t="e">
        <f t="shared" si="4"/>
        <v>#DIV/0!</v>
      </c>
    </row>
    <row r="28" spans="1:14" s="15" customFormat="1" ht="15.75">
      <c r="A28" s="342">
        <v>44071</v>
      </c>
      <c r="B28" s="289" t="s">
        <v>209</v>
      </c>
      <c r="C28" s="270"/>
      <c r="D28" s="270"/>
      <c r="E28" s="270"/>
      <c r="F28" s="270"/>
      <c r="G28" s="335"/>
      <c r="H28" s="270">
        <f>ELLE!AO14</f>
        <v>0</v>
      </c>
      <c r="I28" s="270">
        <f>ELLE!AK14</f>
        <v>0</v>
      </c>
      <c r="J28" s="343">
        <f t="shared" si="1"/>
        <v>0</v>
      </c>
      <c r="K28" s="344">
        <f t="shared" si="2"/>
        <v>0</v>
      </c>
      <c r="L28" s="344">
        <f t="shared" si="3"/>
        <v>0</v>
      </c>
      <c r="M28" s="345">
        <f t="shared" si="0"/>
        <v>0</v>
      </c>
      <c r="N28" s="346" t="e">
        <f t="shared" si="4"/>
        <v>#DIV/0!</v>
      </c>
    </row>
    <row r="29" spans="1:14" s="15" customFormat="1" ht="15.75">
      <c r="A29" s="342">
        <v>44072</v>
      </c>
      <c r="B29" s="289" t="s">
        <v>210</v>
      </c>
      <c r="C29" s="270"/>
      <c r="D29" s="270"/>
      <c r="E29" s="270"/>
      <c r="F29" s="270"/>
      <c r="G29" s="335"/>
      <c r="H29" s="270">
        <f>ELLE!AO15</f>
        <v>0</v>
      </c>
      <c r="I29" s="270">
        <f>ELLE!AK15</f>
        <v>0</v>
      </c>
      <c r="J29" s="343">
        <f t="shared" si="1"/>
        <v>0</v>
      </c>
      <c r="K29" s="344">
        <f t="shared" si="2"/>
        <v>0</v>
      </c>
      <c r="L29" s="344">
        <f t="shared" si="3"/>
        <v>0</v>
      </c>
      <c r="M29" s="345">
        <f t="shared" si="0"/>
        <v>0</v>
      </c>
      <c r="N29" s="346" t="e">
        <f t="shared" si="4"/>
        <v>#DIV/0!</v>
      </c>
    </row>
    <row r="30" spans="1:14" s="15" customFormat="1" ht="15.75">
      <c r="A30" s="342">
        <v>44073</v>
      </c>
      <c r="B30" s="289" t="s">
        <v>211</v>
      </c>
      <c r="C30" s="270"/>
      <c r="D30" s="270"/>
      <c r="E30" s="270"/>
      <c r="F30" s="270"/>
      <c r="G30" s="335"/>
      <c r="H30" s="270">
        <f>ELLE!AO16</f>
        <v>0</v>
      </c>
      <c r="I30" s="270">
        <f>ELLE!AK16</f>
        <v>0</v>
      </c>
      <c r="J30" s="343">
        <f t="shared" si="1"/>
        <v>0</v>
      </c>
      <c r="K30" s="344">
        <f t="shared" si="2"/>
        <v>0</v>
      </c>
      <c r="L30" s="344">
        <f t="shared" si="3"/>
        <v>0</v>
      </c>
      <c r="M30" s="345">
        <f t="shared" si="0"/>
        <v>0</v>
      </c>
      <c r="N30" s="346" t="e">
        <f t="shared" si="4"/>
        <v>#DIV/0!</v>
      </c>
    </row>
    <row r="31" spans="1:14" s="15" customFormat="1" ht="15.75">
      <c r="A31" s="342">
        <v>44074</v>
      </c>
      <c r="B31" s="289" t="s">
        <v>205</v>
      </c>
      <c r="C31" s="270"/>
      <c r="D31" s="270"/>
      <c r="E31" s="270"/>
      <c r="F31" s="270"/>
      <c r="G31" s="335"/>
      <c r="H31" s="270">
        <f>ELLE!AO17</f>
        <v>0</v>
      </c>
      <c r="I31" s="270">
        <f>ELLE!AK17</f>
        <v>0</v>
      </c>
      <c r="J31" s="343">
        <f t="shared" si="1"/>
        <v>0</v>
      </c>
      <c r="K31" s="344">
        <f t="shared" si="2"/>
        <v>0</v>
      </c>
      <c r="L31" s="344">
        <f t="shared" si="3"/>
        <v>0</v>
      </c>
      <c r="M31" s="345">
        <f t="shared" si="0"/>
        <v>0</v>
      </c>
      <c r="N31" s="346" t="e">
        <f t="shared" si="4"/>
        <v>#DIV/0!</v>
      </c>
    </row>
    <row r="32" spans="1:14" s="15" customFormat="1" ht="15.75">
      <c r="A32" s="342">
        <v>44075</v>
      </c>
      <c r="B32" s="289" t="s">
        <v>206</v>
      </c>
      <c r="C32" s="270"/>
      <c r="D32" s="270"/>
      <c r="E32" s="270"/>
      <c r="F32" s="270"/>
      <c r="G32" s="335"/>
      <c r="H32" s="270">
        <f>ELLE!AO18</f>
        <v>0</v>
      </c>
      <c r="I32" s="270">
        <f>ELLE!AK18</f>
        <v>0</v>
      </c>
      <c r="J32" s="343">
        <f t="shared" si="1"/>
        <v>0</v>
      </c>
      <c r="K32" s="344">
        <f t="shared" si="2"/>
        <v>0</v>
      </c>
      <c r="L32" s="344">
        <f t="shared" si="3"/>
        <v>0</v>
      </c>
      <c r="M32" s="345">
        <f t="shared" si="0"/>
        <v>0</v>
      </c>
      <c r="N32" s="346" t="e">
        <f t="shared" si="4"/>
        <v>#DIV/0!</v>
      </c>
    </row>
    <row r="33" spans="1:14" s="15" customFormat="1" ht="15.75">
      <c r="A33" s="342">
        <v>44076</v>
      </c>
      <c r="B33" s="289" t="s">
        <v>207</v>
      </c>
      <c r="C33" s="270"/>
      <c r="D33" s="270"/>
      <c r="E33" s="270"/>
      <c r="F33" s="270"/>
      <c r="G33" s="335"/>
      <c r="H33" s="270">
        <f>ELLE!AO19</f>
        <v>0</v>
      </c>
      <c r="I33" s="270">
        <f>ELLE!AK19</f>
        <v>0</v>
      </c>
      <c r="J33" s="343">
        <f t="shared" si="1"/>
        <v>0</v>
      </c>
      <c r="K33" s="344">
        <f t="shared" si="2"/>
        <v>0</v>
      </c>
      <c r="L33" s="344">
        <f t="shared" si="3"/>
        <v>0</v>
      </c>
      <c r="M33" s="345">
        <f t="shared" si="0"/>
        <v>0</v>
      </c>
      <c r="N33" s="346" t="e">
        <f t="shared" si="4"/>
        <v>#DIV/0!</v>
      </c>
    </row>
    <row r="34" spans="1:14" s="15" customFormat="1" ht="15.75">
      <c r="A34" s="342">
        <v>44077</v>
      </c>
      <c r="B34" s="289" t="s">
        <v>208</v>
      </c>
      <c r="C34" s="270"/>
      <c r="D34" s="270"/>
      <c r="E34" s="270"/>
      <c r="F34" s="270"/>
      <c r="G34" s="335"/>
      <c r="H34" s="270">
        <f>ELLE!AO20</f>
        <v>0</v>
      </c>
      <c r="I34" s="270">
        <f>ELLE!AK20</f>
        <v>0</v>
      </c>
      <c r="J34" s="343">
        <f t="shared" si="1"/>
        <v>0</v>
      </c>
      <c r="K34" s="344">
        <f t="shared" si="2"/>
        <v>0</v>
      </c>
      <c r="L34" s="344">
        <f t="shared" si="3"/>
        <v>0</v>
      </c>
      <c r="M34" s="345">
        <f t="shared" si="0"/>
        <v>0</v>
      </c>
      <c r="N34" s="346" t="e">
        <f t="shared" si="4"/>
        <v>#DIV/0!</v>
      </c>
    </row>
    <row r="35" spans="1:14" s="15" customFormat="1" ht="15.75">
      <c r="A35" s="342">
        <v>44078</v>
      </c>
      <c r="B35" s="289" t="s">
        <v>209</v>
      </c>
      <c r="C35" s="270"/>
      <c r="D35" s="270"/>
      <c r="E35" s="270"/>
      <c r="F35" s="270"/>
      <c r="G35" s="335"/>
      <c r="H35" s="270">
        <f>ELLE!AO21</f>
        <v>0</v>
      </c>
      <c r="I35" s="270">
        <f>ELLE!AK21</f>
        <v>0</v>
      </c>
      <c r="J35" s="343">
        <f t="shared" si="1"/>
        <v>0</v>
      </c>
      <c r="K35" s="344">
        <f t="shared" si="2"/>
        <v>0</v>
      </c>
      <c r="L35" s="344">
        <f t="shared" si="3"/>
        <v>0</v>
      </c>
      <c r="M35" s="345">
        <f t="shared" si="0"/>
        <v>0</v>
      </c>
      <c r="N35" s="346" t="e">
        <f t="shared" si="4"/>
        <v>#DIV/0!</v>
      </c>
    </row>
    <row r="36" spans="1:14" s="15" customFormat="1" ht="15.75">
      <c r="A36" s="342">
        <v>44079</v>
      </c>
      <c r="B36" s="289" t="s">
        <v>210</v>
      </c>
      <c r="C36" s="270"/>
      <c r="D36" s="270"/>
      <c r="E36" s="270"/>
      <c r="F36" s="270"/>
      <c r="G36" s="335"/>
      <c r="H36" s="270">
        <f>ELLE!AO22</f>
        <v>0</v>
      </c>
      <c r="I36" s="270">
        <f>ELLE!AK22</f>
        <v>0</v>
      </c>
      <c r="J36" s="343">
        <f t="shared" si="1"/>
        <v>0</v>
      </c>
      <c r="K36" s="344">
        <f t="shared" si="2"/>
        <v>0</v>
      </c>
      <c r="L36" s="344">
        <f t="shared" si="3"/>
        <v>0</v>
      </c>
      <c r="M36" s="345">
        <f t="shared" si="0"/>
        <v>0</v>
      </c>
      <c r="N36" s="346" t="e">
        <f t="shared" si="4"/>
        <v>#DIV/0!</v>
      </c>
    </row>
    <row r="37" spans="1:14" s="15" customFormat="1" ht="15.75">
      <c r="A37" s="342">
        <v>44080</v>
      </c>
      <c r="B37" s="289" t="s">
        <v>211</v>
      </c>
      <c r="C37" s="270"/>
      <c r="D37" s="270"/>
      <c r="E37" s="270"/>
      <c r="F37" s="270"/>
      <c r="G37" s="335"/>
      <c r="H37" s="270">
        <f>ELLE!AO23</f>
        <v>0</v>
      </c>
      <c r="I37" s="270">
        <f>ELLE!AK23</f>
        <v>0</v>
      </c>
      <c r="J37" s="343">
        <f t="shared" si="1"/>
        <v>0</v>
      </c>
      <c r="K37" s="344">
        <f t="shared" si="2"/>
        <v>0</v>
      </c>
      <c r="L37" s="344">
        <f t="shared" si="3"/>
        <v>0</v>
      </c>
      <c r="M37" s="345">
        <f t="shared" si="0"/>
        <v>0</v>
      </c>
      <c r="N37" s="346" t="e">
        <f t="shared" si="4"/>
        <v>#DIV/0!</v>
      </c>
    </row>
    <row r="38" spans="1:14" s="15" customFormat="1" ht="15.75">
      <c r="A38" s="342">
        <v>44081</v>
      </c>
      <c r="B38" s="289" t="s">
        <v>205</v>
      </c>
      <c r="C38" s="270"/>
      <c r="D38" s="270"/>
      <c r="E38" s="270"/>
      <c r="F38" s="270"/>
      <c r="G38" s="335"/>
      <c r="H38" s="270">
        <f>ELLE!AO24</f>
        <v>0</v>
      </c>
      <c r="I38" s="270">
        <f>ELLE!AK24</f>
        <v>0</v>
      </c>
      <c r="J38" s="343">
        <f t="shared" si="1"/>
        <v>0</v>
      </c>
      <c r="K38" s="344">
        <f t="shared" si="2"/>
        <v>0</v>
      </c>
      <c r="L38" s="344">
        <f t="shared" si="3"/>
        <v>0</v>
      </c>
      <c r="M38" s="345">
        <f t="shared" si="0"/>
        <v>0</v>
      </c>
      <c r="N38" s="346" t="e">
        <f t="shared" si="4"/>
        <v>#DIV/0!</v>
      </c>
    </row>
    <row r="39" spans="1:14" s="15" customFormat="1" ht="15.75">
      <c r="A39" s="342">
        <v>44082</v>
      </c>
      <c r="B39" s="289" t="s">
        <v>206</v>
      </c>
      <c r="C39" s="270">
        <f>台灣女生日常!AV39</f>
        <v>0</v>
      </c>
      <c r="D39" s="270">
        <f>台灣女生日常!AW39</f>
        <v>0</v>
      </c>
      <c r="E39" s="270">
        <f>台灣女生日常!AU39</f>
        <v>0</v>
      </c>
      <c r="F39" s="270">
        <f>台灣女生日常!AQ39</f>
        <v>29381</v>
      </c>
      <c r="G39" s="335" t="e">
        <f>D39/C39</f>
        <v>#DIV/0!</v>
      </c>
      <c r="H39" s="270">
        <f>ELLE!AO25</f>
        <v>0</v>
      </c>
      <c r="I39" s="270">
        <f>ELLE!AK25</f>
        <v>0</v>
      </c>
      <c r="J39" s="343">
        <f t="shared" si="1"/>
        <v>0</v>
      </c>
      <c r="K39" s="344">
        <f t="shared" si="2"/>
        <v>0</v>
      </c>
      <c r="L39" s="344">
        <f t="shared" si="3"/>
        <v>0</v>
      </c>
      <c r="M39" s="345">
        <f t="shared" si="0"/>
        <v>29381</v>
      </c>
      <c r="N39" s="346" t="e">
        <f t="shared" si="4"/>
        <v>#DIV/0!</v>
      </c>
    </row>
    <row r="40" spans="1:14" s="15" customFormat="1" ht="15.75">
      <c r="A40" s="342">
        <v>44083</v>
      </c>
      <c r="B40" s="289" t="s">
        <v>207</v>
      </c>
      <c r="C40" s="270">
        <f>台灣女生日常!AV40</f>
        <v>0</v>
      </c>
      <c r="D40" s="270">
        <f>台灣女生日常!AW40</f>
        <v>0</v>
      </c>
      <c r="E40" s="270">
        <f>台灣女生日常!AU40</f>
        <v>0</v>
      </c>
      <c r="F40" s="270">
        <f>台灣女生日常!AQ40</f>
        <v>23450</v>
      </c>
      <c r="G40" s="335" t="e">
        <f t="shared" ref="G40:G103" si="5">D40/C40</f>
        <v>#DIV/0!</v>
      </c>
      <c r="H40" s="270">
        <f>ELLE!AO26</f>
        <v>0</v>
      </c>
      <c r="I40" s="270">
        <f>ELLE!AK26</f>
        <v>0</v>
      </c>
      <c r="J40" s="343">
        <f t="shared" si="1"/>
        <v>0</v>
      </c>
      <c r="K40" s="344">
        <f t="shared" si="2"/>
        <v>0</v>
      </c>
      <c r="L40" s="344">
        <f t="shared" si="3"/>
        <v>0</v>
      </c>
      <c r="M40" s="345">
        <f t="shared" si="0"/>
        <v>23450</v>
      </c>
      <c r="N40" s="346" t="e">
        <f t="shared" si="4"/>
        <v>#DIV/0!</v>
      </c>
    </row>
    <row r="41" spans="1:14" s="15" customFormat="1" ht="15.75">
      <c r="A41" s="342">
        <v>44084</v>
      </c>
      <c r="B41" s="289" t="s">
        <v>208</v>
      </c>
      <c r="C41" s="270">
        <f>台灣女生日常!AV41</f>
        <v>0</v>
      </c>
      <c r="D41" s="270">
        <f>台灣女生日常!AW41</f>
        <v>0</v>
      </c>
      <c r="E41" s="270">
        <f>台灣女生日常!AU41</f>
        <v>0</v>
      </c>
      <c r="F41" s="270">
        <f>台灣女生日常!AQ41</f>
        <v>0</v>
      </c>
      <c r="G41" s="335" t="e">
        <f t="shared" si="5"/>
        <v>#DIV/0!</v>
      </c>
      <c r="H41" s="270">
        <f>ELLE!AO27</f>
        <v>0</v>
      </c>
      <c r="I41" s="270">
        <f>ELLE!AK27</f>
        <v>0</v>
      </c>
      <c r="J41" s="343">
        <f t="shared" si="1"/>
        <v>0</v>
      </c>
      <c r="K41" s="344">
        <f t="shared" si="2"/>
        <v>0</v>
      </c>
      <c r="L41" s="344">
        <f t="shared" si="3"/>
        <v>0</v>
      </c>
      <c r="M41" s="345">
        <f t="shared" si="0"/>
        <v>0</v>
      </c>
      <c r="N41" s="346" t="e">
        <f t="shared" si="4"/>
        <v>#DIV/0!</v>
      </c>
    </row>
    <row r="42" spans="1:14" s="15" customFormat="1" ht="15.75">
      <c r="A42" s="342">
        <v>44085</v>
      </c>
      <c r="B42" s="289" t="s">
        <v>209</v>
      </c>
      <c r="C42" s="270">
        <f>台灣女生日常!AV42</f>
        <v>0</v>
      </c>
      <c r="D42" s="270">
        <f>台灣女生日常!AW42</f>
        <v>0</v>
      </c>
      <c r="E42" s="270">
        <f>台灣女生日常!AU42</f>
        <v>0</v>
      </c>
      <c r="F42" s="270">
        <f>台灣女生日常!AQ42</f>
        <v>0</v>
      </c>
      <c r="G42" s="335" t="e">
        <f t="shared" si="5"/>
        <v>#DIV/0!</v>
      </c>
      <c r="H42" s="270">
        <f>ELLE!AO28</f>
        <v>0</v>
      </c>
      <c r="I42" s="270">
        <f>ELLE!AK28</f>
        <v>0</v>
      </c>
      <c r="J42" s="343">
        <f t="shared" si="1"/>
        <v>0</v>
      </c>
      <c r="K42" s="344">
        <f t="shared" si="2"/>
        <v>0</v>
      </c>
      <c r="L42" s="344">
        <f t="shared" si="3"/>
        <v>0</v>
      </c>
      <c r="M42" s="345">
        <f t="shared" si="0"/>
        <v>0</v>
      </c>
      <c r="N42" s="346" t="e">
        <f t="shared" si="4"/>
        <v>#DIV/0!</v>
      </c>
    </row>
    <row r="43" spans="1:14" s="15" customFormat="1" ht="15.75">
      <c r="A43" s="342">
        <v>44086</v>
      </c>
      <c r="B43" s="289" t="s">
        <v>210</v>
      </c>
      <c r="C43" s="270">
        <f>台灣女生日常!AV43</f>
        <v>0</v>
      </c>
      <c r="D43" s="270">
        <f>台灣女生日常!AW43</f>
        <v>0</v>
      </c>
      <c r="E43" s="270">
        <f>台灣女生日常!AU43</f>
        <v>0</v>
      </c>
      <c r="F43" s="270">
        <f>台灣女生日常!AQ43</f>
        <v>0</v>
      </c>
      <c r="G43" s="335" t="e">
        <f t="shared" si="5"/>
        <v>#DIV/0!</v>
      </c>
      <c r="H43" s="270">
        <f>ELLE!AO29</f>
        <v>0</v>
      </c>
      <c r="I43" s="270">
        <f>ELLE!AK29</f>
        <v>0</v>
      </c>
      <c r="J43" s="343">
        <f t="shared" si="1"/>
        <v>0</v>
      </c>
      <c r="K43" s="344">
        <f t="shared" si="2"/>
        <v>0</v>
      </c>
      <c r="L43" s="344">
        <f t="shared" si="3"/>
        <v>0</v>
      </c>
      <c r="M43" s="345">
        <f t="shared" si="0"/>
        <v>0</v>
      </c>
      <c r="N43" s="346" t="e">
        <f t="shared" si="4"/>
        <v>#DIV/0!</v>
      </c>
    </row>
    <row r="44" spans="1:14" s="15" customFormat="1" ht="15.75">
      <c r="A44" s="342">
        <v>44087</v>
      </c>
      <c r="B44" s="289" t="s">
        <v>211</v>
      </c>
      <c r="C44" s="270">
        <f>台灣女生日常!AV44</f>
        <v>0</v>
      </c>
      <c r="D44" s="270">
        <f>台灣女生日常!AW44</f>
        <v>0</v>
      </c>
      <c r="E44" s="270">
        <f>台灣女生日常!AU44</f>
        <v>0</v>
      </c>
      <c r="F44" s="270">
        <f>台灣女生日常!AQ44</f>
        <v>0</v>
      </c>
      <c r="G44" s="335" t="e">
        <f t="shared" si="5"/>
        <v>#DIV/0!</v>
      </c>
      <c r="H44" s="270">
        <f>ELLE!AO30</f>
        <v>0</v>
      </c>
      <c r="I44" s="270">
        <f>ELLE!AK30</f>
        <v>0</v>
      </c>
      <c r="J44" s="343">
        <f t="shared" si="1"/>
        <v>0</v>
      </c>
      <c r="K44" s="344">
        <f t="shared" si="2"/>
        <v>0</v>
      </c>
      <c r="L44" s="344">
        <f t="shared" si="3"/>
        <v>0</v>
      </c>
      <c r="M44" s="345">
        <f t="shared" si="0"/>
        <v>0</v>
      </c>
      <c r="N44" s="346" t="e">
        <f t="shared" si="4"/>
        <v>#DIV/0!</v>
      </c>
    </row>
    <row r="45" spans="1:14" s="15" customFormat="1" ht="15.75">
      <c r="A45" s="342">
        <v>44088</v>
      </c>
      <c r="B45" s="289" t="s">
        <v>205</v>
      </c>
      <c r="C45" s="270">
        <f>台灣女生日常!AV45</f>
        <v>0</v>
      </c>
      <c r="D45" s="270">
        <f>台灣女生日常!AW45</f>
        <v>0</v>
      </c>
      <c r="E45" s="270">
        <f>台灣女生日常!AU45</f>
        <v>0</v>
      </c>
      <c r="F45" s="270">
        <f>台灣女生日常!AQ45</f>
        <v>0</v>
      </c>
      <c r="G45" s="335" t="e">
        <f t="shared" si="5"/>
        <v>#DIV/0!</v>
      </c>
      <c r="H45" s="270">
        <f>ELLE!AO31</f>
        <v>0</v>
      </c>
      <c r="I45" s="270">
        <f>ELLE!AK31</f>
        <v>0</v>
      </c>
      <c r="J45" s="343">
        <f t="shared" si="1"/>
        <v>0</v>
      </c>
      <c r="K45" s="344">
        <f t="shared" si="2"/>
        <v>0</v>
      </c>
      <c r="L45" s="344">
        <f t="shared" si="3"/>
        <v>0</v>
      </c>
      <c r="M45" s="345">
        <f t="shared" si="0"/>
        <v>0</v>
      </c>
      <c r="N45" s="346" t="e">
        <f t="shared" si="4"/>
        <v>#DIV/0!</v>
      </c>
    </row>
    <row r="46" spans="1:14" s="15" customFormat="1" ht="15.75">
      <c r="A46" s="342">
        <v>44089</v>
      </c>
      <c r="B46" s="289" t="s">
        <v>206</v>
      </c>
      <c r="C46" s="270">
        <f>台灣女生日常!AV46</f>
        <v>0</v>
      </c>
      <c r="D46" s="270">
        <f>台灣女生日常!AW46</f>
        <v>0</v>
      </c>
      <c r="E46" s="270">
        <f>台灣女生日常!AU46</f>
        <v>0</v>
      </c>
      <c r="F46" s="270">
        <f>台灣女生日常!AQ46</f>
        <v>0</v>
      </c>
      <c r="G46" s="335" t="e">
        <f t="shared" si="5"/>
        <v>#DIV/0!</v>
      </c>
      <c r="H46" s="270">
        <f>ELLE!AO32</f>
        <v>0</v>
      </c>
      <c r="I46" s="270">
        <f>ELLE!AK32</f>
        <v>0</v>
      </c>
      <c r="J46" s="343">
        <f t="shared" si="1"/>
        <v>0</v>
      </c>
      <c r="K46" s="344">
        <f t="shared" si="2"/>
        <v>0</v>
      </c>
      <c r="L46" s="344">
        <f t="shared" si="3"/>
        <v>0</v>
      </c>
      <c r="M46" s="345">
        <f t="shared" si="0"/>
        <v>0</v>
      </c>
      <c r="N46" s="346" t="e">
        <f t="shared" si="4"/>
        <v>#DIV/0!</v>
      </c>
    </row>
    <row r="47" spans="1:14" s="15" customFormat="1" ht="15.75">
      <c r="A47" s="342">
        <v>44090</v>
      </c>
      <c r="B47" s="289" t="s">
        <v>207</v>
      </c>
      <c r="C47" s="270">
        <f>台灣女生日常!AV47</f>
        <v>0</v>
      </c>
      <c r="D47" s="270">
        <f>台灣女生日常!AW47</f>
        <v>0</v>
      </c>
      <c r="E47" s="270">
        <f>台灣女生日常!AU47</f>
        <v>0</v>
      </c>
      <c r="F47" s="270">
        <f>台灣女生日常!AQ47</f>
        <v>0</v>
      </c>
      <c r="G47" s="335" t="e">
        <f t="shared" si="5"/>
        <v>#DIV/0!</v>
      </c>
      <c r="H47" s="270">
        <f>ELLE!AO33</f>
        <v>0</v>
      </c>
      <c r="I47" s="270">
        <f>ELLE!AK33</f>
        <v>0</v>
      </c>
      <c r="J47" s="343">
        <f t="shared" si="1"/>
        <v>0</v>
      </c>
      <c r="K47" s="344">
        <f t="shared" si="2"/>
        <v>0</v>
      </c>
      <c r="L47" s="344">
        <f t="shared" si="3"/>
        <v>0</v>
      </c>
      <c r="M47" s="345">
        <f t="shared" si="0"/>
        <v>0</v>
      </c>
      <c r="N47" s="346" t="e">
        <f t="shared" si="4"/>
        <v>#DIV/0!</v>
      </c>
    </row>
    <row r="48" spans="1:14" s="15" customFormat="1" ht="15.75">
      <c r="A48" s="342">
        <v>44091</v>
      </c>
      <c r="B48" s="289" t="s">
        <v>208</v>
      </c>
      <c r="C48" s="270">
        <f>台灣女生日常!AV48</f>
        <v>0</v>
      </c>
      <c r="D48" s="270">
        <f>台灣女生日常!AW48</f>
        <v>0</v>
      </c>
      <c r="E48" s="270">
        <f>台灣女生日常!AU48</f>
        <v>0</v>
      </c>
      <c r="F48" s="270">
        <f>台灣女生日常!AQ48</f>
        <v>0</v>
      </c>
      <c r="G48" s="335" t="e">
        <f t="shared" si="5"/>
        <v>#DIV/0!</v>
      </c>
      <c r="H48" s="270">
        <f>ELLE!AO34</f>
        <v>0</v>
      </c>
      <c r="I48" s="270">
        <f>ELLE!AK34</f>
        <v>0</v>
      </c>
      <c r="J48" s="343">
        <f t="shared" si="1"/>
        <v>0</v>
      </c>
      <c r="K48" s="344">
        <f t="shared" si="2"/>
        <v>0</v>
      </c>
      <c r="L48" s="344">
        <f t="shared" si="3"/>
        <v>0</v>
      </c>
      <c r="M48" s="345">
        <f t="shared" si="0"/>
        <v>0</v>
      </c>
      <c r="N48" s="346" t="e">
        <f t="shared" si="4"/>
        <v>#DIV/0!</v>
      </c>
    </row>
    <row r="49" spans="1:14" s="15" customFormat="1" ht="15.75">
      <c r="A49" s="342">
        <v>44092</v>
      </c>
      <c r="B49" s="289" t="s">
        <v>209</v>
      </c>
      <c r="C49" s="270">
        <f>台灣女生日常!AV49</f>
        <v>0</v>
      </c>
      <c r="D49" s="270">
        <f>台灣女生日常!AW49</f>
        <v>0</v>
      </c>
      <c r="E49" s="270">
        <f>台灣女生日常!AU49</f>
        <v>0</v>
      </c>
      <c r="F49" s="270">
        <f>台灣女生日常!AQ49</f>
        <v>0</v>
      </c>
      <c r="G49" s="335" t="e">
        <f t="shared" si="5"/>
        <v>#DIV/0!</v>
      </c>
      <c r="H49" s="270">
        <f>ELLE!AO35</f>
        <v>0</v>
      </c>
      <c r="I49" s="270">
        <f>ELLE!AK35</f>
        <v>0</v>
      </c>
      <c r="J49" s="343">
        <f t="shared" si="1"/>
        <v>0</v>
      </c>
      <c r="K49" s="344">
        <f t="shared" si="2"/>
        <v>0</v>
      </c>
      <c r="L49" s="344">
        <f t="shared" si="3"/>
        <v>0</v>
      </c>
      <c r="M49" s="345">
        <f t="shared" si="0"/>
        <v>0</v>
      </c>
      <c r="N49" s="346" t="e">
        <f t="shared" si="4"/>
        <v>#DIV/0!</v>
      </c>
    </row>
    <row r="50" spans="1:14" s="15" customFormat="1" ht="15.75">
      <c r="A50" s="342">
        <v>44093</v>
      </c>
      <c r="B50" s="289" t="s">
        <v>210</v>
      </c>
      <c r="C50" s="270">
        <f>台灣女生日常!AV50</f>
        <v>0</v>
      </c>
      <c r="D50" s="270">
        <f>台灣女生日常!AW50</f>
        <v>0</v>
      </c>
      <c r="E50" s="270">
        <f>台灣女生日常!AU50</f>
        <v>0</v>
      </c>
      <c r="F50" s="270">
        <f>台灣女生日常!AQ50</f>
        <v>0</v>
      </c>
      <c r="G50" s="335" t="e">
        <f t="shared" si="5"/>
        <v>#DIV/0!</v>
      </c>
      <c r="H50" s="270">
        <f>ELLE!AO36</f>
        <v>0</v>
      </c>
      <c r="I50" s="270">
        <f>ELLE!AK36</f>
        <v>0</v>
      </c>
      <c r="J50" s="343">
        <f t="shared" si="1"/>
        <v>0</v>
      </c>
      <c r="K50" s="344">
        <f t="shared" si="2"/>
        <v>0</v>
      </c>
      <c r="L50" s="344">
        <f t="shared" si="3"/>
        <v>0</v>
      </c>
      <c r="M50" s="345">
        <f t="shared" si="0"/>
        <v>0</v>
      </c>
      <c r="N50" s="346" t="e">
        <f t="shared" si="4"/>
        <v>#DIV/0!</v>
      </c>
    </row>
    <row r="51" spans="1:14" s="15" customFormat="1" ht="15.75">
      <c r="A51" s="342">
        <v>44094</v>
      </c>
      <c r="B51" s="289" t="s">
        <v>211</v>
      </c>
      <c r="C51" s="270">
        <f>台灣女生日常!AV51</f>
        <v>0</v>
      </c>
      <c r="D51" s="270">
        <f>台灣女生日常!AW51</f>
        <v>0</v>
      </c>
      <c r="E51" s="270">
        <f>台灣女生日常!AU51</f>
        <v>0</v>
      </c>
      <c r="F51" s="270">
        <f>台灣女生日常!AQ51</f>
        <v>0</v>
      </c>
      <c r="G51" s="335" t="e">
        <f t="shared" si="5"/>
        <v>#DIV/0!</v>
      </c>
      <c r="H51" s="270">
        <f>ELLE!AO37</f>
        <v>0</v>
      </c>
      <c r="I51" s="270">
        <f>ELLE!AK37</f>
        <v>0</v>
      </c>
      <c r="J51" s="343">
        <f t="shared" si="1"/>
        <v>0</v>
      </c>
      <c r="K51" s="344">
        <f t="shared" si="2"/>
        <v>0</v>
      </c>
      <c r="L51" s="344">
        <f t="shared" si="3"/>
        <v>0</v>
      </c>
      <c r="M51" s="345">
        <f t="shared" si="0"/>
        <v>0</v>
      </c>
      <c r="N51" s="346" t="e">
        <f t="shared" si="4"/>
        <v>#DIV/0!</v>
      </c>
    </row>
    <row r="52" spans="1:14" s="15" customFormat="1" ht="15.75">
      <c r="A52" s="342">
        <v>44095</v>
      </c>
      <c r="B52" s="289" t="s">
        <v>205</v>
      </c>
      <c r="C52" s="270">
        <f>台灣女生日常!AV52</f>
        <v>0</v>
      </c>
      <c r="D52" s="270">
        <f>台灣女生日常!AW52</f>
        <v>0</v>
      </c>
      <c r="E52" s="270">
        <f>台灣女生日常!AU52</f>
        <v>0</v>
      </c>
      <c r="F52" s="270">
        <f>台灣女生日常!AQ52</f>
        <v>0</v>
      </c>
      <c r="G52" s="335" t="e">
        <f t="shared" si="5"/>
        <v>#DIV/0!</v>
      </c>
      <c r="H52" s="270">
        <f>ELLE!AO38</f>
        <v>0</v>
      </c>
      <c r="I52" s="270">
        <f>ELLE!AK38</f>
        <v>0</v>
      </c>
      <c r="J52" s="343">
        <f t="shared" si="1"/>
        <v>0</v>
      </c>
      <c r="K52" s="344">
        <f t="shared" si="2"/>
        <v>0</v>
      </c>
      <c r="L52" s="344">
        <f t="shared" si="3"/>
        <v>0</v>
      </c>
      <c r="M52" s="345">
        <f t="shared" si="0"/>
        <v>0</v>
      </c>
      <c r="N52" s="346" t="e">
        <f t="shared" si="4"/>
        <v>#DIV/0!</v>
      </c>
    </row>
    <row r="53" spans="1:14" s="15" customFormat="1" ht="15.75">
      <c r="A53" s="342">
        <v>44096</v>
      </c>
      <c r="B53" s="289" t="s">
        <v>206</v>
      </c>
      <c r="C53" s="270">
        <f>台灣女生日常!AV53</f>
        <v>0</v>
      </c>
      <c r="D53" s="270">
        <f>台灣女生日常!AW53</f>
        <v>0</v>
      </c>
      <c r="E53" s="270">
        <f>台灣女生日常!AU53</f>
        <v>0</v>
      </c>
      <c r="F53" s="270">
        <f>台灣女生日常!AQ53</f>
        <v>0</v>
      </c>
      <c r="G53" s="335" t="e">
        <f t="shared" si="5"/>
        <v>#DIV/0!</v>
      </c>
      <c r="H53" s="270">
        <f>ELLE!AO39</f>
        <v>0</v>
      </c>
      <c r="I53" s="270">
        <f>ELLE!AK39</f>
        <v>0</v>
      </c>
      <c r="J53" s="343">
        <f t="shared" si="1"/>
        <v>0</v>
      </c>
      <c r="K53" s="344">
        <f t="shared" si="2"/>
        <v>0</v>
      </c>
      <c r="L53" s="344">
        <f t="shared" si="3"/>
        <v>0</v>
      </c>
      <c r="M53" s="345">
        <f t="shared" si="0"/>
        <v>0</v>
      </c>
      <c r="N53" s="346" t="e">
        <f t="shared" si="4"/>
        <v>#DIV/0!</v>
      </c>
    </row>
    <row r="54" spans="1:14" s="15" customFormat="1" ht="15.75">
      <c r="A54" s="342">
        <v>44097</v>
      </c>
      <c r="B54" s="289" t="s">
        <v>207</v>
      </c>
      <c r="C54" s="270">
        <f>台灣女生日常!AV54</f>
        <v>0</v>
      </c>
      <c r="D54" s="270">
        <f>台灣女生日常!AW54</f>
        <v>0</v>
      </c>
      <c r="E54" s="270">
        <f>台灣女生日常!AU54</f>
        <v>0</v>
      </c>
      <c r="F54" s="270">
        <f>台灣女生日常!AQ54</f>
        <v>0</v>
      </c>
      <c r="G54" s="335" t="e">
        <f t="shared" si="5"/>
        <v>#DIV/0!</v>
      </c>
      <c r="H54" s="270">
        <f>ELLE!AO40</f>
        <v>0</v>
      </c>
      <c r="I54" s="270">
        <f>ELLE!AK40</f>
        <v>0</v>
      </c>
      <c r="J54" s="343">
        <f t="shared" si="1"/>
        <v>0</v>
      </c>
      <c r="K54" s="344">
        <f t="shared" si="2"/>
        <v>0</v>
      </c>
      <c r="L54" s="344">
        <f t="shared" si="3"/>
        <v>0</v>
      </c>
      <c r="M54" s="345">
        <f t="shared" si="0"/>
        <v>0</v>
      </c>
      <c r="N54" s="346" t="e">
        <f t="shared" si="4"/>
        <v>#DIV/0!</v>
      </c>
    </row>
    <row r="55" spans="1:14" s="15" customFormat="1" ht="15.75">
      <c r="A55" s="342">
        <v>44098</v>
      </c>
      <c r="B55" s="289" t="s">
        <v>208</v>
      </c>
      <c r="C55" s="270">
        <f>台灣女生日常!AV55</f>
        <v>0</v>
      </c>
      <c r="D55" s="270">
        <f>台灣女生日常!AW55</f>
        <v>0</v>
      </c>
      <c r="E55" s="270">
        <f>台灣女生日常!AU55</f>
        <v>0</v>
      </c>
      <c r="F55" s="270">
        <f>台灣女生日常!AQ55</f>
        <v>0</v>
      </c>
      <c r="G55" s="335" t="e">
        <f t="shared" si="5"/>
        <v>#DIV/0!</v>
      </c>
      <c r="H55" s="270">
        <f>ELLE!AO41</f>
        <v>0</v>
      </c>
      <c r="I55" s="270">
        <f>ELLE!AK41</f>
        <v>0</v>
      </c>
      <c r="J55" s="343">
        <f t="shared" si="1"/>
        <v>0</v>
      </c>
      <c r="K55" s="344">
        <f t="shared" si="2"/>
        <v>0</v>
      </c>
      <c r="L55" s="344">
        <f t="shared" si="3"/>
        <v>0</v>
      </c>
      <c r="M55" s="345">
        <f t="shared" si="0"/>
        <v>0</v>
      </c>
      <c r="N55" s="346" t="e">
        <f t="shared" si="4"/>
        <v>#DIV/0!</v>
      </c>
    </row>
    <row r="56" spans="1:14" s="15" customFormat="1" ht="15.75">
      <c r="A56" s="342">
        <v>44099</v>
      </c>
      <c r="B56" s="289" t="s">
        <v>209</v>
      </c>
      <c r="C56" s="270">
        <f>台灣女生日常!AV56</f>
        <v>0</v>
      </c>
      <c r="D56" s="270">
        <f>台灣女生日常!AW56</f>
        <v>0</v>
      </c>
      <c r="E56" s="270">
        <f>台灣女生日常!AU56</f>
        <v>0</v>
      </c>
      <c r="F56" s="270">
        <f>台灣女生日常!AQ56</f>
        <v>0</v>
      </c>
      <c r="G56" s="335" t="e">
        <f t="shared" si="5"/>
        <v>#DIV/0!</v>
      </c>
      <c r="H56" s="270">
        <f>ELLE!AO42</f>
        <v>0</v>
      </c>
      <c r="I56" s="270">
        <f>ELLE!AK42</f>
        <v>0</v>
      </c>
      <c r="J56" s="343">
        <f t="shared" si="1"/>
        <v>0</v>
      </c>
      <c r="K56" s="344">
        <f t="shared" si="2"/>
        <v>0</v>
      </c>
      <c r="L56" s="344">
        <f t="shared" si="3"/>
        <v>0</v>
      </c>
      <c r="M56" s="345">
        <f t="shared" si="0"/>
        <v>0</v>
      </c>
      <c r="N56" s="346" t="e">
        <f t="shared" si="4"/>
        <v>#DIV/0!</v>
      </c>
    </row>
    <row r="57" spans="1:14" s="15" customFormat="1" ht="15.75">
      <c r="A57" s="342">
        <v>44100</v>
      </c>
      <c r="B57" s="289" t="s">
        <v>210</v>
      </c>
      <c r="C57" s="270">
        <f>台灣女生日常!AV57</f>
        <v>0</v>
      </c>
      <c r="D57" s="270">
        <f>台灣女生日常!AW57</f>
        <v>0</v>
      </c>
      <c r="E57" s="270">
        <f>台灣女生日常!AU57</f>
        <v>0</v>
      </c>
      <c r="F57" s="270">
        <f>台灣女生日常!AQ57</f>
        <v>0</v>
      </c>
      <c r="G57" s="335" t="e">
        <f t="shared" si="5"/>
        <v>#DIV/0!</v>
      </c>
      <c r="H57" s="270">
        <f>ELLE!AO43</f>
        <v>0</v>
      </c>
      <c r="I57" s="270">
        <f>ELLE!AK43</f>
        <v>0</v>
      </c>
      <c r="J57" s="343">
        <f t="shared" si="1"/>
        <v>0</v>
      </c>
      <c r="K57" s="344">
        <f t="shared" si="2"/>
        <v>0</v>
      </c>
      <c r="L57" s="344">
        <f t="shared" si="3"/>
        <v>0</v>
      </c>
      <c r="M57" s="345">
        <f t="shared" si="0"/>
        <v>0</v>
      </c>
      <c r="N57" s="346" t="e">
        <f t="shared" si="4"/>
        <v>#DIV/0!</v>
      </c>
    </row>
    <row r="58" spans="1:14" s="15" customFormat="1" ht="15.75">
      <c r="A58" s="342">
        <v>44101</v>
      </c>
      <c r="B58" s="289" t="s">
        <v>211</v>
      </c>
      <c r="C58" s="270">
        <f>台灣女生日常!AV58</f>
        <v>0</v>
      </c>
      <c r="D58" s="270">
        <f>台灣女生日常!AW58</f>
        <v>0</v>
      </c>
      <c r="E58" s="270">
        <f>台灣女生日常!AU58</f>
        <v>0</v>
      </c>
      <c r="F58" s="270">
        <f>台灣女生日常!AQ58</f>
        <v>0</v>
      </c>
      <c r="G58" s="335" t="e">
        <f t="shared" si="5"/>
        <v>#DIV/0!</v>
      </c>
      <c r="H58" s="270">
        <f>ELLE!AO44</f>
        <v>0</v>
      </c>
      <c r="I58" s="270">
        <f>ELLE!AK44</f>
        <v>0</v>
      </c>
      <c r="J58" s="343">
        <f t="shared" si="1"/>
        <v>0</v>
      </c>
      <c r="K58" s="344">
        <f t="shared" si="2"/>
        <v>0</v>
      </c>
      <c r="L58" s="344">
        <f t="shared" si="3"/>
        <v>0</v>
      </c>
      <c r="M58" s="345">
        <f t="shared" si="0"/>
        <v>0</v>
      </c>
      <c r="N58" s="346" t="e">
        <f t="shared" si="4"/>
        <v>#DIV/0!</v>
      </c>
    </row>
    <row r="59" spans="1:14" s="15" customFormat="1" ht="15.75">
      <c r="A59" s="342">
        <v>44102</v>
      </c>
      <c r="B59" s="289" t="s">
        <v>205</v>
      </c>
      <c r="C59" s="270">
        <f>台灣女生日常!AV59</f>
        <v>0</v>
      </c>
      <c r="D59" s="270">
        <f>台灣女生日常!AW59</f>
        <v>0</v>
      </c>
      <c r="E59" s="270">
        <f>台灣女生日常!AU59</f>
        <v>0</v>
      </c>
      <c r="F59" s="270">
        <f>台灣女生日常!AQ59</f>
        <v>0</v>
      </c>
      <c r="G59" s="335" t="e">
        <f t="shared" si="5"/>
        <v>#DIV/0!</v>
      </c>
      <c r="H59" s="270">
        <f>ELLE!AO45</f>
        <v>0</v>
      </c>
      <c r="I59" s="270">
        <f>ELLE!AK45</f>
        <v>0</v>
      </c>
      <c r="J59" s="343">
        <f t="shared" si="1"/>
        <v>0</v>
      </c>
      <c r="K59" s="344">
        <f t="shared" si="2"/>
        <v>0</v>
      </c>
      <c r="L59" s="344">
        <f t="shared" si="3"/>
        <v>0</v>
      </c>
      <c r="M59" s="345">
        <f t="shared" si="0"/>
        <v>0</v>
      </c>
      <c r="N59" s="346" t="e">
        <f t="shared" si="4"/>
        <v>#DIV/0!</v>
      </c>
    </row>
    <row r="60" spans="1:14" s="15" customFormat="1" ht="15.75">
      <c r="A60" s="342">
        <v>44103</v>
      </c>
      <c r="B60" s="289" t="s">
        <v>206</v>
      </c>
      <c r="C60" s="270">
        <f>台灣女生日常!AV60</f>
        <v>0</v>
      </c>
      <c r="D60" s="270">
        <f>台灣女生日常!AW60</f>
        <v>0</v>
      </c>
      <c r="E60" s="270">
        <f>台灣女生日常!AU60</f>
        <v>0</v>
      </c>
      <c r="F60" s="270">
        <f>台灣女生日常!AQ60</f>
        <v>0</v>
      </c>
      <c r="G60" s="335" t="e">
        <f t="shared" si="5"/>
        <v>#DIV/0!</v>
      </c>
      <c r="H60" s="270">
        <f>ELLE!AO46</f>
        <v>0</v>
      </c>
      <c r="I60" s="270">
        <f>ELLE!AK46</f>
        <v>0</v>
      </c>
      <c r="J60" s="343">
        <f t="shared" si="1"/>
        <v>0</v>
      </c>
      <c r="K60" s="344">
        <f t="shared" si="2"/>
        <v>0</v>
      </c>
      <c r="L60" s="344">
        <f t="shared" si="3"/>
        <v>0</v>
      </c>
      <c r="M60" s="345">
        <f t="shared" si="0"/>
        <v>0</v>
      </c>
      <c r="N60" s="346" t="e">
        <f t="shared" si="4"/>
        <v>#DIV/0!</v>
      </c>
    </row>
    <row r="61" spans="1:14" s="15" customFormat="1" ht="15.75">
      <c r="A61" s="342">
        <v>44104</v>
      </c>
      <c r="B61" s="289" t="s">
        <v>207</v>
      </c>
      <c r="C61" s="270">
        <f>台灣女生日常!AV61</f>
        <v>0</v>
      </c>
      <c r="D61" s="270">
        <f>台灣女生日常!AW61</f>
        <v>0</v>
      </c>
      <c r="E61" s="270">
        <f>台灣女生日常!AU61</f>
        <v>0</v>
      </c>
      <c r="F61" s="270">
        <f>台灣女生日常!AQ61</f>
        <v>0</v>
      </c>
      <c r="G61" s="335" t="e">
        <f t="shared" si="5"/>
        <v>#DIV/0!</v>
      </c>
      <c r="H61" s="270">
        <f>ELLE!AO47</f>
        <v>0</v>
      </c>
      <c r="I61" s="270">
        <f>ELLE!AK47</f>
        <v>0</v>
      </c>
      <c r="J61" s="343">
        <f t="shared" si="1"/>
        <v>0</v>
      </c>
      <c r="K61" s="344">
        <f t="shared" si="2"/>
        <v>0</v>
      </c>
      <c r="L61" s="344">
        <f t="shared" si="3"/>
        <v>0</v>
      </c>
      <c r="M61" s="345">
        <f t="shared" si="0"/>
        <v>0</v>
      </c>
      <c r="N61" s="346" t="e">
        <f t="shared" si="4"/>
        <v>#DIV/0!</v>
      </c>
    </row>
    <row r="62" spans="1:14" s="15" customFormat="1" ht="15.75">
      <c r="A62" s="342">
        <v>44105</v>
      </c>
      <c r="B62" s="289" t="s">
        <v>208</v>
      </c>
      <c r="C62" s="270">
        <f>台灣女生日常!AV62</f>
        <v>0</v>
      </c>
      <c r="D62" s="270">
        <f>台灣女生日常!AW62</f>
        <v>0</v>
      </c>
      <c r="E62" s="270">
        <f>台灣女生日常!AU62</f>
        <v>0</v>
      </c>
      <c r="F62" s="270">
        <f>台灣女生日常!AQ62</f>
        <v>0</v>
      </c>
      <c r="G62" s="335" t="e">
        <f t="shared" si="5"/>
        <v>#DIV/0!</v>
      </c>
      <c r="H62" s="270">
        <f>ELLE!AO48</f>
        <v>0</v>
      </c>
      <c r="I62" s="270">
        <f>ELLE!AK48</f>
        <v>0</v>
      </c>
      <c r="J62" s="343">
        <f t="shared" si="1"/>
        <v>0</v>
      </c>
      <c r="K62" s="344">
        <f t="shared" si="2"/>
        <v>0</v>
      </c>
      <c r="L62" s="344">
        <f t="shared" si="3"/>
        <v>0</v>
      </c>
      <c r="M62" s="345">
        <f t="shared" si="0"/>
        <v>0</v>
      </c>
      <c r="N62" s="346" t="e">
        <f t="shared" si="4"/>
        <v>#DIV/0!</v>
      </c>
    </row>
    <row r="63" spans="1:14" s="15" customFormat="1" ht="15.75">
      <c r="A63" s="342">
        <v>44106</v>
      </c>
      <c r="B63" s="289" t="s">
        <v>209</v>
      </c>
      <c r="C63" s="270">
        <f>台灣女生日常!AV63</f>
        <v>0</v>
      </c>
      <c r="D63" s="270">
        <f>台灣女生日常!AW63</f>
        <v>0</v>
      </c>
      <c r="E63" s="270">
        <f>台灣女生日常!AU63</f>
        <v>0</v>
      </c>
      <c r="F63" s="270">
        <f>台灣女生日常!AQ63</f>
        <v>0</v>
      </c>
      <c r="G63" s="335" t="e">
        <f t="shared" si="5"/>
        <v>#DIV/0!</v>
      </c>
      <c r="H63" s="270">
        <f>ELLE!AO49</f>
        <v>0</v>
      </c>
      <c r="I63" s="270">
        <f>ELLE!AK49</f>
        <v>0</v>
      </c>
      <c r="J63" s="343">
        <f t="shared" si="1"/>
        <v>0</v>
      </c>
      <c r="K63" s="344">
        <f t="shared" si="2"/>
        <v>0</v>
      </c>
      <c r="L63" s="344">
        <f t="shared" si="3"/>
        <v>0</v>
      </c>
      <c r="M63" s="345">
        <f t="shared" si="0"/>
        <v>0</v>
      </c>
      <c r="N63" s="346" t="e">
        <f t="shared" si="4"/>
        <v>#DIV/0!</v>
      </c>
    </row>
    <row r="64" spans="1:14" s="15" customFormat="1" ht="15.75">
      <c r="A64" s="342">
        <v>44107</v>
      </c>
      <c r="B64" s="289" t="s">
        <v>210</v>
      </c>
      <c r="C64" s="270">
        <f>台灣女生日常!AV64</f>
        <v>0</v>
      </c>
      <c r="D64" s="270">
        <f>台灣女生日常!AW64</f>
        <v>0</v>
      </c>
      <c r="E64" s="270">
        <f>台灣女生日常!AU64</f>
        <v>0</v>
      </c>
      <c r="F64" s="270">
        <f>台灣女生日常!AQ64</f>
        <v>0</v>
      </c>
      <c r="G64" s="335" t="e">
        <f t="shared" si="5"/>
        <v>#DIV/0!</v>
      </c>
      <c r="H64" s="270">
        <f>ELLE!AO50</f>
        <v>0</v>
      </c>
      <c r="I64" s="270">
        <f>ELLE!AK50</f>
        <v>0</v>
      </c>
      <c r="J64" s="343">
        <f t="shared" si="1"/>
        <v>0</v>
      </c>
      <c r="K64" s="344">
        <f t="shared" si="2"/>
        <v>0</v>
      </c>
      <c r="L64" s="344">
        <f t="shared" si="3"/>
        <v>0</v>
      </c>
      <c r="M64" s="345">
        <f t="shared" si="0"/>
        <v>0</v>
      </c>
      <c r="N64" s="346" t="e">
        <f t="shared" si="4"/>
        <v>#DIV/0!</v>
      </c>
    </row>
    <row r="65" spans="1:14" s="15" customFormat="1" ht="15.75">
      <c r="A65" s="342">
        <v>44108</v>
      </c>
      <c r="B65" s="289" t="s">
        <v>211</v>
      </c>
      <c r="C65" s="270">
        <f>台灣女生日常!AV65</f>
        <v>0</v>
      </c>
      <c r="D65" s="270">
        <f>台灣女生日常!AW65</f>
        <v>0</v>
      </c>
      <c r="E65" s="270">
        <f>台灣女生日常!AU65</f>
        <v>0</v>
      </c>
      <c r="F65" s="270">
        <f>台灣女生日常!AQ65</f>
        <v>0</v>
      </c>
      <c r="G65" s="335" t="e">
        <f t="shared" si="5"/>
        <v>#DIV/0!</v>
      </c>
      <c r="H65" s="270">
        <f>ELLE!AO51</f>
        <v>0</v>
      </c>
      <c r="I65" s="270">
        <f>ELLE!AK51</f>
        <v>0</v>
      </c>
      <c r="J65" s="343">
        <f t="shared" si="1"/>
        <v>0</v>
      </c>
      <c r="K65" s="344">
        <f t="shared" si="2"/>
        <v>0</v>
      </c>
      <c r="L65" s="344">
        <f t="shared" si="3"/>
        <v>0</v>
      </c>
      <c r="M65" s="345">
        <f t="shared" si="0"/>
        <v>0</v>
      </c>
      <c r="N65" s="346" t="e">
        <f t="shared" si="4"/>
        <v>#DIV/0!</v>
      </c>
    </row>
    <row r="66" spans="1:14" s="15" customFormat="1" ht="15.75">
      <c r="A66" s="342">
        <v>44109</v>
      </c>
      <c r="B66" s="289" t="s">
        <v>205</v>
      </c>
      <c r="C66" s="270">
        <f>台灣女生日常!AV66</f>
        <v>0</v>
      </c>
      <c r="D66" s="270">
        <f>台灣女生日常!AW66</f>
        <v>0</v>
      </c>
      <c r="E66" s="270">
        <f>台灣女生日常!AU66</f>
        <v>0</v>
      </c>
      <c r="F66" s="270">
        <f>台灣女生日常!AQ66</f>
        <v>0</v>
      </c>
      <c r="G66" s="335" t="e">
        <f t="shared" si="5"/>
        <v>#DIV/0!</v>
      </c>
      <c r="H66" s="270">
        <f>ELLE!AO52</f>
        <v>0</v>
      </c>
      <c r="I66" s="270">
        <f>ELLE!AK52</f>
        <v>0</v>
      </c>
      <c r="J66" s="343">
        <f t="shared" si="1"/>
        <v>0</v>
      </c>
      <c r="K66" s="344">
        <f t="shared" si="2"/>
        <v>0</v>
      </c>
      <c r="L66" s="344">
        <f t="shared" si="3"/>
        <v>0</v>
      </c>
      <c r="M66" s="345">
        <f t="shared" si="0"/>
        <v>0</v>
      </c>
      <c r="N66" s="346" t="e">
        <f t="shared" si="4"/>
        <v>#DIV/0!</v>
      </c>
    </row>
    <row r="67" spans="1:14" s="15" customFormat="1" ht="15.75">
      <c r="A67" s="342">
        <v>44110</v>
      </c>
      <c r="B67" s="289" t="s">
        <v>206</v>
      </c>
      <c r="C67" s="270">
        <f>台灣女生日常!AV67</f>
        <v>0</v>
      </c>
      <c r="D67" s="270">
        <f>台灣女生日常!AW67</f>
        <v>0</v>
      </c>
      <c r="E67" s="270">
        <f>台灣女生日常!AU67</f>
        <v>0</v>
      </c>
      <c r="F67" s="270">
        <f>台灣女生日常!AQ67</f>
        <v>0</v>
      </c>
      <c r="G67" s="335" t="e">
        <f t="shared" si="5"/>
        <v>#DIV/0!</v>
      </c>
      <c r="H67" s="270">
        <f>ELLE!AO53</f>
        <v>0</v>
      </c>
      <c r="I67" s="270">
        <f>ELLE!AK53</f>
        <v>0</v>
      </c>
      <c r="J67" s="343">
        <f t="shared" si="1"/>
        <v>0</v>
      </c>
      <c r="K67" s="344">
        <f t="shared" si="2"/>
        <v>0</v>
      </c>
      <c r="L67" s="344">
        <f t="shared" si="3"/>
        <v>0</v>
      </c>
      <c r="M67" s="345">
        <f t="shared" si="0"/>
        <v>0</v>
      </c>
      <c r="N67" s="346" t="e">
        <f t="shared" si="4"/>
        <v>#DIV/0!</v>
      </c>
    </row>
    <row r="68" spans="1:14" s="15" customFormat="1" ht="15.75">
      <c r="A68" s="342">
        <v>44111</v>
      </c>
      <c r="B68" s="289" t="s">
        <v>207</v>
      </c>
      <c r="C68" s="270">
        <f>台灣女生日常!AV68</f>
        <v>0</v>
      </c>
      <c r="D68" s="270">
        <f>台灣女生日常!AW68</f>
        <v>0</v>
      </c>
      <c r="E68" s="270">
        <f>台灣女生日常!AU68</f>
        <v>0</v>
      </c>
      <c r="F68" s="270">
        <f>台灣女生日常!AQ68</f>
        <v>0</v>
      </c>
      <c r="G68" s="335" t="e">
        <f t="shared" si="5"/>
        <v>#DIV/0!</v>
      </c>
      <c r="H68" s="270">
        <f>ELLE!AO54</f>
        <v>0</v>
      </c>
      <c r="I68" s="270">
        <f>ELLE!AK54</f>
        <v>0</v>
      </c>
      <c r="J68" s="343">
        <f t="shared" si="1"/>
        <v>0</v>
      </c>
      <c r="K68" s="344">
        <f t="shared" si="2"/>
        <v>0</v>
      </c>
      <c r="L68" s="344">
        <f t="shared" si="3"/>
        <v>0</v>
      </c>
      <c r="M68" s="345">
        <f t="shared" si="0"/>
        <v>0</v>
      </c>
      <c r="N68" s="346" t="e">
        <f t="shared" si="4"/>
        <v>#DIV/0!</v>
      </c>
    </row>
    <row r="69" spans="1:14" s="15" customFormat="1" ht="15.75">
      <c r="A69" s="342">
        <v>44112</v>
      </c>
      <c r="B69" s="289" t="s">
        <v>208</v>
      </c>
      <c r="C69" s="270">
        <f>台灣女生日常!AV69</f>
        <v>0</v>
      </c>
      <c r="D69" s="270">
        <f>台灣女生日常!AW69</f>
        <v>0</v>
      </c>
      <c r="E69" s="270">
        <f>台灣女生日常!AU69</f>
        <v>0</v>
      </c>
      <c r="F69" s="270">
        <f>台灣女生日常!AQ69</f>
        <v>0</v>
      </c>
      <c r="G69" s="335" t="e">
        <f t="shared" si="5"/>
        <v>#DIV/0!</v>
      </c>
      <c r="H69" s="270">
        <f>ELLE!AO55</f>
        <v>0</v>
      </c>
      <c r="I69" s="270">
        <f>ELLE!AK55</f>
        <v>0</v>
      </c>
      <c r="J69" s="343">
        <f t="shared" si="1"/>
        <v>0</v>
      </c>
      <c r="K69" s="344">
        <f t="shared" si="2"/>
        <v>0</v>
      </c>
      <c r="L69" s="344">
        <f t="shared" si="3"/>
        <v>0</v>
      </c>
      <c r="M69" s="345">
        <f t="shared" si="0"/>
        <v>0</v>
      </c>
      <c r="N69" s="346" t="e">
        <f t="shared" si="4"/>
        <v>#DIV/0!</v>
      </c>
    </row>
    <row r="70" spans="1:14" s="15" customFormat="1" ht="15.75">
      <c r="A70" s="342">
        <v>44113</v>
      </c>
      <c r="B70" s="289" t="s">
        <v>209</v>
      </c>
      <c r="C70" s="270">
        <f>台灣女生日常!AV70</f>
        <v>0</v>
      </c>
      <c r="D70" s="270">
        <f>台灣女生日常!AW70</f>
        <v>0</v>
      </c>
      <c r="E70" s="270">
        <f>台灣女生日常!AU70</f>
        <v>0</v>
      </c>
      <c r="F70" s="270">
        <f>台灣女生日常!AQ70</f>
        <v>0</v>
      </c>
      <c r="G70" s="335" t="e">
        <f t="shared" si="5"/>
        <v>#DIV/0!</v>
      </c>
      <c r="H70" s="270">
        <f>ELLE!AO56</f>
        <v>0</v>
      </c>
      <c r="I70" s="270">
        <f>ELLE!AK56</f>
        <v>0</v>
      </c>
      <c r="J70" s="343">
        <f t="shared" si="1"/>
        <v>0</v>
      </c>
      <c r="K70" s="344">
        <f t="shared" si="2"/>
        <v>0</v>
      </c>
      <c r="L70" s="344">
        <f t="shared" si="3"/>
        <v>0</v>
      </c>
      <c r="M70" s="345">
        <f t="shared" si="0"/>
        <v>0</v>
      </c>
      <c r="N70" s="346" t="e">
        <f t="shared" si="4"/>
        <v>#DIV/0!</v>
      </c>
    </row>
    <row r="71" spans="1:14" s="15" customFormat="1" ht="15.75">
      <c r="A71" s="342">
        <v>44114</v>
      </c>
      <c r="B71" s="289" t="s">
        <v>210</v>
      </c>
      <c r="C71" s="270">
        <f>台灣女生日常!AV71</f>
        <v>0</v>
      </c>
      <c r="D71" s="270">
        <f>台灣女生日常!AW71</f>
        <v>0</v>
      </c>
      <c r="E71" s="270">
        <f>台灣女生日常!AU71</f>
        <v>0</v>
      </c>
      <c r="F71" s="270">
        <f>台灣女生日常!AQ71</f>
        <v>0</v>
      </c>
      <c r="G71" s="335" t="e">
        <f t="shared" si="5"/>
        <v>#DIV/0!</v>
      </c>
      <c r="H71" s="270">
        <f>ELLE!AO57</f>
        <v>0</v>
      </c>
      <c r="I71" s="270">
        <f>ELLE!AK57</f>
        <v>0</v>
      </c>
      <c r="J71" s="343">
        <f t="shared" si="1"/>
        <v>0</v>
      </c>
      <c r="K71" s="344">
        <f t="shared" si="2"/>
        <v>0</v>
      </c>
      <c r="L71" s="344">
        <f t="shared" si="3"/>
        <v>0</v>
      </c>
      <c r="M71" s="345">
        <f t="shared" si="0"/>
        <v>0</v>
      </c>
      <c r="N71" s="346" t="e">
        <f t="shared" si="4"/>
        <v>#DIV/0!</v>
      </c>
    </row>
    <row r="72" spans="1:14" s="15" customFormat="1" ht="15.75">
      <c r="A72" s="342">
        <v>44115</v>
      </c>
      <c r="B72" s="289" t="s">
        <v>211</v>
      </c>
      <c r="C72" s="270">
        <f>台灣女生日常!AV72</f>
        <v>0</v>
      </c>
      <c r="D72" s="270">
        <f>台灣女生日常!AW72</f>
        <v>0</v>
      </c>
      <c r="E72" s="270">
        <f>台灣女生日常!AU72</f>
        <v>0</v>
      </c>
      <c r="F72" s="270">
        <f>台灣女生日常!AQ72</f>
        <v>0</v>
      </c>
      <c r="G72" s="335" t="e">
        <f t="shared" si="5"/>
        <v>#DIV/0!</v>
      </c>
      <c r="H72" s="270">
        <f>ELLE!AO58</f>
        <v>0</v>
      </c>
      <c r="I72" s="270">
        <f>ELLE!AK58</f>
        <v>0</v>
      </c>
      <c r="J72" s="343">
        <f t="shared" si="1"/>
        <v>0</v>
      </c>
      <c r="K72" s="344">
        <f t="shared" si="2"/>
        <v>0</v>
      </c>
      <c r="L72" s="344">
        <f t="shared" si="3"/>
        <v>0</v>
      </c>
      <c r="M72" s="345">
        <f t="shared" ref="M72:M135" si="6">SUMIF($C$6:$I$6,M$6,$C72:$I72)</f>
        <v>0</v>
      </c>
      <c r="N72" s="346" t="e">
        <f t="shared" si="4"/>
        <v>#DIV/0!</v>
      </c>
    </row>
    <row r="73" spans="1:14" s="15" customFormat="1" ht="15.75">
      <c r="A73" s="342">
        <v>44116</v>
      </c>
      <c r="B73" s="289" t="s">
        <v>205</v>
      </c>
      <c r="C73" s="270">
        <f>台灣女生日常!AV73</f>
        <v>0</v>
      </c>
      <c r="D73" s="270">
        <f>台灣女生日常!AW73</f>
        <v>0</v>
      </c>
      <c r="E73" s="270">
        <f>台灣女生日常!AU73</f>
        <v>0</v>
      </c>
      <c r="F73" s="270">
        <f>台灣女生日常!AQ73</f>
        <v>0</v>
      </c>
      <c r="G73" s="335" t="e">
        <f t="shared" si="5"/>
        <v>#DIV/0!</v>
      </c>
      <c r="H73" s="270">
        <f>ELLE!AO59</f>
        <v>0</v>
      </c>
      <c r="I73" s="270">
        <f>ELLE!AK59</f>
        <v>0</v>
      </c>
      <c r="J73" s="343">
        <f t="shared" si="1"/>
        <v>0</v>
      </c>
      <c r="K73" s="344">
        <f t="shared" si="2"/>
        <v>0</v>
      </c>
      <c r="L73" s="344">
        <f t="shared" si="3"/>
        <v>0</v>
      </c>
      <c r="M73" s="345">
        <f t="shared" si="6"/>
        <v>0</v>
      </c>
      <c r="N73" s="346" t="e">
        <f t="shared" si="4"/>
        <v>#DIV/0!</v>
      </c>
    </row>
    <row r="74" spans="1:14" s="15" customFormat="1" ht="15.75">
      <c r="A74" s="342">
        <v>44117</v>
      </c>
      <c r="B74" s="289" t="s">
        <v>206</v>
      </c>
      <c r="C74" s="270">
        <f>台灣女生日常!AV74</f>
        <v>0</v>
      </c>
      <c r="D74" s="270">
        <f>台灣女生日常!AW74</f>
        <v>0</v>
      </c>
      <c r="E74" s="270">
        <f>台灣女生日常!AU74</f>
        <v>0</v>
      </c>
      <c r="F74" s="270">
        <f>台灣女生日常!AQ74</f>
        <v>0</v>
      </c>
      <c r="G74" s="335" t="e">
        <f t="shared" si="5"/>
        <v>#DIV/0!</v>
      </c>
      <c r="H74" s="270">
        <f>ELLE!AO60</f>
        <v>0</v>
      </c>
      <c r="I74" s="270">
        <f>ELLE!AK60</f>
        <v>0</v>
      </c>
      <c r="J74" s="343">
        <f t="shared" ref="J74:J137" si="7">SUMIF($C$6:$I$6,$J$6,C74:I74)</f>
        <v>0</v>
      </c>
      <c r="K74" s="344">
        <f t="shared" ref="K74:K137" si="8">SUMIF($C$6:$I$6,$K$6,C74:I74)</f>
        <v>0</v>
      </c>
      <c r="L74" s="344">
        <f t="shared" ref="L74:L137" si="9">SUMIF($C$6:$I$6,$L$6,C74:I74)</f>
        <v>0</v>
      </c>
      <c r="M74" s="345">
        <f t="shared" si="6"/>
        <v>0</v>
      </c>
      <c r="N74" s="346" t="e">
        <f t="shared" ref="N74:N137" si="10">K74/J74</f>
        <v>#DIV/0!</v>
      </c>
    </row>
    <row r="75" spans="1:14" s="15" customFormat="1" ht="15.75">
      <c r="A75" s="342">
        <v>44118</v>
      </c>
      <c r="B75" s="289" t="s">
        <v>207</v>
      </c>
      <c r="C75" s="270">
        <f>台灣女生日常!AV75</f>
        <v>0</v>
      </c>
      <c r="D75" s="270">
        <f>台灣女生日常!AW75</f>
        <v>0</v>
      </c>
      <c r="E75" s="270">
        <f>台灣女生日常!AU75</f>
        <v>0</v>
      </c>
      <c r="F75" s="270">
        <f>台灣女生日常!AQ75</f>
        <v>0</v>
      </c>
      <c r="G75" s="335" t="e">
        <f t="shared" si="5"/>
        <v>#DIV/0!</v>
      </c>
      <c r="H75" s="270">
        <f>ELLE!AO61</f>
        <v>0</v>
      </c>
      <c r="I75" s="270">
        <f>ELLE!AK61</f>
        <v>0</v>
      </c>
      <c r="J75" s="343">
        <f t="shared" si="7"/>
        <v>0</v>
      </c>
      <c r="K75" s="344">
        <f t="shared" si="8"/>
        <v>0</v>
      </c>
      <c r="L75" s="344">
        <f t="shared" si="9"/>
        <v>0</v>
      </c>
      <c r="M75" s="345">
        <f t="shared" si="6"/>
        <v>0</v>
      </c>
      <c r="N75" s="346" t="e">
        <f t="shared" si="10"/>
        <v>#DIV/0!</v>
      </c>
    </row>
    <row r="76" spans="1:14" s="15" customFormat="1" ht="15.75">
      <c r="A76" s="342">
        <v>44119</v>
      </c>
      <c r="B76" s="289" t="s">
        <v>208</v>
      </c>
      <c r="C76" s="270">
        <f>台灣女生日常!AV76</f>
        <v>0</v>
      </c>
      <c r="D76" s="270">
        <f>台灣女生日常!AW76</f>
        <v>0</v>
      </c>
      <c r="E76" s="270">
        <f>台灣女生日常!AU76</f>
        <v>0</v>
      </c>
      <c r="F76" s="270">
        <f>台灣女生日常!AQ76</f>
        <v>0</v>
      </c>
      <c r="G76" s="335" t="e">
        <f t="shared" si="5"/>
        <v>#DIV/0!</v>
      </c>
      <c r="H76" s="270">
        <f>ELLE!AO62</f>
        <v>0</v>
      </c>
      <c r="I76" s="270">
        <f>ELLE!AK62</f>
        <v>0</v>
      </c>
      <c r="J76" s="343">
        <f t="shared" si="7"/>
        <v>0</v>
      </c>
      <c r="K76" s="344">
        <f t="shared" si="8"/>
        <v>0</v>
      </c>
      <c r="L76" s="344">
        <f t="shared" si="9"/>
        <v>0</v>
      </c>
      <c r="M76" s="345">
        <f t="shared" si="6"/>
        <v>0</v>
      </c>
      <c r="N76" s="346" t="e">
        <f t="shared" si="10"/>
        <v>#DIV/0!</v>
      </c>
    </row>
    <row r="77" spans="1:14" s="15" customFormat="1" ht="15.75">
      <c r="A77" s="342">
        <v>44120</v>
      </c>
      <c r="B77" s="289" t="s">
        <v>209</v>
      </c>
      <c r="C77" s="270">
        <f>台灣女生日常!AV77</f>
        <v>0</v>
      </c>
      <c r="D77" s="270">
        <f>台灣女生日常!AW77</f>
        <v>0</v>
      </c>
      <c r="E77" s="270">
        <f>台灣女生日常!AU77</f>
        <v>0</v>
      </c>
      <c r="F77" s="270">
        <f>台灣女生日常!AQ77</f>
        <v>0</v>
      </c>
      <c r="G77" s="335" t="e">
        <f t="shared" si="5"/>
        <v>#DIV/0!</v>
      </c>
      <c r="H77" s="270">
        <f>ELLE!AO63</f>
        <v>0</v>
      </c>
      <c r="I77" s="270">
        <f>ELLE!AK63</f>
        <v>0</v>
      </c>
      <c r="J77" s="343">
        <f t="shared" si="7"/>
        <v>0</v>
      </c>
      <c r="K77" s="344">
        <f t="shared" si="8"/>
        <v>0</v>
      </c>
      <c r="L77" s="344">
        <f t="shared" si="9"/>
        <v>0</v>
      </c>
      <c r="M77" s="345">
        <f t="shared" si="6"/>
        <v>0</v>
      </c>
      <c r="N77" s="346" t="e">
        <f t="shared" si="10"/>
        <v>#DIV/0!</v>
      </c>
    </row>
    <row r="78" spans="1:14" s="15" customFormat="1" ht="15.75">
      <c r="A78" s="342">
        <v>44121</v>
      </c>
      <c r="B78" s="289" t="s">
        <v>210</v>
      </c>
      <c r="C78" s="270">
        <f>台灣女生日常!AV78</f>
        <v>0</v>
      </c>
      <c r="D78" s="270">
        <f>台灣女生日常!AW78</f>
        <v>0</v>
      </c>
      <c r="E78" s="270">
        <f>台灣女生日常!AU78</f>
        <v>0</v>
      </c>
      <c r="F78" s="270">
        <f>台灣女生日常!AQ78</f>
        <v>0</v>
      </c>
      <c r="G78" s="335" t="e">
        <f t="shared" si="5"/>
        <v>#DIV/0!</v>
      </c>
      <c r="H78" s="270">
        <f>ELLE!AO64</f>
        <v>0</v>
      </c>
      <c r="I78" s="270">
        <f>ELLE!AK64</f>
        <v>0</v>
      </c>
      <c r="J78" s="343">
        <f t="shared" si="7"/>
        <v>0</v>
      </c>
      <c r="K78" s="344">
        <f t="shared" si="8"/>
        <v>0</v>
      </c>
      <c r="L78" s="344">
        <f t="shared" si="9"/>
        <v>0</v>
      </c>
      <c r="M78" s="345">
        <f t="shared" si="6"/>
        <v>0</v>
      </c>
      <c r="N78" s="346" t="e">
        <f t="shared" si="10"/>
        <v>#DIV/0!</v>
      </c>
    </row>
    <row r="79" spans="1:14" s="15" customFormat="1" ht="15.75">
      <c r="A79" s="342">
        <v>44122</v>
      </c>
      <c r="B79" s="289" t="s">
        <v>211</v>
      </c>
      <c r="C79" s="270">
        <f>台灣女生日常!AV79</f>
        <v>0</v>
      </c>
      <c r="D79" s="270">
        <f>台灣女生日常!AW79</f>
        <v>0</v>
      </c>
      <c r="E79" s="270">
        <f>台灣女生日常!AU79</f>
        <v>0</v>
      </c>
      <c r="F79" s="270">
        <f>台灣女生日常!AQ79</f>
        <v>0</v>
      </c>
      <c r="G79" s="335" t="e">
        <f t="shared" si="5"/>
        <v>#DIV/0!</v>
      </c>
      <c r="H79" s="270">
        <f>ELLE!AO65</f>
        <v>0</v>
      </c>
      <c r="I79" s="270">
        <f>ELLE!AK65</f>
        <v>0</v>
      </c>
      <c r="J79" s="343">
        <f t="shared" si="7"/>
        <v>0</v>
      </c>
      <c r="K79" s="344">
        <f t="shared" si="8"/>
        <v>0</v>
      </c>
      <c r="L79" s="344">
        <f t="shared" si="9"/>
        <v>0</v>
      </c>
      <c r="M79" s="345">
        <f t="shared" si="6"/>
        <v>0</v>
      </c>
      <c r="N79" s="346" t="e">
        <f t="shared" si="10"/>
        <v>#DIV/0!</v>
      </c>
    </row>
    <row r="80" spans="1:14" s="15" customFormat="1" ht="15.75">
      <c r="A80" s="342">
        <v>44123</v>
      </c>
      <c r="B80" s="289" t="s">
        <v>205</v>
      </c>
      <c r="C80" s="270">
        <f>台灣女生日常!AV80</f>
        <v>0</v>
      </c>
      <c r="D80" s="270">
        <f>台灣女生日常!AW80</f>
        <v>0</v>
      </c>
      <c r="E80" s="270">
        <f>台灣女生日常!AU80</f>
        <v>0</v>
      </c>
      <c r="F80" s="270">
        <f>台灣女生日常!AQ80</f>
        <v>0</v>
      </c>
      <c r="G80" s="335" t="e">
        <f t="shared" si="5"/>
        <v>#DIV/0!</v>
      </c>
      <c r="H80" s="270">
        <f>ELLE!AO66</f>
        <v>0</v>
      </c>
      <c r="I80" s="270">
        <f>ELLE!AK66</f>
        <v>0</v>
      </c>
      <c r="J80" s="343">
        <f t="shared" si="7"/>
        <v>0</v>
      </c>
      <c r="K80" s="344">
        <f t="shared" si="8"/>
        <v>0</v>
      </c>
      <c r="L80" s="344">
        <f t="shared" si="9"/>
        <v>0</v>
      </c>
      <c r="M80" s="345">
        <f t="shared" si="6"/>
        <v>0</v>
      </c>
      <c r="N80" s="346" t="e">
        <f t="shared" si="10"/>
        <v>#DIV/0!</v>
      </c>
    </row>
    <row r="81" spans="1:14" s="15" customFormat="1" ht="15.75">
      <c r="A81" s="342">
        <v>44124</v>
      </c>
      <c r="B81" s="289" t="s">
        <v>206</v>
      </c>
      <c r="C81" s="270">
        <f>台灣女生日常!AV81</f>
        <v>0</v>
      </c>
      <c r="D81" s="270">
        <f>台灣女生日常!AW81</f>
        <v>0</v>
      </c>
      <c r="E81" s="270">
        <f>台灣女生日常!AU81</f>
        <v>0</v>
      </c>
      <c r="F81" s="270">
        <f>台灣女生日常!AQ81</f>
        <v>0</v>
      </c>
      <c r="G81" s="335" t="e">
        <f t="shared" si="5"/>
        <v>#DIV/0!</v>
      </c>
      <c r="H81" s="270">
        <f>ELLE!AO67</f>
        <v>0</v>
      </c>
      <c r="I81" s="270">
        <f>ELLE!AK67</f>
        <v>0</v>
      </c>
      <c r="J81" s="343">
        <f t="shared" si="7"/>
        <v>0</v>
      </c>
      <c r="K81" s="344">
        <f t="shared" si="8"/>
        <v>0</v>
      </c>
      <c r="L81" s="344">
        <f t="shared" si="9"/>
        <v>0</v>
      </c>
      <c r="M81" s="345">
        <f t="shared" si="6"/>
        <v>0</v>
      </c>
      <c r="N81" s="346" t="e">
        <f t="shared" si="10"/>
        <v>#DIV/0!</v>
      </c>
    </row>
    <row r="82" spans="1:14" s="15" customFormat="1" ht="15.75">
      <c r="A82" s="342">
        <v>44125</v>
      </c>
      <c r="B82" s="289" t="s">
        <v>207</v>
      </c>
      <c r="C82" s="270">
        <f>台灣女生日常!AV82</f>
        <v>0</v>
      </c>
      <c r="D82" s="270">
        <f>台灣女生日常!AW82</f>
        <v>0</v>
      </c>
      <c r="E82" s="270">
        <f>台灣女生日常!AU82</f>
        <v>0</v>
      </c>
      <c r="F82" s="270">
        <f>台灣女生日常!AQ82</f>
        <v>0</v>
      </c>
      <c r="G82" s="335" t="e">
        <f t="shared" si="5"/>
        <v>#DIV/0!</v>
      </c>
      <c r="H82" s="270">
        <f>ELLE!AO68</f>
        <v>0</v>
      </c>
      <c r="I82" s="270">
        <f>ELLE!AK68</f>
        <v>0</v>
      </c>
      <c r="J82" s="343">
        <f t="shared" si="7"/>
        <v>0</v>
      </c>
      <c r="K82" s="344">
        <f t="shared" si="8"/>
        <v>0</v>
      </c>
      <c r="L82" s="344">
        <f t="shared" si="9"/>
        <v>0</v>
      </c>
      <c r="M82" s="345">
        <f t="shared" si="6"/>
        <v>0</v>
      </c>
      <c r="N82" s="346" t="e">
        <f t="shared" si="10"/>
        <v>#DIV/0!</v>
      </c>
    </row>
    <row r="83" spans="1:14" s="15" customFormat="1" ht="15.75">
      <c r="A83" s="342">
        <v>44126</v>
      </c>
      <c r="B83" s="289" t="s">
        <v>208</v>
      </c>
      <c r="C83" s="270">
        <f>台灣女生日常!AV83</f>
        <v>0</v>
      </c>
      <c r="D83" s="270">
        <f>台灣女生日常!AW83</f>
        <v>0</v>
      </c>
      <c r="E83" s="270">
        <f>台灣女生日常!AU83</f>
        <v>0</v>
      </c>
      <c r="F83" s="270">
        <f>台灣女生日常!AQ83</f>
        <v>0</v>
      </c>
      <c r="G83" s="335" t="e">
        <f t="shared" si="5"/>
        <v>#DIV/0!</v>
      </c>
      <c r="H83" s="270">
        <f>ELLE!AO69</f>
        <v>0</v>
      </c>
      <c r="I83" s="270">
        <f>ELLE!AK69</f>
        <v>0</v>
      </c>
      <c r="J83" s="343">
        <f t="shared" si="7"/>
        <v>0</v>
      </c>
      <c r="K83" s="344">
        <f t="shared" si="8"/>
        <v>0</v>
      </c>
      <c r="L83" s="344">
        <f t="shared" si="9"/>
        <v>0</v>
      </c>
      <c r="M83" s="345">
        <f t="shared" si="6"/>
        <v>0</v>
      </c>
      <c r="N83" s="346" t="e">
        <f t="shared" si="10"/>
        <v>#DIV/0!</v>
      </c>
    </row>
    <row r="84" spans="1:14" s="15" customFormat="1" ht="15.75">
      <c r="A84" s="342">
        <v>44127</v>
      </c>
      <c r="B84" s="289" t="s">
        <v>209</v>
      </c>
      <c r="C84" s="270">
        <f>台灣女生日常!AV84</f>
        <v>0</v>
      </c>
      <c r="D84" s="270">
        <f>台灣女生日常!AW84</f>
        <v>0</v>
      </c>
      <c r="E84" s="270">
        <f>台灣女生日常!AU84</f>
        <v>0</v>
      </c>
      <c r="F84" s="270">
        <f>台灣女生日常!AQ84</f>
        <v>0</v>
      </c>
      <c r="G84" s="335" t="e">
        <f t="shared" si="5"/>
        <v>#DIV/0!</v>
      </c>
      <c r="H84" s="270">
        <f>ELLE!AO70</f>
        <v>0</v>
      </c>
      <c r="I84" s="270">
        <f>ELLE!AK70</f>
        <v>0</v>
      </c>
      <c r="J84" s="343">
        <f t="shared" si="7"/>
        <v>0</v>
      </c>
      <c r="K84" s="344">
        <f t="shared" si="8"/>
        <v>0</v>
      </c>
      <c r="L84" s="344">
        <f t="shared" si="9"/>
        <v>0</v>
      </c>
      <c r="M84" s="345">
        <f t="shared" si="6"/>
        <v>0</v>
      </c>
      <c r="N84" s="346" t="e">
        <f t="shared" si="10"/>
        <v>#DIV/0!</v>
      </c>
    </row>
    <row r="85" spans="1:14" s="15" customFormat="1" ht="15.75">
      <c r="A85" s="342">
        <v>44128</v>
      </c>
      <c r="B85" s="289" t="s">
        <v>210</v>
      </c>
      <c r="C85" s="270">
        <f>台灣女生日常!AV85</f>
        <v>0</v>
      </c>
      <c r="D85" s="270">
        <f>台灣女生日常!AW85</f>
        <v>0</v>
      </c>
      <c r="E85" s="270">
        <f>台灣女生日常!AU85</f>
        <v>0</v>
      </c>
      <c r="F85" s="270">
        <f>台灣女生日常!AQ85</f>
        <v>0</v>
      </c>
      <c r="G85" s="335" t="e">
        <f t="shared" si="5"/>
        <v>#DIV/0!</v>
      </c>
      <c r="H85" s="270">
        <f>ELLE!AO71</f>
        <v>0</v>
      </c>
      <c r="I85" s="270">
        <f>ELLE!AK71</f>
        <v>0</v>
      </c>
      <c r="J85" s="343">
        <f t="shared" si="7"/>
        <v>0</v>
      </c>
      <c r="K85" s="344">
        <f t="shared" si="8"/>
        <v>0</v>
      </c>
      <c r="L85" s="344">
        <f t="shared" si="9"/>
        <v>0</v>
      </c>
      <c r="M85" s="345">
        <f t="shared" si="6"/>
        <v>0</v>
      </c>
      <c r="N85" s="346" t="e">
        <f t="shared" si="10"/>
        <v>#DIV/0!</v>
      </c>
    </row>
    <row r="86" spans="1:14" s="15" customFormat="1" ht="15.75">
      <c r="A86" s="342">
        <v>44129</v>
      </c>
      <c r="B86" s="289" t="s">
        <v>211</v>
      </c>
      <c r="C86" s="270">
        <f>台灣女生日常!AV86</f>
        <v>0</v>
      </c>
      <c r="D86" s="270">
        <f>台灣女生日常!AW86</f>
        <v>0</v>
      </c>
      <c r="E86" s="270">
        <f>台灣女生日常!AU86</f>
        <v>0</v>
      </c>
      <c r="F86" s="270">
        <f>台灣女生日常!AQ86</f>
        <v>0</v>
      </c>
      <c r="G86" s="335" t="e">
        <f t="shared" si="5"/>
        <v>#DIV/0!</v>
      </c>
      <c r="H86" s="270">
        <f>ELLE!AO72</f>
        <v>0</v>
      </c>
      <c r="I86" s="270">
        <f>ELLE!AK72</f>
        <v>0</v>
      </c>
      <c r="J86" s="343">
        <f t="shared" si="7"/>
        <v>0</v>
      </c>
      <c r="K86" s="344">
        <f t="shared" si="8"/>
        <v>0</v>
      </c>
      <c r="L86" s="344">
        <f t="shared" si="9"/>
        <v>0</v>
      </c>
      <c r="M86" s="345">
        <f t="shared" si="6"/>
        <v>0</v>
      </c>
      <c r="N86" s="346" t="e">
        <f t="shared" si="10"/>
        <v>#DIV/0!</v>
      </c>
    </row>
    <row r="87" spans="1:14" s="15" customFormat="1" ht="15.75">
      <c r="A87" s="342">
        <v>44130</v>
      </c>
      <c r="B87" s="289" t="s">
        <v>205</v>
      </c>
      <c r="C87" s="270">
        <f>台灣女生日常!AV87</f>
        <v>0</v>
      </c>
      <c r="D87" s="270">
        <f>台灣女生日常!AW87</f>
        <v>0</v>
      </c>
      <c r="E87" s="270">
        <f>台灣女生日常!AU87</f>
        <v>0</v>
      </c>
      <c r="F87" s="270">
        <f>台灣女生日常!AQ87</f>
        <v>0</v>
      </c>
      <c r="G87" s="335" t="e">
        <f t="shared" si="5"/>
        <v>#DIV/0!</v>
      </c>
      <c r="H87" s="270">
        <f>ELLE!AO73</f>
        <v>0</v>
      </c>
      <c r="I87" s="270">
        <f>ELLE!AK73</f>
        <v>0</v>
      </c>
      <c r="J87" s="343">
        <f t="shared" si="7"/>
        <v>0</v>
      </c>
      <c r="K87" s="344">
        <f t="shared" si="8"/>
        <v>0</v>
      </c>
      <c r="L87" s="344">
        <f t="shared" si="9"/>
        <v>0</v>
      </c>
      <c r="M87" s="345">
        <f t="shared" si="6"/>
        <v>0</v>
      </c>
      <c r="N87" s="346" t="e">
        <f t="shared" si="10"/>
        <v>#DIV/0!</v>
      </c>
    </row>
    <row r="88" spans="1:14" s="15" customFormat="1" ht="15.75">
      <c r="A88" s="342">
        <v>44131</v>
      </c>
      <c r="B88" s="289" t="s">
        <v>206</v>
      </c>
      <c r="C88" s="270">
        <f>台灣女生日常!AV88</f>
        <v>0</v>
      </c>
      <c r="D88" s="270">
        <f>台灣女生日常!AW88</f>
        <v>0</v>
      </c>
      <c r="E88" s="270">
        <f>台灣女生日常!AU88</f>
        <v>0</v>
      </c>
      <c r="F88" s="270">
        <f>台灣女生日常!AQ88</f>
        <v>0</v>
      </c>
      <c r="G88" s="335" t="e">
        <f t="shared" si="5"/>
        <v>#DIV/0!</v>
      </c>
      <c r="H88" s="270">
        <f>ELLE!AO74</f>
        <v>0</v>
      </c>
      <c r="I88" s="270">
        <f>ELLE!AK74</f>
        <v>0</v>
      </c>
      <c r="J88" s="343">
        <f t="shared" si="7"/>
        <v>0</v>
      </c>
      <c r="K88" s="344">
        <f t="shared" si="8"/>
        <v>0</v>
      </c>
      <c r="L88" s="344">
        <f t="shared" si="9"/>
        <v>0</v>
      </c>
      <c r="M88" s="345">
        <f t="shared" si="6"/>
        <v>0</v>
      </c>
      <c r="N88" s="346" t="e">
        <f t="shared" si="10"/>
        <v>#DIV/0!</v>
      </c>
    </row>
    <row r="89" spans="1:14" s="15" customFormat="1" ht="15.75">
      <c r="A89" s="342">
        <v>44132</v>
      </c>
      <c r="B89" s="289" t="s">
        <v>207</v>
      </c>
      <c r="C89" s="270">
        <f>台灣女生日常!AV89</f>
        <v>0</v>
      </c>
      <c r="D89" s="270">
        <f>台灣女生日常!AW89</f>
        <v>0</v>
      </c>
      <c r="E89" s="270">
        <f>台灣女生日常!AU89</f>
        <v>0</v>
      </c>
      <c r="F89" s="270">
        <f>台灣女生日常!AQ89</f>
        <v>0</v>
      </c>
      <c r="G89" s="335" t="e">
        <f t="shared" si="5"/>
        <v>#DIV/0!</v>
      </c>
      <c r="H89" s="270">
        <f>ELLE!AO75</f>
        <v>0</v>
      </c>
      <c r="I89" s="270">
        <f>ELLE!AK75</f>
        <v>0</v>
      </c>
      <c r="J89" s="343">
        <f t="shared" si="7"/>
        <v>0</v>
      </c>
      <c r="K89" s="344">
        <f t="shared" si="8"/>
        <v>0</v>
      </c>
      <c r="L89" s="344">
        <f t="shared" si="9"/>
        <v>0</v>
      </c>
      <c r="M89" s="345">
        <f t="shared" si="6"/>
        <v>0</v>
      </c>
      <c r="N89" s="346" t="e">
        <f t="shared" si="10"/>
        <v>#DIV/0!</v>
      </c>
    </row>
    <row r="90" spans="1:14" s="15" customFormat="1" ht="15.75">
      <c r="A90" s="342">
        <v>44133</v>
      </c>
      <c r="B90" s="289" t="s">
        <v>208</v>
      </c>
      <c r="C90" s="270">
        <f>台灣女生日常!AV90</f>
        <v>0</v>
      </c>
      <c r="D90" s="270">
        <f>台灣女生日常!AW90</f>
        <v>0</v>
      </c>
      <c r="E90" s="270">
        <f>台灣女生日常!AU90</f>
        <v>0</v>
      </c>
      <c r="F90" s="270">
        <f>台灣女生日常!AQ90</f>
        <v>0</v>
      </c>
      <c r="G90" s="335" t="e">
        <f t="shared" si="5"/>
        <v>#DIV/0!</v>
      </c>
      <c r="H90" s="270">
        <f>ELLE!AO76</f>
        <v>0</v>
      </c>
      <c r="I90" s="270">
        <f>ELLE!AK76</f>
        <v>0</v>
      </c>
      <c r="J90" s="343">
        <f t="shared" si="7"/>
        <v>0</v>
      </c>
      <c r="K90" s="344">
        <f t="shared" si="8"/>
        <v>0</v>
      </c>
      <c r="L90" s="344">
        <f t="shared" si="9"/>
        <v>0</v>
      </c>
      <c r="M90" s="345">
        <f t="shared" si="6"/>
        <v>0</v>
      </c>
      <c r="N90" s="346" t="e">
        <f t="shared" si="10"/>
        <v>#DIV/0!</v>
      </c>
    </row>
    <row r="91" spans="1:14" s="15" customFormat="1" ht="15.75">
      <c r="A91" s="342">
        <v>44134</v>
      </c>
      <c r="B91" s="289" t="s">
        <v>209</v>
      </c>
      <c r="C91" s="270">
        <f>台灣女生日常!AV91</f>
        <v>0</v>
      </c>
      <c r="D91" s="270">
        <f>台灣女生日常!AW91</f>
        <v>0</v>
      </c>
      <c r="E91" s="270">
        <f>台灣女生日常!AU91</f>
        <v>0</v>
      </c>
      <c r="F91" s="270">
        <f>台灣女生日常!AQ91</f>
        <v>0</v>
      </c>
      <c r="G91" s="335" t="e">
        <f t="shared" si="5"/>
        <v>#DIV/0!</v>
      </c>
      <c r="H91" s="270">
        <f>ELLE!AO77</f>
        <v>0</v>
      </c>
      <c r="I91" s="270">
        <f>ELLE!AK77</f>
        <v>0</v>
      </c>
      <c r="J91" s="343">
        <f t="shared" si="7"/>
        <v>0</v>
      </c>
      <c r="K91" s="344">
        <f t="shared" si="8"/>
        <v>0</v>
      </c>
      <c r="L91" s="344">
        <f t="shared" si="9"/>
        <v>0</v>
      </c>
      <c r="M91" s="345">
        <f t="shared" si="6"/>
        <v>0</v>
      </c>
      <c r="N91" s="346" t="e">
        <f t="shared" si="10"/>
        <v>#DIV/0!</v>
      </c>
    </row>
    <row r="92" spans="1:14" s="15" customFormat="1" ht="15.75">
      <c r="A92" s="342">
        <v>44135</v>
      </c>
      <c r="B92" s="289" t="s">
        <v>210</v>
      </c>
      <c r="C92" s="270">
        <f>台灣女生日常!AV92</f>
        <v>0</v>
      </c>
      <c r="D92" s="270">
        <f>台灣女生日常!AW92</f>
        <v>0</v>
      </c>
      <c r="E92" s="270">
        <f>台灣女生日常!AU92</f>
        <v>0</v>
      </c>
      <c r="F92" s="270">
        <f>台灣女生日常!AQ92</f>
        <v>0</v>
      </c>
      <c r="G92" s="335" t="e">
        <f t="shared" si="5"/>
        <v>#DIV/0!</v>
      </c>
      <c r="H92" s="270">
        <f>ELLE!AO78</f>
        <v>0</v>
      </c>
      <c r="I92" s="270">
        <f>ELLE!AK78</f>
        <v>0</v>
      </c>
      <c r="J92" s="343">
        <f t="shared" si="7"/>
        <v>0</v>
      </c>
      <c r="K92" s="344">
        <f t="shared" si="8"/>
        <v>0</v>
      </c>
      <c r="L92" s="344">
        <f t="shared" si="9"/>
        <v>0</v>
      </c>
      <c r="M92" s="345">
        <f t="shared" si="6"/>
        <v>0</v>
      </c>
      <c r="N92" s="346" t="e">
        <f t="shared" si="10"/>
        <v>#DIV/0!</v>
      </c>
    </row>
    <row r="93" spans="1:14" s="15" customFormat="1" ht="15.75">
      <c r="A93" s="342">
        <v>44136</v>
      </c>
      <c r="B93" s="289" t="s">
        <v>211</v>
      </c>
      <c r="C93" s="270">
        <f>台灣女生日常!AV93</f>
        <v>0</v>
      </c>
      <c r="D93" s="270">
        <f>台灣女生日常!AW93</f>
        <v>0</v>
      </c>
      <c r="E93" s="270">
        <f>台灣女生日常!AU93</f>
        <v>0</v>
      </c>
      <c r="F93" s="270">
        <f>台灣女生日常!AQ93</f>
        <v>0</v>
      </c>
      <c r="G93" s="335" t="e">
        <f t="shared" si="5"/>
        <v>#DIV/0!</v>
      </c>
      <c r="H93" s="270">
        <f>ELLE!AO79</f>
        <v>0</v>
      </c>
      <c r="I93" s="270">
        <f>ELLE!AK79</f>
        <v>0</v>
      </c>
      <c r="J93" s="343">
        <f t="shared" si="7"/>
        <v>0</v>
      </c>
      <c r="K93" s="344">
        <f t="shared" si="8"/>
        <v>0</v>
      </c>
      <c r="L93" s="344">
        <f t="shared" si="9"/>
        <v>0</v>
      </c>
      <c r="M93" s="345">
        <f t="shared" si="6"/>
        <v>0</v>
      </c>
      <c r="N93" s="346" t="e">
        <f t="shared" si="10"/>
        <v>#DIV/0!</v>
      </c>
    </row>
    <row r="94" spans="1:14" s="15" customFormat="1" ht="15.75">
      <c r="A94" s="342">
        <v>44137</v>
      </c>
      <c r="B94" s="289" t="s">
        <v>205</v>
      </c>
      <c r="C94" s="270">
        <f>台灣女生日常!AV94</f>
        <v>0</v>
      </c>
      <c r="D94" s="270">
        <f>台灣女生日常!AW94</f>
        <v>0</v>
      </c>
      <c r="E94" s="270">
        <f>台灣女生日常!AU94</f>
        <v>0</v>
      </c>
      <c r="F94" s="270">
        <f>台灣女生日常!AQ94</f>
        <v>0</v>
      </c>
      <c r="G94" s="335" t="e">
        <f t="shared" si="5"/>
        <v>#DIV/0!</v>
      </c>
      <c r="H94" s="270">
        <f>ELLE!AO80</f>
        <v>0</v>
      </c>
      <c r="I94" s="270">
        <f>ELLE!AK80</f>
        <v>0</v>
      </c>
      <c r="J94" s="343">
        <f t="shared" si="7"/>
        <v>0</v>
      </c>
      <c r="K94" s="344">
        <f t="shared" si="8"/>
        <v>0</v>
      </c>
      <c r="L94" s="344">
        <f t="shared" si="9"/>
        <v>0</v>
      </c>
      <c r="M94" s="345">
        <f t="shared" si="6"/>
        <v>0</v>
      </c>
      <c r="N94" s="346" t="e">
        <f t="shared" si="10"/>
        <v>#DIV/0!</v>
      </c>
    </row>
    <row r="95" spans="1:14" s="15" customFormat="1" ht="15.75">
      <c r="A95" s="342">
        <v>44138</v>
      </c>
      <c r="B95" s="289" t="s">
        <v>206</v>
      </c>
      <c r="C95" s="270">
        <f>台灣女生日常!AV95</f>
        <v>0</v>
      </c>
      <c r="D95" s="270">
        <f>台灣女生日常!AW95</f>
        <v>0</v>
      </c>
      <c r="E95" s="270">
        <f>台灣女生日常!AU95</f>
        <v>0</v>
      </c>
      <c r="F95" s="270">
        <f>台灣女生日常!AQ95</f>
        <v>22763</v>
      </c>
      <c r="G95" s="335" t="e">
        <f t="shared" si="5"/>
        <v>#DIV/0!</v>
      </c>
      <c r="H95" s="270">
        <f>ELLE!AO81</f>
        <v>0</v>
      </c>
      <c r="I95" s="270">
        <f>ELLE!AK81</f>
        <v>30149</v>
      </c>
      <c r="J95" s="343">
        <f t="shared" si="7"/>
        <v>0</v>
      </c>
      <c r="K95" s="344">
        <f t="shared" si="8"/>
        <v>0</v>
      </c>
      <c r="L95" s="344">
        <f t="shared" si="9"/>
        <v>0</v>
      </c>
      <c r="M95" s="345">
        <f t="shared" si="6"/>
        <v>52912</v>
      </c>
      <c r="N95" s="346" t="e">
        <f t="shared" si="10"/>
        <v>#DIV/0!</v>
      </c>
    </row>
    <row r="96" spans="1:14" s="15" customFormat="1" ht="15.75">
      <c r="A96" s="342">
        <v>44139</v>
      </c>
      <c r="B96" s="289" t="s">
        <v>207</v>
      </c>
      <c r="C96" s="270">
        <f>台灣女生日常!AV96</f>
        <v>0</v>
      </c>
      <c r="D96" s="270">
        <f>台灣女生日常!AW96</f>
        <v>0</v>
      </c>
      <c r="E96" s="270">
        <f>台灣女生日常!AU96</f>
        <v>0</v>
      </c>
      <c r="F96" s="270">
        <f>台灣女生日常!AQ96</f>
        <v>31249</v>
      </c>
      <c r="G96" s="335" t="e">
        <f t="shared" si="5"/>
        <v>#DIV/0!</v>
      </c>
      <c r="H96" s="270">
        <f>ELLE!AO82</f>
        <v>0</v>
      </c>
      <c r="I96" s="270">
        <f>ELLE!AK82</f>
        <v>33722</v>
      </c>
      <c r="J96" s="343">
        <f t="shared" si="7"/>
        <v>0</v>
      </c>
      <c r="K96" s="344">
        <f t="shared" si="8"/>
        <v>0</v>
      </c>
      <c r="L96" s="344">
        <f t="shared" si="9"/>
        <v>0</v>
      </c>
      <c r="M96" s="345">
        <f t="shared" si="6"/>
        <v>64971</v>
      </c>
      <c r="N96" s="346" t="e">
        <f t="shared" si="10"/>
        <v>#DIV/0!</v>
      </c>
    </row>
    <row r="97" spans="1:14" s="15" customFormat="1" ht="15.75">
      <c r="A97" s="342">
        <v>44140</v>
      </c>
      <c r="B97" s="289" t="s">
        <v>208</v>
      </c>
      <c r="C97" s="270">
        <f>台灣女生日常!AV97</f>
        <v>0</v>
      </c>
      <c r="D97" s="270">
        <f>台灣女生日常!AW97</f>
        <v>0</v>
      </c>
      <c r="E97" s="270">
        <f>台灣女生日常!AU97</f>
        <v>0</v>
      </c>
      <c r="F97" s="270">
        <f>台灣女生日常!AQ97</f>
        <v>0</v>
      </c>
      <c r="G97" s="335" t="e">
        <f t="shared" si="5"/>
        <v>#DIV/0!</v>
      </c>
      <c r="H97" s="270">
        <f>ELLE!AO83</f>
        <v>0</v>
      </c>
      <c r="I97" s="270">
        <f>ELLE!AK83</f>
        <v>0</v>
      </c>
      <c r="J97" s="343">
        <f t="shared" si="7"/>
        <v>0</v>
      </c>
      <c r="K97" s="344">
        <f t="shared" si="8"/>
        <v>0</v>
      </c>
      <c r="L97" s="344">
        <f t="shared" si="9"/>
        <v>0</v>
      </c>
      <c r="M97" s="345">
        <f t="shared" si="6"/>
        <v>0</v>
      </c>
      <c r="N97" s="346" t="e">
        <f t="shared" si="10"/>
        <v>#DIV/0!</v>
      </c>
    </row>
    <row r="98" spans="1:14" s="15" customFormat="1" ht="15.75">
      <c r="A98" s="342">
        <v>44141</v>
      </c>
      <c r="B98" s="289" t="s">
        <v>209</v>
      </c>
      <c r="C98" s="270">
        <f>台灣女生日常!AV98</f>
        <v>0</v>
      </c>
      <c r="D98" s="270">
        <f>台灣女生日常!AW98</f>
        <v>0</v>
      </c>
      <c r="E98" s="270">
        <f>台灣女生日常!AU98</f>
        <v>0</v>
      </c>
      <c r="F98" s="270">
        <f>台灣女生日常!AQ98</f>
        <v>0</v>
      </c>
      <c r="G98" s="335" t="e">
        <f t="shared" si="5"/>
        <v>#DIV/0!</v>
      </c>
      <c r="H98" s="270">
        <f>ELLE!AO84</f>
        <v>0</v>
      </c>
      <c r="I98" s="270">
        <f>ELLE!AK84</f>
        <v>0</v>
      </c>
      <c r="J98" s="343">
        <f t="shared" si="7"/>
        <v>0</v>
      </c>
      <c r="K98" s="344">
        <f t="shared" si="8"/>
        <v>0</v>
      </c>
      <c r="L98" s="344">
        <f t="shared" si="9"/>
        <v>0</v>
      </c>
      <c r="M98" s="345">
        <f t="shared" si="6"/>
        <v>0</v>
      </c>
      <c r="N98" s="346" t="e">
        <f t="shared" si="10"/>
        <v>#DIV/0!</v>
      </c>
    </row>
    <row r="99" spans="1:14" s="15" customFormat="1" ht="15.75">
      <c r="A99" s="342">
        <v>44142</v>
      </c>
      <c r="B99" s="289" t="s">
        <v>210</v>
      </c>
      <c r="C99" s="270">
        <f>台灣女生日常!AV99</f>
        <v>0</v>
      </c>
      <c r="D99" s="270">
        <f>台灣女生日常!AW99</f>
        <v>0</v>
      </c>
      <c r="E99" s="270">
        <f>台灣女生日常!AU99</f>
        <v>0</v>
      </c>
      <c r="F99" s="270">
        <f>台灣女生日常!AQ99</f>
        <v>0</v>
      </c>
      <c r="G99" s="335" t="e">
        <f t="shared" si="5"/>
        <v>#DIV/0!</v>
      </c>
      <c r="H99" s="270">
        <f>ELLE!AO85</f>
        <v>0</v>
      </c>
      <c r="I99" s="270">
        <f>ELLE!AK85</f>
        <v>0</v>
      </c>
      <c r="J99" s="343">
        <f t="shared" si="7"/>
        <v>0</v>
      </c>
      <c r="K99" s="344">
        <f t="shared" si="8"/>
        <v>0</v>
      </c>
      <c r="L99" s="344">
        <f t="shared" si="9"/>
        <v>0</v>
      </c>
      <c r="M99" s="345">
        <f t="shared" si="6"/>
        <v>0</v>
      </c>
      <c r="N99" s="346" t="e">
        <f t="shared" si="10"/>
        <v>#DIV/0!</v>
      </c>
    </row>
    <row r="100" spans="1:14" s="15" customFormat="1" ht="15.75">
      <c r="A100" s="342">
        <v>44143</v>
      </c>
      <c r="B100" s="289" t="s">
        <v>211</v>
      </c>
      <c r="C100" s="270">
        <f>台灣女生日常!AV100</f>
        <v>0</v>
      </c>
      <c r="D100" s="270">
        <f>台灣女生日常!AW100</f>
        <v>0</v>
      </c>
      <c r="E100" s="270">
        <f>台灣女生日常!AU100</f>
        <v>0</v>
      </c>
      <c r="F100" s="270">
        <f>台灣女生日常!AQ100</f>
        <v>0</v>
      </c>
      <c r="G100" s="335" t="e">
        <f t="shared" si="5"/>
        <v>#DIV/0!</v>
      </c>
      <c r="H100" s="270">
        <f>ELLE!AO86</f>
        <v>0</v>
      </c>
      <c r="I100" s="270">
        <f>ELLE!AK86</f>
        <v>0</v>
      </c>
      <c r="J100" s="343">
        <f t="shared" si="7"/>
        <v>0</v>
      </c>
      <c r="K100" s="344">
        <f t="shared" si="8"/>
        <v>0</v>
      </c>
      <c r="L100" s="344">
        <f t="shared" si="9"/>
        <v>0</v>
      </c>
      <c r="M100" s="345">
        <f t="shared" si="6"/>
        <v>0</v>
      </c>
      <c r="N100" s="346" t="e">
        <f t="shared" si="10"/>
        <v>#DIV/0!</v>
      </c>
    </row>
    <row r="101" spans="1:14" s="15" customFormat="1" ht="15.75">
      <c r="A101" s="342">
        <v>44144</v>
      </c>
      <c r="B101" s="289" t="s">
        <v>205</v>
      </c>
      <c r="C101" s="270">
        <f>台灣女生日常!AV101</f>
        <v>0</v>
      </c>
      <c r="D101" s="270">
        <f>台灣女生日常!AW101</f>
        <v>0</v>
      </c>
      <c r="E101" s="270">
        <f>台灣女生日常!AU101</f>
        <v>0</v>
      </c>
      <c r="F101" s="270">
        <f>台灣女生日常!AQ101</f>
        <v>0</v>
      </c>
      <c r="G101" s="335" t="e">
        <f t="shared" si="5"/>
        <v>#DIV/0!</v>
      </c>
      <c r="H101" s="270">
        <f>ELLE!AO87</f>
        <v>0</v>
      </c>
      <c r="I101" s="270">
        <f>ELLE!AK87</f>
        <v>0</v>
      </c>
      <c r="J101" s="343">
        <f t="shared" si="7"/>
        <v>0</v>
      </c>
      <c r="K101" s="344">
        <f t="shared" si="8"/>
        <v>0</v>
      </c>
      <c r="L101" s="344">
        <f t="shared" si="9"/>
        <v>0</v>
      </c>
      <c r="M101" s="345">
        <f t="shared" si="6"/>
        <v>0</v>
      </c>
      <c r="N101" s="346" t="e">
        <f t="shared" si="10"/>
        <v>#DIV/0!</v>
      </c>
    </row>
    <row r="102" spans="1:14" s="15" customFormat="1" ht="15.75">
      <c r="A102" s="342">
        <v>44145</v>
      </c>
      <c r="B102" s="289" t="s">
        <v>206</v>
      </c>
      <c r="C102" s="270">
        <f>台灣女生日常!AV102</f>
        <v>0</v>
      </c>
      <c r="D102" s="270">
        <f>台灣女生日常!AW102</f>
        <v>0</v>
      </c>
      <c r="E102" s="270">
        <f>台灣女生日常!AU102</f>
        <v>0</v>
      </c>
      <c r="F102" s="270">
        <f>台灣女生日常!AQ102</f>
        <v>0</v>
      </c>
      <c r="G102" s="335" t="e">
        <f t="shared" si="5"/>
        <v>#DIV/0!</v>
      </c>
      <c r="H102" s="270">
        <f>ELLE!AO88</f>
        <v>0</v>
      </c>
      <c r="I102" s="270">
        <f>ELLE!AK88</f>
        <v>0</v>
      </c>
      <c r="J102" s="343">
        <f t="shared" si="7"/>
        <v>0</v>
      </c>
      <c r="K102" s="344">
        <f t="shared" si="8"/>
        <v>0</v>
      </c>
      <c r="L102" s="344">
        <f t="shared" si="9"/>
        <v>0</v>
      </c>
      <c r="M102" s="345">
        <f t="shared" si="6"/>
        <v>0</v>
      </c>
      <c r="N102" s="346" t="e">
        <f t="shared" si="10"/>
        <v>#DIV/0!</v>
      </c>
    </row>
    <row r="103" spans="1:14" s="15" customFormat="1" ht="15.75">
      <c r="A103" s="342">
        <v>44146</v>
      </c>
      <c r="B103" s="289" t="s">
        <v>207</v>
      </c>
      <c r="C103" s="270">
        <f>台灣女生日常!AV103</f>
        <v>0</v>
      </c>
      <c r="D103" s="270">
        <f>台灣女生日常!AW103</f>
        <v>0</v>
      </c>
      <c r="E103" s="270">
        <f>台灣女生日常!AU103</f>
        <v>0</v>
      </c>
      <c r="F103" s="270">
        <f>台灣女生日常!AQ103</f>
        <v>0</v>
      </c>
      <c r="G103" s="335" t="e">
        <f t="shared" si="5"/>
        <v>#DIV/0!</v>
      </c>
      <c r="H103" s="270">
        <f>ELLE!AO89</f>
        <v>0</v>
      </c>
      <c r="I103" s="270">
        <f>ELLE!AK89</f>
        <v>0</v>
      </c>
      <c r="J103" s="343">
        <f t="shared" si="7"/>
        <v>0</v>
      </c>
      <c r="K103" s="344">
        <f t="shared" si="8"/>
        <v>0</v>
      </c>
      <c r="L103" s="344">
        <f t="shared" si="9"/>
        <v>0</v>
      </c>
      <c r="M103" s="345">
        <f t="shared" si="6"/>
        <v>0</v>
      </c>
      <c r="N103" s="346" t="e">
        <f t="shared" si="10"/>
        <v>#DIV/0!</v>
      </c>
    </row>
    <row r="104" spans="1:14" s="15" customFormat="1" ht="15.75">
      <c r="A104" s="342">
        <v>44147</v>
      </c>
      <c r="B104" s="289" t="s">
        <v>208</v>
      </c>
      <c r="C104" s="270">
        <f>台灣女生日常!AV104</f>
        <v>0</v>
      </c>
      <c r="D104" s="270">
        <f>台灣女生日常!AW104</f>
        <v>0</v>
      </c>
      <c r="E104" s="270">
        <f>台灣女生日常!AU104</f>
        <v>0</v>
      </c>
      <c r="F104" s="270">
        <f>台灣女生日常!AQ104</f>
        <v>0</v>
      </c>
      <c r="G104" s="335" t="e">
        <f t="shared" ref="G104:G138" si="11">D104/C104</f>
        <v>#DIV/0!</v>
      </c>
      <c r="H104" s="270">
        <f>ELLE!AO90</f>
        <v>0</v>
      </c>
      <c r="I104" s="270">
        <f>ELLE!AK90</f>
        <v>0</v>
      </c>
      <c r="J104" s="343">
        <f t="shared" si="7"/>
        <v>0</v>
      </c>
      <c r="K104" s="344">
        <f t="shared" si="8"/>
        <v>0</v>
      </c>
      <c r="L104" s="344">
        <f t="shared" si="9"/>
        <v>0</v>
      </c>
      <c r="M104" s="345">
        <f t="shared" si="6"/>
        <v>0</v>
      </c>
      <c r="N104" s="346" t="e">
        <f t="shared" si="10"/>
        <v>#DIV/0!</v>
      </c>
    </row>
    <row r="105" spans="1:14" s="15" customFormat="1" ht="15.75">
      <c r="A105" s="342">
        <v>44148</v>
      </c>
      <c r="B105" s="289" t="s">
        <v>209</v>
      </c>
      <c r="C105" s="270">
        <f>台灣女生日常!AV105</f>
        <v>0</v>
      </c>
      <c r="D105" s="270">
        <f>台灣女生日常!AW105</f>
        <v>0</v>
      </c>
      <c r="E105" s="270">
        <f>台灣女生日常!AU105</f>
        <v>0</v>
      </c>
      <c r="F105" s="270">
        <f>台灣女生日常!AQ105</f>
        <v>0</v>
      </c>
      <c r="G105" s="335" t="e">
        <f t="shared" si="11"/>
        <v>#DIV/0!</v>
      </c>
      <c r="H105" s="270">
        <f>ELLE!AO91</f>
        <v>0</v>
      </c>
      <c r="I105" s="270">
        <f>ELLE!AK91</f>
        <v>0</v>
      </c>
      <c r="J105" s="343">
        <f t="shared" si="7"/>
        <v>0</v>
      </c>
      <c r="K105" s="344">
        <f t="shared" si="8"/>
        <v>0</v>
      </c>
      <c r="L105" s="344">
        <f t="shared" si="9"/>
        <v>0</v>
      </c>
      <c r="M105" s="345">
        <f t="shared" si="6"/>
        <v>0</v>
      </c>
      <c r="N105" s="346" t="e">
        <f t="shared" si="10"/>
        <v>#DIV/0!</v>
      </c>
    </row>
    <row r="106" spans="1:14" s="15" customFormat="1" ht="15.75">
      <c r="A106" s="342">
        <v>44149</v>
      </c>
      <c r="B106" s="289" t="s">
        <v>210</v>
      </c>
      <c r="C106" s="270">
        <f>台灣女生日常!AV106</f>
        <v>0</v>
      </c>
      <c r="D106" s="270">
        <f>台灣女生日常!AW106</f>
        <v>0</v>
      </c>
      <c r="E106" s="270">
        <f>台灣女生日常!AU106</f>
        <v>0</v>
      </c>
      <c r="F106" s="270">
        <f>台灣女生日常!AQ106</f>
        <v>0</v>
      </c>
      <c r="G106" s="335" t="e">
        <f t="shared" si="11"/>
        <v>#DIV/0!</v>
      </c>
      <c r="H106" s="270">
        <f>ELLE!AO92</f>
        <v>0</v>
      </c>
      <c r="I106" s="270">
        <f>ELLE!AK92</f>
        <v>0</v>
      </c>
      <c r="J106" s="343">
        <f t="shared" si="7"/>
        <v>0</v>
      </c>
      <c r="K106" s="344">
        <f t="shared" si="8"/>
        <v>0</v>
      </c>
      <c r="L106" s="344">
        <f t="shared" si="9"/>
        <v>0</v>
      </c>
      <c r="M106" s="345">
        <f t="shared" si="6"/>
        <v>0</v>
      </c>
      <c r="N106" s="346" t="e">
        <f t="shared" si="10"/>
        <v>#DIV/0!</v>
      </c>
    </row>
    <row r="107" spans="1:14" s="15" customFormat="1" ht="15.75">
      <c r="A107" s="342">
        <v>44150</v>
      </c>
      <c r="B107" s="289" t="s">
        <v>211</v>
      </c>
      <c r="C107" s="270">
        <f>台灣女生日常!AV107</f>
        <v>0</v>
      </c>
      <c r="D107" s="270">
        <f>台灣女生日常!AW107</f>
        <v>0</v>
      </c>
      <c r="E107" s="270">
        <f>台灣女生日常!AU107</f>
        <v>0</v>
      </c>
      <c r="F107" s="270">
        <f>台灣女生日常!AQ107</f>
        <v>0</v>
      </c>
      <c r="G107" s="335" t="e">
        <f t="shared" si="11"/>
        <v>#DIV/0!</v>
      </c>
      <c r="H107" s="270">
        <f>ELLE!AO93</f>
        <v>0</v>
      </c>
      <c r="I107" s="270">
        <f>ELLE!AK93</f>
        <v>0</v>
      </c>
      <c r="J107" s="343">
        <f t="shared" si="7"/>
        <v>0</v>
      </c>
      <c r="K107" s="344">
        <f t="shared" si="8"/>
        <v>0</v>
      </c>
      <c r="L107" s="344">
        <f t="shared" si="9"/>
        <v>0</v>
      </c>
      <c r="M107" s="345">
        <f t="shared" si="6"/>
        <v>0</v>
      </c>
      <c r="N107" s="346" t="e">
        <f t="shared" si="10"/>
        <v>#DIV/0!</v>
      </c>
    </row>
    <row r="108" spans="1:14" s="15" customFormat="1" ht="15.75">
      <c r="A108" s="342">
        <v>44151</v>
      </c>
      <c r="B108" s="289" t="s">
        <v>205</v>
      </c>
      <c r="C108" s="270">
        <f>台灣女生日常!AV108</f>
        <v>0</v>
      </c>
      <c r="D108" s="270">
        <f>台灣女生日常!AW108</f>
        <v>0</v>
      </c>
      <c r="E108" s="270">
        <f>台灣女生日常!AU108</f>
        <v>0</v>
      </c>
      <c r="F108" s="270">
        <f>台灣女生日常!AQ108</f>
        <v>0</v>
      </c>
      <c r="G108" s="335" t="e">
        <f t="shared" si="11"/>
        <v>#DIV/0!</v>
      </c>
      <c r="H108" s="270">
        <f>ELLE!AO94</f>
        <v>0</v>
      </c>
      <c r="I108" s="270">
        <f>ELLE!AK94</f>
        <v>0</v>
      </c>
      <c r="J108" s="343">
        <f t="shared" si="7"/>
        <v>0</v>
      </c>
      <c r="K108" s="344">
        <f t="shared" si="8"/>
        <v>0</v>
      </c>
      <c r="L108" s="344">
        <f t="shared" si="9"/>
        <v>0</v>
      </c>
      <c r="M108" s="345">
        <f t="shared" si="6"/>
        <v>0</v>
      </c>
      <c r="N108" s="346" t="e">
        <f t="shared" si="10"/>
        <v>#DIV/0!</v>
      </c>
    </row>
    <row r="109" spans="1:14" s="15" customFormat="1" ht="15.75">
      <c r="A109" s="342">
        <v>44152</v>
      </c>
      <c r="B109" s="289" t="s">
        <v>206</v>
      </c>
      <c r="C109" s="270">
        <f>台灣女生日常!AV109</f>
        <v>0</v>
      </c>
      <c r="D109" s="270">
        <f>台灣女生日常!AW109</f>
        <v>0</v>
      </c>
      <c r="E109" s="270">
        <f>台灣女生日常!AU109</f>
        <v>0</v>
      </c>
      <c r="F109" s="270">
        <f>台灣女生日常!AQ109</f>
        <v>0</v>
      </c>
      <c r="G109" s="335" t="e">
        <f t="shared" si="11"/>
        <v>#DIV/0!</v>
      </c>
      <c r="H109" s="270">
        <f>ELLE!AO95</f>
        <v>0</v>
      </c>
      <c r="I109" s="270">
        <f>ELLE!AK95</f>
        <v>0</v>
      </c>
      <c r="J109" s="343">
        <f t="shared" si="7"/>
        <v>0</v>
      </c>
      <c r="K109" s="344">
        <f t="shared" si="8"/>
        <v>0</v>
      </c>
      <c r="L109" s="344">
        <f t="shared" si="9"/>
        <v>0</v>
      </c>
      <c r="M109" s="345">
        <f t="shared" si="6"/>
        <v>0</v>
      </c>
      <c r="N109" s="346" t="e">
        <f t="shared" si="10"/>
        <v>#DIV/0!</v>
      </c>
    </row>
    <row r="110" spans="1:14" s="15" customFormat="1" ht="15.75">
      <c r="A110" s="342">
        <v>44153</v>
      </c>
      <c r="B110" s="289" t="s">
        <v>207</v>
      </c>
      <c r="C110" s="270">
        <f>台灣女生日常!AV110</f>
        <v>0</v>
      </c>
      <c r="D110" s="270">
        <f>台灣女生日常!AW110</f>
        <v>0</v>
      </c>
      <c r="E110" s="270">
        <f>台灣女生日常!AU110</f>
        <v>0</v>
      </c>
      <c r="F110" s="270">
        <f>台灣女生日常!AQ110</f>
        <v>0</v>
      </c>
      <c r="G110" s="335" t="e">
        <f t="shared" si="11"/>
        <v>#DIV/0!</v>
      </c>
      <c r="H110" s="270">
        <f>ELLE!AO96</f>
        <v>0</v>
      </c>
      <c r="I110" s="270">
        <f>ELLE!AK96</f>
        <v>0</v>
      </c>
      <c r="J110" s="343">
        <f t="shared" si="7"/>
        <v>0</v>
      </c>
      <c r="K110" s="344">
        <f t="shared" si="8"/>
        <v>0</v>
      </c>
      <c r="L110" s="344">
        <f t="shared" si="9"/>
        <v>0</v>
      </c>
      <c r="M110" s="345">
        <f t="shared" si="6"/>
        <v>0</v>
      </c>
      <c r="N110" s="346" t="e">
        <f t="shared" si="10"/>
        <v>#DIV/0!</v>
      </c>
    </row>
    <row r="111" spans="1:14" s="15" customFormat="1" ht="15.75">
      <c r="A111" s="342">
        <v>44154</v>
      </c>
      <c r="B111" s="289" t="s">
        <v>208</v>
      </c>
      <c r="C111" s="270">
        <f>台灣女生日常!AV111</f>
        <v>0</v>
      </c>
      <c r="D111" s="270">
        <f>台灣女生日常!AW111</f>
        <v>0</v>
      </c>
      <c r="E111" s="270">
        <f>台灣女生日常!AU111</f>
        <v>0</v>
      </c>
      <c r="F111" s="270">
        <f>台灣女生日常!AQ111</f>
        <v>0</v>
      </c>
      <c r="G111" s="335" t="e">
        <f t="shared" si="11"/>
        <v>#DIV/0!</v>
      </c>
      <c r="H111" s="270">
        <f>ELLE!AO97</f>
        <v>0</v>
      </c>
      <c r="I111" s="270">
        <f>ELLE!AK97</f>
        <v>0</v>
      </c>
      <c r="J111" s="343">
        <f t="shared" si="7"/>
        <v>0</v>
      </c>
      <c r="K111" s="344">
        <f t="shared" si="8"/>
        <v>0</v>
      </c>
      <c r="L111" s="344">
        <f t="shared" si="9"/>
        <v>0</v>
      </c>
      <c r="M111" s="345">
        <f t="shared" si="6"/>
        <v>0</v>
      </c>
      <c r="N111" s="346" t="e">
        <f t="shared" si="10"/>
        <v>#DIV/0!</v>
      </c>
    </row>
    <row r="112" spans="1:14" s="15" customFormat="1" ht="15.75">
      <c r="A112" s="342">
        <v>44155</v>
      </c>
      <c r="B112" s="289" t="s">
        <v>209</v>
      </c>
      <c r="C112" s="270">
        <f>台灣女生日常!AV112</f>
        <v>0</v>
      </c>
      <c r="D112" s="270">
        <f>台灣女生日常!AW112</f>
        <v>0</v>
      </c>
      <c r="E112" s="270">
        <f>台灣女生日常!AU112</f>
        <v>0</v>
      </c>
      <c r="F112" s="270">
        <f>台灣女生日常!AQ112</f>
        <v>0</v>
      </c>
      <c r="G112" s="335" t="e">
        <f t="shared" si="11"/>
        <v>#DIV/0!</v>
      </c>
      <c r="H112" s="270">
        <f>ELLE!AO98</f>
        <v>0</v>
      </c>
      <c r="I112" s="270">
        <f>ELLE!AK98</f>
        <v>0</v>
      </c>
      <c r="J112" s="343">
        <f t="shared" si="7"/>
        <v>0</v>
      </c>
      <c r="K112" s="344">
        <f t="shared" si="8"/>
        <v>0</v>
      </c>
      <c r="L112" s="344">
        <f t="shared" si="9"/>
        <v>0</v>
      </c>
      <c r="M112" s="345">
        <f t="shared" si="6"/>
        <v>0</v>
      </c>
      <c r="N112" s="346" t="e">
        <f t="shared" si="10"/>
        <v>#DIV/0!</v>
      </c>
    </row>
    <row r="113" spans="1:14" s="15" customFormat="1" ht="15.75">
      <c r="A113" s="342">
        <v>44156</v>
      </c>
      <c r="B113" s="289" t="s">
        <v>210</v>
      </c>
      <c r="C113" s="270">
        <f>台灣女生日常!AV113</f>
        <v>0</v>
      </c>
      <c r="D113" s="270">
        <f>台灣女生日常!AW113</f>
        <v>0</v>
      </c>
      <c r="E113" s="270">
        <f>台灣女生日常!AU113</f>
        <v>0</v>
      </c>
      <c r="F113" s="270">
        <f>台灣女生日常!AQ113</f>
        <v>0</v>
      </c>
      <c r="G113" s="335" t="e">
        <f t="shared" si="11"/>
        <v>#DIV/0!</v>
      </c>
      <c r="H113" s="270">
        <f>ELLE!AO99</f>
        <v>0</v>
      </c>
      <c r="I113" s="270">
        <f>ELLE!AK99</f>
        <v>0</v>
      </c>
      <c r="J113" s="343">
        <f t="shared" si="7"/>
        <v>0</v>
      </c>
      <c r="K113" s="344">
        <f t="shared" si="8"/>
        <v>0</v>
      </c>
      <c r="L113" s="344">
        <f t="shared" si="9"/>
        <v>0</v>
      </c>
      <c r="M113" s="345">
        <f t="shared" si="6"/>
        <v>0</v>
      </c>
      <c r="N113" s="346" t="e">
        <f t="shared" si="10"/>
        <v>#DIV/0!</v>
      </c>
    </row>
    <row r="114" spans="1:14" s="15" customFormat="1" ht="15.75">
      <c r="A114" s="342">
        <v>44157</v>
      </c>
      <c r="B114" s="289" t="s">
        <v>211</v>
      </c>
      <c r="C114" s="270">
        <f>台灣女生日常!AV114</f>
        <v>0</v>
      </c>
      <c r="D114" s="270">
        <f>台灣女生日常!AW114</f>
        <v>0</v>
      </c>
      <c r="E114" s="270">
        <f>台灣女生日常!AU114</f>
        <v>0</v>
      </c>
      <c r="F114" s="270">
        <f>台灣女生日常!AQ114</f>
        <v>0</v>
      </c>
      <c r="G114" s="335" t="e">
        <f t="shared" si="11"/>
        <v>#DIV/0!</v>
      </c>
      <c r="H114" s="270">
        <f>ELLE!AO100</f>
        <v>0</v>
      </c>
      <c r="I114" s="270">
        <f>ELLE!AK100</f>
        <v>0</v>
      </c>
      <c r="J114" s="343">
        <f t="shared" si="7"/>
        <v>0</v>
      </c>
      <c r="K114" s="344">
        <f t="shared" si="8"/>
        <v>0</v>
      </c>
      <c r="L114" s="344">
        <f t="shared" si="9"/>
        <v>0</v>
      </c>
      <c r="M114" s="345">
        <f t="shared" si="6"/>
        <v>0</v>
      </c>
      <c r="N114" s="346" t="e">
        <f t="shared" si="10"/>
        <v>#DIV/0!</v>
      </c>
    </row>
    <row r="115" spans="1:14" s="15" customFormat="1" ht="15.75">
      <c r="A115" s="342">
        <v>44158</v>
      </c>
      <c r="B115" s="289" t="s">
        <v>205</v>
      </c>
      <c r="C115" s="270">
        <f>台灣女生日常!AV115</f>
        <v>0</v>
      </c>
      <c r="D115" s="270">
        <f>台灣女生日常!AW115</f>
        <v>0</v>
      </c>
      <c r="E115" s="270">
        <f>台灣女生日常!AU115</f>
        <v>0</v>
      </c>
      <c r="F115" s="270">
        <f>台灣女生日常!AQ115</f>
        <v>0</v>
      </c>
      <c r="G115" s="335" t="e">
        <f t="shared" si="11"/>
        <v>#DIV/0!</v>
      </c>
      <c r="H115" s="270">
        <f>ELLE!AO101</f>
        <v>0</v>
      </c>
      <c r="I115" s="270">
        <f>ELLE!AK101</f>
        <v>0</v>
      </c>
      <c r="J115" s="343">
        <f t="shared" si="7"/>
        <v>0</v>
      </c>
      <c r="K115" s="344">
        <f t="shared" si="8"/>
        <v>0</v>
      </c>
      <c r="L115" s="344">
        <f t="shared" si="9"/>
        <v>0</v>
      </c>
      <c r="M115" s="345">
        <f t="shared" si="6"/>
        <v>0</v>
      </c>
      <c r="N115" s="346" t="e">
        <f t="shared" si="10"/>
        <v>#DIV/0!</v>
      </c>
    </row>
    <row r="116" spans="1:14" s="15" customFormat="1" ht="15.75">
      <c r="A116" s="342">
        <v>44159</v>
      </c>
      <c r="B116" s="289" t="s">
        <v>206</v>
      </c>
      <c r="C116" s="270">
        <f>台灣女生日常!AV116</f>
        <v>0</v>
      </c>
      <c r="D116" s="270">
        <f>台灣女生日常!AW116</f>
        <v>0</v>
      </c>
      <c r="E116" s="270">
        <f>台灣女生日常!AU116</f>
        <v>0</v>
      </c>
      <c r="F116" s="270">
        <f>台灣女生日常!AQ116</f>
        <v>0</v>
      </c>
      <c r="G116" s="335" t="e">
        <f t="shared" si="11"/>
        <v>#DIV/0!</v>
      </c>
      <c r="H116" s="270">
        <f>ELLE!AO102</f>
        <v>0</v>
      </c>
      <c r="I116" s="270">
        <f>ELLE!AK102</f>
        <v>0</v>
      </c>
      <c r="J116" s="343">
        <f t="shared" si="7"/>
        <v>0</v>
      </c>
      <c r="K116" s="344">
        <f t="shared" si="8"/>
        <v>0</v>
      </c>
      <c r="L116" s="344">
        <f t="shared" si="9"/>
        <v>0</v>
      </c>
      <c r="M116" s="345">
        <f t="shared" si="6"/>
        <v>0</v>
      </c>
      <c r="N116" s="346" t="e">
        <f t="shared" si="10"/>
        <v>#DIV/0!</v>
      </c>
    </row>
    <row r="117" spans="1:14" s="15" customFormat="1" ht="15.75">
      <c r="A117" s="342">
        <v>44160</v>
      </c>
      <c r="B117" s="289" t="s">
        <v>207</v>
      </c>
      <c r="C117" s="270">
        <f>台灣女生日常!AV117</f>
        <v>0</v>
      </c>
      <c r="D117" s="270">
        <f>台灣女生日常!AW117</f>
        <v>0</v>
      </c>
      <c r="E117" s="270">
        <f>台灣女生日常!AU117</f>
        <v>0</v>
      </c>
      <c r="F117" s="270">
        <f>台灣女生日常!AQ117</f>
        <v>0</v>
      </c>
      <c r="G117" s="335" t="e">
        <f t="shared" si="11"/>
        <v>#DIV/0!</v>
      </c>
      <c r="H117" s="270">
        <f>ELLE!AO103</f>
        <v>0</v>
      </c>
      <c r="I117" s="270">
        <f>ELLE!AK103</f>
        <v>0</v>
      </c>
      <c r="J117" s="343">
        <f t="shared" si="7"/>
        <v>0</v>
      </c>
      <c r="K117" s="344">
        <f t="shared" si="8"/>
        <v>0</v>
      </c>
      <c r="L117" s="344">
        <f t="shared" si="9"/>
        <v>0</v>
      </c>
      <c r="M117" s="345">
        <f t="shared" si="6"/>
        <v>0</v>
      </c>
      <c r="N117" s="346" t="e">
        <f t="shared" si="10"/>
        <v>#DIV/0!</v>
      </c>
    </row>
    <row r="118" spans="1:14" s="15" customFormat="1" ht="15.75">
      <c r="A118" s="342">
        <v>44161</v>
      </c>
      <c r="B118" s="289" t="s">
        <v>208</v>
      </c>
      <c r="C118" s="270">
        <f>台灣女生日常!AV118</f>
        <v>0</v>
      </c>
      <c r="D118" s="270">
        <f>台灣女生日常!AW118</f>
        <v>0</v>
      </c>
      <c r="E118" s="270">
        <f>台灣女生日常!AU118</f>
        <v>0</v>
      </c>
      <c r="F118" s="270">
        <f>台灣女生日常!AQ118</f>
        <v>0</v>
      </c>
      <c r="G118" s="335" t="e">
        <f t="shared" si="11"/>
        <v>#DIV/0!</v>
      </c>
      <c r="H118" s="270">
        <f>ELLE!AO104</f>
        <v>0</v>
      </c>
      <c r="I118" s="270">
        <f>ELLE!AK104</f>
        <v>0</v>
      </c>
      <c r="J118" s="343">
        <f t="shared" si="7"/>
        <v>0</v>
      </c>
      <c r="K118" s="344">
        <f t="shared" si="8"/>
        <v>0</v>
      </c>
      <c r="L118" s="344">
        <f t="shared" si="9"/>
        <v>0</v>
      </c>
      <c r="M118" s="345">
        <f t="shared" si="6"/>
        <v>0</v>
      </c>
      <c r="N118" s="346" t="e">
        <f t="shared" si="10"/>
        <v>#DIV/0!</v>
      </c>
    </row>
    <row r="119" spans="1:14" s="15" customFormat="1" ht="15.75">
      <c r="A119" s="342">
        <v>44162</v>
      </c>
      <c r="B119" s="289" t="s">
        <v>209</v>
      </c>
      <c r="C119" s="270">
        <f>台灣女生日常!AV119</f>
        <v>0</v>
      </c>
      <c r="D119" s="270">
        <f>台灣女生日常!AW119</f>
        <v>0</v>
      </c>
      <c r="E119" s="270">
        <f>台灣女生日常!AU119</f>
        <v>0</v>
      </c>
      <c r="F119" s="270">
        <f>台灣女生日常!AQ119</f>
        <v>0</v>
      </c>
      <c r="G119" s="335" t="e">
        <f t="shared" si="11"/>
        <v>#DIV/0!</v>
      </c>
      <c r="H119" s="270">
        <f>ELLE!AO105</f>
        <v>0</v>
      </c>
      <c r="I119" s="270">
        <f>ELLE!AK105</f>
        <v>0</v>
      </c>
      <c r="J119" s="343">
        <f t="shared" si="7"/>
        <v>0</v>
      </c>
      <c r="K119" s="344">
        <f t="shared" si="8"/>
        <v>0</v>
      </c>
      <c r="L119" s="344">
        <f t="shared" si="9"/>
        <v>0</v>
      </c>
      <c r="M119" s="345">
        <f t="shared" si="6"/>
        <v>0</v>
      </c>
      <c r="N119" s="346" t="e">
        <f t="shared" si="10"/>
        <v>#DIV/0!</v>
      </c>
    </row>
    <row r="120" spans="1:14" s="15" customFormat="1" ht="15.75">
      <c r="A120" s="342">
        <v>44163</v>
      </c>
      <c r="B120" s="289" t="s">
        <v>210</v>
      </c>
      <c r="C120" s="270">
        <f>台灣女生日常!AV120</f>
        <v>0</v>
      </c>
      <c r="D120" s="270">
        <f>台灣女生日常!AW120</f>
        <v>0</v>
      </c>
      <c r="E120" s="270">
        <f>台灣女生日常!AU120</f>
        <v>0</v>
      </c>
      <c r="F120" s="270">
        <f>台灣女生日常!AQ120</f>
        <v>0</v>
      </c>
      <c r="G120" s="335" t="e">
        <f t="shared" si="11"/>
        <v>#DIV/0!</v>
      </c>
      <c r="H120" s="270">
        <f>ELLE!AO106</f>
        <v>0</v>
      </c>
      <c r="I120" s="270">
        <f>ELLE!AK106</f>
        <v>0</v>
      </c>
      <c r="J120" s="343">
        <f t="shared" si="7"/>
        <v>0</v>
      </c>
      <c r="K120" s="344">
        <f t="shared" si="8"/>
        <v>0</v>
      </c>
      <c r="L120" s="344">
        <f t="shared" si="9"/>
        <v>0</v>
      </c>
      <c r="M120" s="345">
        <f t="shared" si="6"/>
        <v>0</v>
      </c>
      <c r="N120" s="346" t="e">
        <f t="shared" si="10"/>
        <v>#DIV/0!</v>
      </c>
    </row>
    <row r="121" spans="1:14" s="15" customFormat="1" ht="15.75">
      <c r="A121" s="342">
        <v>44164</v>
      </c>
      <c r="B121" s="289" t="s">
        <v>211</v>
      </c>
      <c r="C121" s="270">
        <f>台灣女生日常!AV121</f>
        <v>0</v>
      </c>
      <c r="D121" s="270">
        <f>台灣女生日常!AW121</f>
        <v>0</v>
      </c>
      <c r="E121" s="270">
        <f>台灣女生日常!AU121</f>
        <v>0</v>
      </c>
      <c r="F121" s="270">
        <f>台灣女生日常!AQ121</f>
        <v>0</v>
      </c>
      <c r="G121" s="335" t="e">
        <f t="shared" si="11"/>
        <v>#DIV/0!</v>
      </c>
      <c r="H121" s="270">
        <f>ELLE!AO107</f>
        <v>0</v>
      </c>
      <c r="I121" s="270">
        <f>ELLE!AK107</f>
        <v>0</v>
      </c>
      <c r="J121" s="343">
        <f t="shared" si="7"/>
        <v>0</v>
      </c>
      <c r="K121" s="344">
        <f t="shared" si="8"/>
        <v>0</v>
      </c>
      <c r="L121" s="344">
        <f t="shared" si="9"/>
        <v>0</v>
      </c>
      <c r="M121" s="345">
        <f t="shared" si="6"/>
        <v>0</v>
      </c>
      <c r="N121" s="346" t="e">
        <f t="shared" si="10"/>
        <v>#DIV/0!</v>
      </c>
    </row>
    <row r="122" spans="1:14" s="15" customFormat="1" ht="15.75">
      <c r="A122" s="342">
        <v>44165</v>
      </c>
      <c r="B122" s="289" t="s">
        <v>205</v>
      </c>
      <c r="C122" s="270">
        <f>台灣女生日常!AV122</f>
        <v>0</v>
      </c>
      <c r="D122" s="270">
        <f>台灣女生日常!AW122</f>
        <v>0</v>
      </c>
      <c r="E122" s="270">
        <f>台灣女生日常!AU122</f>
        <v>0</v>
      </c>
      <c r="F122" s="270">
        <f>台灣女生日常!AQ122</f>
        <v>0</v>
      </c>
      <c r="G122" s="335" t="e">
        <f t="shared" si="11"/>
        <v>#DIV/0!</v>
      </c>
      <c r="H122" s="270">
        <f>ELLE!AO108</f>
        <v>0</v>
      </c>
      <c r="I122" s="270">
        <f>ELLE!AK108</f>
        <v>0</v>
      </c>
      <c r="J122" s="343">
        <f t="shared" si="7"/>
        <v>0</v>
      </c>
      <c r="K122" s="344">
        <f t="shared" si="8"/>
        <v>0</v>
      </c>
      <c r="L122" s="344">
        <f t="shared" si="9"/>
        <v>0</v>
      </c>
      <c r="M122" s="345">
        <f t="shared" si="6"/>
        <v>0</v>
      </c>
      <c r="N122" s="346" t="e">
        <f t="shared" si="10"/>
        <v>#DIV/0!</v>
      </c>
    </row>
    <row r="123" spans="1:14" s="15" customFormat="1" ht="15.75">
      <c r="A123" s="342">
        <v>44166</v>
      </c>
      <c r="B123" s="289" t="s">
        <v>206</v>
      </c>
      <c r="C123" s="270">
        <f>台灣女生日常!AV123</f>
        <v>0</v>
      </c>
      <c r="D123" s="270">
        <f>台灣女生日常!AW123</f>
        <v>0</v>
      </c>
      <c r="E123" s="270">
        <f>台灣女生日常!AU123</f>
        <v>0</v>
      </c>
      <c r="F123" s="270">
        <f>台灣女生日常!AQ123</f>
        <v>0</v>
      </c>
      <c r="G123" s="335" t="e">
        <f t="shared" si="11"/>
        <v>#DIV/0!</v>
      </c>
      <c r="H123" s="270">
        <f>ELLE!AO109</f>
        <v>0</v>
      </c>
      <c r="I123" s="270">
        <f>ELLE!AK109</f>
        <v>0</v>
      </c>
      <c r="J123" s="343">
        <f t="shared" si="7"/>
        <v>0</v>
      </c>
      <c r="K123" s="344">
        <f t="shared" si="8"/>
        <v>0</v>
      </c>
      <c r="L123" s="344">
        <f t="shared" si="9"/>
        <v>0</v>
      </c>
      <c r="M123" s="345">
        <f t="shared" si="6"/>
        <v>0</v>
      </c>
      <c r="N123" s="346" t="e">
        <f t="shared" si="10"/>
        <v>#DIV/0!</v>
      </c>
    </row>
    <row r="124" spans="1:14" s="15" customFormat="1" ht="15.75">
      <c r="A124" s="342">
        <v>44167</v>
      </c>
      <c r="B124" s="289" t="s">
        <v>207</v>
      </c>
      <c r="C124" s="270">
        <f>台灣女生日常!AV124</f>
        <v>0</v>
      </c>
      <c r="D124" s="270">
        <f>台灣女生日常!AW124</f>
        <v>0</v>
      </c>
      <c r="E124" s="270">
        <f>台灣女生日常!AU124</f>
        <v>0</v>
      </c>
      <c r="F124" s="270">
        <f>台灣女生日常!AQ124</f>
        <v>0</v>
      </c>
      <c r="G124" s="335" t="e">
        <f t="shared" si="11"/>
        <v>#DIV/0!</v>
      </c>
      <c r="H124" s="270">
        <f>ELLE!AO110</f>
        <v>0</v>
      </c>
      <c r="I124" s="270">
        <f>ELLE!AK110</f>
        <v>0</v>
      </c>
      <c r="J124" s="343">
        <f t="shared" si="7"/>
        <v>0</v>
      </c>
      <c r="K124" s="344">
        <f t="shared" si="8"/>
        <v>0</v>
      </c>
      <c r="L124" s="344">
        <f t="shared" si="9"/>
        <v>0</v>
      </c>
      <c r="M124" s="345">
        <f t="shared" si="6"/>
        <v>0</v>
      </c>
      <c r="N124" s="346" t="e">
        <f t="shared" si="10"/>
        <v>#DIV/0!</v>
      </c>
    </row>
    <row r="125" spans="1:14" s="15" customFormat="1" ht="15.75">
      <c r="A125" s="342">
        <v>44168</v>
      </c>
      <c r="B125" s="289" t="s">
        <v>208</v>
      </c>
      <c r="C125" s="270">
        <f>台灣女生日常!AV125</f>
        <v>0</v>
      </c>
      <c r="D125" s="270">
        <f>台灣女生日常!AW125</f>
        <v>0</v>
      </c>
      <c r="E125" s="270">
        <f>台灣女生日常!AU125</f>
        <v>0</v>
      </c>
      <c r="F125" s="270">
        <f>台灣女生日常!AQ125</f>
        <v>0</v>
      </c>
      <c r="G125" s="335" t="e">
        <f t="shared" si="11"/>
        <v>#DIV/0!</v>
      </c>
      <c r="H125" s="270">
        <f>ELLE!AO111</f>
        <v>0</v>
      </c>
      <c r="I125" s="270">
        <f>ELLE!AK111</f>
        <v>0</v>
      </c>
      <c r="J125" s="343">
        <f t="shared" si="7"/>
        <v>0</v>
      </c>
      <c r="K125" s="344">
        <f t="shared" si="8"/>
        <v>0</v>
      </c>
      <c r="L125" s="344">
        <f t="shared" si="9"/>
        <v>0</v>
      </c>
      <c r="M125" s="345">
        <f t="shared" si="6"/>
        <v>0</v>
      </c>
      <c r="N125" s="346" t="e">
        <f t="shared" si="10"/>
        <v>#DIV/0!</v>
      </c>
    </row>
    <row r="126" spans="1:14" s="15" customFormat="1" ht="15.75">
      <c r="A126" s="342">
        <v>44169</v>
      </c>
      <c r="B126" s="289" t="s">
        <v>209</v>
      </c>
      <c r="C126" s="270">
        <f>台灣女生日常!AV126</f>
        <v>0</v>
      </c>
      <c r="D126" s="270">
        <f>台灣女生日常!AW126</f>
        <v>0</v>
      </c>
      <c r="E126" s="270">
        <f>台灣女生日常!AU126</f>
        <v>0</v>
      </c>
      <c r="F126" s="270">
        <f>台灣女生日常!AQ126</f>
        <v>0</v>
      </c>
      <c r="G126" s="335" t="e">
        <f t="shared" si="11"/>
        <v>#DIV/0!</v>
      </c>
      <c r="H126" s="270">
        <f>ELLE!AO112</f>
        <v>0</v>
      </c>
      <c r="I126" s="270">
        <f>ELLE!AK112</f>
        <v>0</v>
      </c>
      <c r="J126" s="343">
        <f t="shared" si="7"/>
        <v>0</v>
      </c>
      <c r="K126" s="344">
        <f t="shared" si="8"/>
        <v>0</v>
      </c>
      <c r="L126" s="344">
        <f t="shared" si="9"/>
        <v>0</v>
      </c>
      <c r="M126" s="345">
        <f t="shared" si="6"/>
        <v>0</v>
      </c>
      <c r="N126" s="346" t="e">
        <f t="shared" si="10"/>
        <v>#DIV/0!</v>
      </c>
    </row>
    <row r="127" spans="1:14" s="15" customFormat="1" ht="15.75">
      <c r="A127" s="342">
        <v>44170</v>
      </c>
      <c r="B127" s="289" t="s">
        <v>210</v>
      </c>
      <c r="C127" s="270">
        <f>台灣女生日常!AV127</f>
        <v>0</v>
      </c>
      <c r="D127" s="270">
        <f>台灣女生日常!AW127</f>
        <v>0</v>
      </c>
      <c r="E127" s="270">
        <f>台灣女生日常!AU127</f>
        <v>0</v>
      </c>
      <c r="F127" s="270">
        <f>台灣女生日常!AQ127</f>
        <v>0</v>
      </c>
      <c r="G127" s="335" t="e">
        <f t="shared" si="11"/>
        <v>#DIV/0!</v>
      </c>
      <c r="H127" s="270">
        <f>ELLE!AO113</f>
        <v>0</v>
      </c>
      <c r="I127" s="270">
        <f>ELLE!AK113</f>
        <v>0</v>
      </c>
      <c r="J127" s="343">
        <f t="shared" si="7"/>
        <v>0</v>
      </c>
      <c r="K127" s="344">
        <f t="shared" si="8"/>
        <v>0</v>
      </c>
      <c r="L127" s="344">
        <f t="shared" si="9"/>
        <v>0</v>
      </c>
      <c r="M127" s="345">
        <f t="shared" si="6"/>
        <v>0</v>
      </c>
      <c r="N127" s="346" t="e">
        <f t="shared" si="10"/>
        <v>#DIV/0!</v>
      </c>
    </row>
    <row r="128" spans="1:14" s="15" customFormat="1" ht="15.75">
      <c r="A128" s="342">
        <v>44171</v>
      </c>
      <c r="B128" s="289" t="s">
        <v>211</v>
      </c>
      <c r="C128" s="270">
        <f>台灣女生日常!AV128</f>
        <v>0</v>
      </c>
      <c r="D128" s="270">
        <f>台灣女生日常!AW128</f>
        <v>0</v>
      </c>
      <c r="E128" s="270">
        <f>台灣女生日常!AU128</f>
        <v>0</v>
      </c>
      <c r="F128" s="270">
        <f>台灣女生日常!AQ128</f>
        <v>0</v>
      </c>
      <c r="G128" s="335" t="e">
        <f t="shared" si="11"/>
        <v>#DIV/0!</v>
      </c>
      <c r="H128" s="270">
        <f>ELLE!AO114</f>
        <v>0</v>
      </c>
      <c r="I128" s="270">
        <f>ELLE!AK114</f>
        <v>0</v>
      </c>
      <c r="J128" s="343">
        <f t="shared" si="7"/>
        <v>0</v>
      </c>
      <c r="K128" s="344">
        <f t="shared" si="8"/>
        <v>0</v>
      </c>
      <c r="L128" s="344">
        <f t="shared" si="9"/>
        <v>0</v>
      </c>
      <c r="M128" s="345">
        <f t="shared" si="6"/>
        <v>0</v>
      </c>
      <c r="N128" s="346" t="e">
        <f t="shared" si="10"/>
        <v>#DIV/0!</v>
      </c>
    </row>
    <row r="129" spans="1:14" s="15" customFormat="1" ht="15.75">
      <c r="A129" s="342">
        <v>44172</v>
      </c>
      <c r="B129" s="289" t="s">
        <v>205</v>
      </c>
      <c r="C129" s="270">
        <f>台灣女生日常!AV129</f>
        <v>0</v>
      </c>
      <c r="D129" s="270">
        <f>台灣女生日常!AW129</f>
        <v>0</v>
      </c>
      <c r="E129" s="270">
        <f>台灣女生日常!AU129</f>
        <v>0</v>
      </c>
      <c r="F129" s="270">
        <f>台灣女生日常!AQ129</f>
        <v>0</v>
      </c>
      <c r="G129" s="335" t="e">
        <f t="shared" si="11"/>
        <v>#DIV/0!</v>
      </c>
      <c r="H129" s="270">
        <f>ELLE!AO115</f>
        <v>0</v>
      </c>
      <c r="I129" s="270">
        <f>ELLE!AK115</f>
        <v>0</v>
      </c>
      <c r="J129" s="343">
        <f t="shared" si="7"/>
        <v>0</v>
      </c>
      <c r="K129" s="344">
        <f t="shared" si="8"/>
        <v>0</v>
      </c>
      <c r="L129" s="344">
        <f t="shared" si="9"/>
        <v>0</v>
      </c>
      <c r="M129" s="345">
        <f t="shared" si="6"/>
        <v>0</v>
      </c>
      <c r="N129" s="346" t="e">
        <f t="shared" si="10"/>
        <v>#DIV/0!</v>
      </c>
    </row>
    <row r="130" spans="1:14" s="15" customFormat="1" ht="15.75">
      <c r="A130" s="342">
        <v>44173</v>
      </c>
      <c r="B130" s="289" t="s">
        <v>206</v>
      </c>
      <c r="C130" s="270">
        <f>台灣女生日常!AV130</f>
        <v>0</v>
      </c>
      <c r="D130" s="270">
        <f>台灣女生日常!AW130</f>
        <v>0</v>
      </c>
      <c r="E130" s="270">
        <f>台灣女生日常!AU130</f>
        <v>0</v>
      </c>
      <c r="F130" s="270">
        <f>台灣女生日常!AQ130</f>
        <v>0</v>
      </c>
      <c r="G130" s="335" t="e">
        <f t="shared" si="11"/>
        <v>#DIV/0!</v>
      </c>
      <c r="H130" s="270">
        <f>ELLE!AO116</f>
        <v>0</v>
      </c>
      <c r="I130" s="270">
        <f>ELLE!AK116</f>
        <v>0</v>
      </c>
      <c r="J130" s="343">
        <f t="shared" si="7"/>
        <v>0</v>
      </c>
      <c r="K130" s="344">
        <f t="shared" si="8"/>
        <v>0</v>
      </c>
      <c r="L130" s="344">
        <f t="shared" si="9"/>
        <v>0</v>
      </c>
      <c r="M130" s="345">
        <f t="shared" si="6"/>
        <v>0</v>
      </c>
      <c r="N130" s="346" t="e">
        <f t="shared" si="10"/>
        <v>#DIV/0!</v>
      </c>
    </row>
    <row r="131" spans="1:14" s="15" customFormat="1" ht="15.75">
      <c r="A131" s="342">
        <v>44174</v>
      </c>
      <c r="B131" s="289" t="s">
        <v>207</v>
      </c>
      <c r="C131" s="270">
        <f>台灣女生日常!AV131</f>
        <v>0</v>
      </c>
      <c r="D131" s="270">
        <f>台灣女生日常!AW131</f>
        <v>0</v>
      </c>
      <c r="E131" s="270">
        <f>台灣女生日常!AU131</f>
        <v>0</v>
      </c>
      <c r="F131" s="270">
        <f>台灣女生日常!AQ131</f>
        <v>0</v>
      </c>
      <c r="G131" s="335" t="e">
        <f t="shared" si="11"/>
        <v>#DIV/0!</v>
      </c>
      <c r="H131" s="270">
        <f>ELLE!AO117</f>
        <v>0</v>
      </c>
      <c r="I131" s="270">
        <f>ELLE!AK117</f>
        <v>0</v>
      </c>
      <c r="J131" s="343">
        <f t="shared" si="7"/>
        <v>0</v>
      </c>
      <c r="K131" s="344">
        <f t="shared" si="8"/>
        <v>0</v>
      </c>
      <c r="L131" s="344">
        <f t="shared" si="9"/>
        <v>0</v>
      </c>
      <c r="M131" s="345">
        <f t="shared" si="6"/>
        <v>0</v>
      </c>
      <c r="N131" s="346" t="e">
        <f t="shared" si="10"/>
        <v>#DIV/0!</v>
      </c>
    </row>
    <row r="132" spans="1:14" s="15" customFormat="1" ht="15.75">
      <c r="A132" s="342">
        <v>44175</v>
      </c>
      <c r="B132" s="289" t="s">
        <v>208</v>
      </c>
      <c r="C132" s="270">
        <f>台灣女生日常!AV132</f>
        <v>0</v>
      </c>
      <c r="D132" s="270">
        <f>台灣女生日常!AW132</f>
        <v>0</v>
      </c>
      <c r="E132" s="270">
        <f>台灣女生日常!AU132</f>
        <v>0</v>
      </c>
      <c r="F132" s="270">
        <f>台灣女生日常!AQ132</f>
        <v>0</v>
      </c>
      <c r="G132" s="335" t="e">
        <f t="shared" si="11"/>
        <v>#DIV/0!</v>
      </c>
      <c r="H132" s="270">
        <f>ELLE!AO118</f>
        <v>0</v>
      </c>
      <c r="I132" s="270">
        <f>ELLE!AK118</f>
        <v>0</v>
      </c>
      <c r="J132" s="343">
        <f t="shared" si="7"/>
        <v>0</v>
      </c>
      <c r="K132" s="344">
        <f t="shared" si="8"/>
        <v>0</v>
      </c>
      <c r="L132" s="344">
        <f t="shared" si="9"/>
        <v>0</v>
      </c>
      <c r="M132" s="345">
        <f t="shared" si="6"/>
        <v>0</v>
      </c>
      <c r="N132" s="346" t="e">
        <f t="shared" si="10"/>
        <v>#DIV/0!</v>
      </c>
    </row>
    <row r="133" spans="1:14" s="15" customFormat="1" ht="15.75">
      <c r="A133" s="342">
        <v>44176</v>
      </c>
      <c r="B133" s="289" t="s">
        <v>209</v>
      </c>
      <c r="C133" s="270">
        <f>台灣女生日常!AV133</f>
        <v>0</v>
      </c>
      <c r="D133" s="270">
        <f>台灣女生日常!AW133</f>
        <v>0</v>
      </c>
      <c r="E133" s="270">
        <f>台灣女生日常!AU133</f>
        <v>0</v>
      </c>
      <c r="F133" s="270">
        <f>台灣女生日常!AQ133</f>
        <v>0</v>
      </c>
      <c r="G133" s="335" t="e">
        <f t="shared" si="11"/>
        <v>#DIV/0!</v>
      </c>
      <c r="H133" s="270">
        <f>ELLE!AO119</f>
        <v>0</v>
      </c>
      <c r="I133" s="270">
        <f>ELLE!AK119</f>
        <v>0</v>
      </c>
      <c r="J133" s="343">
        <f t="shared" si="7"/>
        <v>0</v>
      </c>
      <c r="K133" s="344">
        <f t="shared" si="8"/>
        <v>0</v>
      </c>
      <c r="L133" s="344">
        <f t="shared" si="9"/>
        <v>0</v>
      </c>
      <c r="M133" s="345">
        <f t="shared" si="6"/>
        <v>0</v>
      </c>
      <c r="N133" s="346" t="e">
        <f t="shared" si="10"/>
        <v>#DIV/0!</v>
      </c>
    </row>
    <row r="134" spans="1:14" s="15" customFormat="1" ht="15.75">
      <c r="A134" s="342">
        <v>44177</v>
      </c>
      <c r="B134" s="289" t="s">
        <v>210</v>
      </c>
      <c r="C134" s="270">
        <f>台灣女生日常!AV134</f>
        <v>0</v>
      </c>
      <c r="D134" s="270">
        <f>台灣女生日常!AW134</f>
        <v>0</v>
      </c>
      <c r="E134" s="270">
        <f>台灣女生日常!AU134</f>
        <v>0</v>
      </c>
      <c r="F134" s="270">
        <f>台灣女生日常!AQ134</f>
        <v>0</v>
      </c>
      <c r="G134" s="335" t="e">
        <f t="shared" si="11"/>
        <v>#DIV/0!</v>
      </c>
      <c r="H134" s="270">
        <f>ELLE!AO120</f>
        <v>0</v>
      </c>
      <c r="I134" s="270">
        <f>ELLE!AK120</f>
        <v>0</v>
      </c>
      <c r="J134" s="343">
        <f t="shared" si="7"/>
        <v>0</v>
      </c>
      <c r="K134" s="344">
        <f t="shared" si="8"/>
        <v>0</v>
      </c>
      <c r="L134" s="344">
        <f t="shared" si="9"/>
        <v>0</v>
      </c>
      <c r="M134" s="345">
        <f t="shared" si="6"/>
        <v>0</v>
      </c>
      <c r="N134" s="346" t="e">
        <f t="shared" si="10"/>
        <v>#DIV/0!</v>
      </c>
    </row>
    <row r="135" spans="1:14" s="15" customFormat="1" ht="15.75">
      <c r="A135" s="342">
        <v>44178</v>
      </c>
      <c r="B135" s="289" t="s">
        <v>211</v>
      </c>
      <c r="C135" s="270">
        <f>台灣女生日常!AV135</f>
        <v>0</v>
      </c>
      <c r="D135" s="270">
        <f>台灣女生日常!AW135</f>
        <v>0</v>
      </c>
      <c r="E135" s="270">
        <f>台灣女生日常!AU135</f>
        <v>0</v>
      </c>
      <c r="F135" s="270">
        <f>台灣女生日常!AQ135</f>
        <v>0</v>
      </c>
      <c r="G135" s="335" t="e">
        <f t="shared" si="11"/>
        <v>#DIV/0!</v>
      </c>
      <c r="H135" s="270">
        <f>ELLE!AO121</f>
        <v>0</v>
      </c>
      <c r="I135" s="270">
        <f>ELLE!AK121</f>
        <v>0</v>
      </c>
      <c r="J135" s="343">
        <f t="shared" si="7"/>
        <v>0</v>
      </c>
      <c r="K135" s="344">
        <f t="shared" si="8"/>
        <v>0</v>
      </c>
      <c r="L135" s="344">
        <f t="shared" si="9"/>
        <v>0</v>
      </c>
      <c r="M135" s="345">
        <f t="shared" si="6"/>
        <v>0</v>
      </c>
      <c r="N135" s="346" t="e">
        <f t="shared" si="10"/>
        <v>#DIV/0!</v>
      </c>
    </row>
    <row r="136" spans="1:14" s="15" customFormat="1" ht="15.75">
      <c r="A136" s="342">
        <v>44179</v>
      </c>
      <c r="B136" s="289" t="s">
        <v>205</v>
      </c>
      <c r="C136" s="270">
        <f>台灣女生日常!AV136</f>
        <v>0</v>
      </c>
      <c r="D136" s="270">
        <f>台灣女生日常!AW136</f>
        <v>0</v>
      </c>
      <c r="E136" s="270">
        <f>台灣女生日常!AU136</f>
        <v>0</v>
      </c>
      <c r="F136" s="270">
        <f>台灣女生日常!AQ136</f>
        <v>24093</v>
      </c>
      <c r="G136" s="335" t="e">
        <f t="shared" si="11"/>
        <v>#DIV/0!</v>
      </c>
      <c r="H136" s="270">
        <f>ELLE!AO122</f>
        <v>0</v>
      </c>
      <c r="I136" s="270">
        <f>ELLE!AK122</f>
        <v>0</v>
      </c>
      <c r="J136" s="343">
        <f t="shared" si="7"/>
        <v>0</v>
      </c>
      <c r="K136" s="344">
        <f t="shared" si="8"/>
        <v>0</v>
      </c>
      <c r="L136" s="344">
        <f t="shared" si="9"/>
        <v>0</v>
      </c>
      <c r="M136" s="345">
        <f t="shared" ref="M136:M173" si="12">SUMIF($C$6:$I$6,M$6,$C136:$I136)</f>
        <v>24093</v>
      </c>
      <c r="N136" s="346" t="e">
        <f t="shared" si="10"/>
        <v>#DIV/0!</v>
      </c>
    </row>
    <row r="137" spans="1:14" s="15" customFormat="1" ht="15.75">
      <c r="A137" s="342">
        <v>44180</v>
      </c>
      <c r="B137" s="289" t="s">
        <v>206</v>
      </c>
      <c r="C137" s="270">
        <f>台灣女生日常!AV137</f>
        <v>0</v>
      </c>
      <c r="D137" s="270">
        <f>台灣女生日常!AW137</f>
        <v>0</v>
      </c>
      <c r="E137" s="270">
        <f>台灣女生日常!AU137</f>
        <v>0</v>
      </c>
      <c r="F137" s="270">
        <f>台灣女生日常!AQ137</f>
        <v>28166</v>
      </c>
      <c r="G137" s="335" t="e">
        <f t="shared" si="11"/>
        <v>#DIV/0!</v>
      </c>
      <c r="H137" s="270">
        <f>ELLE!AO123</f>
        <v>0</v>
      </c>
      <c r="I137" s="270">
        <f>ELLE!AK123</f>
        <v>0</v>
      </c>
      <c r="J137" s="343">
        <f t="shared" si="7"/>
        <v>0</v>
      </c>
      <c r="K137" s="344">
        <f t="shared" si="8"/>
        <v>0</v>
      </c>
      <c r="L137" s="344">
        <f t="shared" si="9"/>
        <v>0</v>
      </c>
      <c r="M137" s="345">
        <f t="shared" si="12"/>
        <v>28166</v>
      </c>
      <c r="N137" s="346" t="e">
        <f t="shared" si="10"/>
        <v>#DIV/0!</v>
      </c>
    </row>
    <row r="138" spans="1:14" s="15" customFormat="1" ht="15.75">
      <c r="A138" s="342">
        <v>44181</v>
      </c>
      <c r="B138" s="289" t="s">
        <v>207</v>
      </c>
      <c r="C138" s="270">
        <f>台灣女生日常!AV138</f>
        <v>0</v>
      </c>
      <c r="D138" s="270">
        <f>台灣女生日常!AW138</f>
        <v>0</v>
      </c>
      <c r="E138" s="270">
        <f>台灣女生日常!AU138</f>
        <v>0</v>
      </c>
      <c r="F138" s="270">
        <f>台灣女生日常!AQ138</f>
        <v>0</v>
      </c>
      <c r="G138" s="335" t="e">
        <f t="shared" si="11"/>
        <v>#DIV/0!</v>
      </c>
      <c r="H138" s="270">
        <f>ELLE!AO124</f>
        <v>0</v>
      </c>
      <c r="I138" s="270">
        <f>ELLE!AK124</f>
        <v>32948</v>
      </c>
      <c r="J138" s="343">
        <f t="shared" ref="J138" si="13">SUMIF($C$6:$I$6,$J$6,C138:I138)</f>
        <v>0</v>
      </c>
      <c r="K138" s="344">
        <f t="shared" ref="K138" si="14">SUMIF($C$6:$I$6,$K$6,C138:I138)</f>
        <v>0</v>
      </c>
      <c r="L138" s="344">
        <f t="shared" ref="L138" si="15">SUMIF($C$6:$I$6,$L$6,C138:I138)</f>
        <v>0</v>
      </c>
      <c r="M138" s="345">
        <f t="shared" si="12"/>
        <v>32948</v>
      </c>
      <c r="N138" s="346" t="e">
        <f t="shared" ref="N138" si="16">K138/J138</f>
        <v>#DIV/0!</v>
      </c>
    </row>
    <row r="139" spans="1:14" s="15" customFormat="1" ht="15.75">
      <c r="A139" s="342">
        <v>44182</v>
      </c>
      <c r="B139" s="289" t="s">
        <v>208</v>
      </c>
      <c r="C139" s="270">
        <f>台灣女生日常!AV139</f>
        <v>0</v>
      </c>
      <c r="D139" s="270">
        <f>台灣女生日常!AW139</f>
        <v>0</v>
      </c>
      <c r="E139" s="270">
        <f>台灣女生日常!AU139</f>
        <v>0</v>
      </c>
      <c r="F139" s="270">
        <f>台灣女生日常!AQ139</f>
        <v>0</v>
      </c>
      <c r="G139" s="335" t="e">
        <f t="shared" ref="G139:G175" si="17">D139/C139</f>
        <v>#DIV/0!</v>
      </c>
      <c r="H139" s="270">
        <f>ELLE!AO125</f>
        <v>0</v>
      </c>
      <c r="I139" s="270">
        <f>ELLE!AK125</f>
        <v>31605</v>
      </c>
      <c r="J139" s="343">
        <f t="shared" ref="J139:J150" si="18">SUMIF($C$6:$I$6,$J$6,C139:I139)</f>
        <v>0</v>
      </c>
      <c r="K139" s="344">
        <f t="shared" ref="K139:K150" si="19">SUMIF($C$6:$I$6,$K$6,C139:I139)</f>
        <v>0</v>
      </c>
      <c r="L139" s="344">
        <f t="shared" ref="L139:L150" si="20">SUMIF($C$6:$I$6,$L$6,C139:I139)</f>
        <v>0</v>
      </c>
      <c r="M139" s="345">
        <f t="shared" si="12"/>
        <v>31605</v>
      </c>
      <c r="N139" s="346" t="e">
        <f t="shared" ref="N139:N150" si="21">K139/J139</f>
        <v>#DIV/0!</v>
      </c>
    </row>
    <row r="140" spans="1:14" s="15" customFormat="1" ht="16.149999999999999">
      <c r="A140" s="342">
        <v>44183</v>
      </c>
      <c r="B140" s="289" t="s">
        <v>242</v>
      </c>
      <c r="C140" s="270">
        <f>台灣女生日常!AV140</f>
        <v>0</v>
      </c>
      <c r="D140" s="270">
        <f>台灣女生日常!AW140</f>
        <v>0</v>
      </c>
      <c r="E140" s="270">
        <f>台灣女生日常!AU140</f>
        <v>0</v>
      </c>
      <c r="F140" s="270">
        <f>台灣女生日常!AQ140</f>
        <v>0</v>
      </c>
      <c r="G140" s="335" t="e">
        <f t="shared" si="17"/>
        <v>#DIV/0!</v>
      </c>
      <c r="H140" s="270">
        <f>ELLE!AO126</f>
        <v>0</v>
      </c>
      <c r="I140" s="270">
        <f>ELLE!AK126</f>
        <v>0</v>
      </c>
      <c r="J140" s="343">
        <f t="shared" si="18"/>
        <v>0</v>
      </c>
      <c r="K140" s="344">
        <f t="shared" si="19"/>
        <v>0</v>
      </c>
      <c r="L140" s="344">
        <f t="shared" si="20"/>
        <v>0</v>
      </c>
      <c r="M140" s="345">
        <f t="shared" si="12"/>
        <v>0</v>
      </c>
      <c r="N140" s="346" t="e">
        <f t="shared" si="21"/>
        <v>#DIV/0!</v>
      </c>
    </row>
    <row r="141" spans="1:14" s="15" customFormat="1" ht="16.149999999999999">
      <c r="A141" s="342">
        <v>44184</v>
      </c>
      <c r="B141" s="289" t="s">
        <v>243</v>
      </c>
      <c r="C141" s="270">
        <f>台灣女生日常!AV141</f>
        <v>0</v>
      </c>
      <c r="D141" s="270">
        <f>台灣女生日常!AW141</f>
        <v>0</v>
      </c>
      <c r="E141" s="270">
        <f>台灣女生日常!AU141</f>
        <v>0</v>
      </c>
      <c r="F141" s="270">
        <f>台灣女生日常!AQ141</f>
        <v>0</v>
      </c>
      <c r="G141" s="335" t="e">
        <f t="shared" si="17"/>
        <v>#DIV/0!</v>
      </c>
      <c r="H141" s="270">
        <f>ELLE!AO127</f>
        <v>0</v>
      </c>
      <c r="I141" s="270">
        <f>ELLE!AK127</f>
        <v>0</v>
      </c>
      <c r="J141" s="343">
        <f t="shared" si="18"/>
        <v>0</v>
      </c>
      <c r="K141" s="344">
        <f t="shared" si="19"/>
        <v>0</v>
      </c>
      <c r="L141" s="344">
        <f t="shared" si="20"/>
        <v>0</v>
      </c>
      <c r="M141" s="345">
        <f t="shared" si="12"/>
        <v>0</v>
      </c>
      <c r="N141" s="346" t="e">
        <f t="shared" si="21"/>
        <v>#DIV/0!</v>
      </c>
    </row>
    <row r="142" spans="1:14" s="15" customFormat="1" ht="16.149999999999999">
      <c r="A142" s="342">
        <v>44185</v>
      </c>
      <c r="B142" s="289" t="s">
        <v>244</v>
      </c>
      <c r="C142" s="270">
        <f>台灣女生日常!AV142</f>
        <v>0</v>
      </c>
      <c r="D142" s="270">
        <f>台灣女生日常!AW142</f>
        <v>0</v>
      </c>
      <c r="E142" s="270">
        <f>台灣女生日常!AU142</f>
        <v>0</v>
      </c>
      <c r="F142" s="270">
        <f>台灣女生日常!AQ142</f>
        <v>0</v>
      </c>
      <c r="G142" s="335" t="e">
        <f t="shared" si="17"/>
        <v>#DIV/0!</v>
      </c>
      <c r="H142" s="270">
        <f>ELLE!AO128</f>
        <v>0</v>
      </c>
      <c r="I142" s="270">
        <f>ELLE!AK128</f>
        <v>0</v>
      </c>
      <c r="J142" s="343">
        <f t="shared" si="18"/>
        <v>0</v>
      </c>
      <c r="K142" s="344">
        <f t="shared" si="19"/>
        <v>0</v>
      </c>
      <c r="L142" s="344">
        <f t="shared" si="20"/>
        <v>0</v>
      </c>
      <c r="M142" s="345">
        <f t="shared" si="12"/>
        <v>0</v>
      </c>
      <c r="N142" s="346" t="e">
        <f t="shared" si="21"/>
        <v>#DIV/0!</v>
      </c>
    </row>
    <row r="143" spans="1:14" s="15" customFormat="1" ht="16.149999999999999">
      <c r="A143" s="342">
        <v>44186</v>
      </c>
      <c r="B143" s="289" t="s">
        <v>245</v>
      </c>
      <c r="C143" s="270">
        <f>台灣女生日常!AV143</f>
        <v>0</v>
      </c>
      <c r="D143" s="270">
        <f>台灣女生日常!AW143</f>
        <v>0</v>
      </c>
      <c r="E143" s="270">
        <f>台灣女生日常!AU143</f>
        <v>0</v>
      </c>
      <c r="F143" s="270">
        <f>台灣女生日常!AQ143</f>
        <v>0</v>
      </c>
      <c r="G143" s="335" t="e">
        <f t="shared" si="17"/>
        <v>#DIV/0!</v>
      </c>
      <c r="H143" s="270">
        <f>ELLE!AO129</f>
        <v>0</v>
      </c>
      <c r="I143" s="270">
        <f>ELLE!AK129</f>
        <v>0</v>
      </c>
      <c r="J143" s="343">
        <f t="shared" si="18"/>
        <v>0</v>
      </c>
      <c r="K143" s="344">
        <f t="shared" si="19"/>
        <v>0</v>
      </c>
      <c r="L143" s="344">
        <f t="shared" si="20"/>
        <v>0</v>
      </c>
      <c r="M143" s="345">
        <f t="shared" si="12"/>
        <v>0</v>
      </c>
      <c r="N143" s="346" t="e">
        <f t="shared" si="21"/>
        <v>#DIV/0!</v>
      </c>
    </row>
    <row r="144" spans="1:14" s="15" customFormat="1" ht="16.149999999999999">
      <c r="A144" s="342">
        <v>44187</v>
      </c>
      <c r="B144" s="289" t="s">
        <v>246</v>
      </c>
      <c r="C144" s="270">
        <f>台灣女生日常!AV144</f>
        <v>0</v>
      </c>
      <c r="D144" s="270">
        <f>台灣女生日常!AW144</f>
        <v>0</v>
      </c>
      <c r="E144" s="270">
        <f>台灣女生日常!AU144</f>
        <v>37240</v>
      </c>
      <c r="F144" s="270">
        <f>台灣女生日常!AQ144</f>
        <v>100833</v>
      </c>
      <c r="G144" s="335" t="e">
        <f t="shared" si="17"/>
        <v>#DIV/0!</v>
      </c>
      <c r="H144" s="270">
        <f>ELLE!AO130</f>
        <v>0</v>
      </c>
      <c r="I144" s="270">
        <f>ELLE!AK130</f>
        <v>0</v>
      </c>
      <c r="J144" s="343">
        <f t="shared" si="18"/>
        <v>0</v>
      </c>
      <c r="K144" s="344">
        <f t="shared" si="19"/>
        <v>0</v>
      </c>
      <c r="L144" s="344">
        <f t="shared" si="20"/>
        <v>37240</v>
      </c>
      <c r="M144" s="345">
        <f t="shared" si="12"/>
        <v>100833</v>
      </c>
      <c r="N144" s="346" t="e">
        <f t="shared" si="21"/>
        <v>#DIV/0!</v>
      </c>
    </row>
    <row r="145" spans="1:14" s="15" customFormat="1" ht="16.149999999999999">
      <c r="A145" s="342">
        <v>44188</v>
      </c>
      <c r="B145" s="289" t="s">
        <v>247</v>
      </c>
      <c r="C145" s="270">
        <f>台灣女生日常!AV145</f>
        <v>0</v>
      </c>
      <c r="D145" s="270">
        <f>台灣女生日常!AW145</f>
        <v>0</v>
      </c>
      <c r="E145" s="270">
        <f>台灣女生日常!AU145</f>
        <v>0</v>
      </c>
      <c r="F145" s="270">
        <f>台灣女生日常!AQ145</f>
        <v>0</v>
      </c>
      <c r="G145" s="335" t="e">
        <f t="shared" si="17"/>
        <v>#DIV/0!</v>
      </c>
      <c r="H145" s="270">
        <f>ELLE!AO131</f>
        <v>0</v>
      </c>
      <c r="I145" s="270">
        <f>ELLE!AK131</f>
        <v>0</v>
      </c>
      <c r="J145" s="343">
        <f t="shared" si="18"/>
        <v>0</v>
      </c>
      <c r="K145" s="344">
        <f t="shared" si="19"/>
        <v>0</v>
      </c>
      <c r="L145" s="344">
        <f t="shared" si="20"/>
        <v>0</v>
      </c>
      <c r="M145" s="345">
        <f t="shared" si="12"/>
        <v>0</v>
      </c>
      <c r="N145" s="346" t="e">
        <f t="shared" si="21"/>
        <v>#DIV/0!</v>
      </c>
    </row>
    <row r="146" spans="1:14" s="15" customFormat="1" ht="16.149999999999999">
      <c r="A146" s="342">
        <v>44189</v>
      </c>
      <c r="B146" s="289" t="s">
        <v>248</v>
      </c>
      <c r="C146" s="270">
        <f>台灣女生日常!AV146</f>
        <v>312471</v>
      </c>
      <c r="D146" s="270">
        <f>台灣女生日常!AW146</f>
        <v>0</v>
      </c>
      <c r="E146" s="270">
        <f>台灣女生日常!AU146</f>
        <v>0</v>
      </c>
      <c r="F146" s="270">
        <f>台灣女生日常!AQ146</f>
        <v>0</v>
      </c>
      <c r="G146" s="335">
        <f t="shared" si="17"/>
        <v>0</v>
      </c>
      <c r="H146" s="270">
        <f>ELLE!AO132</f>
        <v>126318</v>
      </c>
      <c r="I146" s="270">
        <f>ELLE!AK132</f>
        <v>192748</v>
      </c>
      <c r="J146" s="343">
        <f t="shared" si="18"/>
        <v>312471</v>
      </c>
      <c r="K146" s="344">
        <f t="shared" si="19"/>
        <v>0</v>
      </c>
      <c r="L146" s="344">
        <f t="shared" si="20"/>
        <v>126318</v>
      </c>
      <c r="M146" s="345">
        <f t="shared" si="12"/>
        <v>192748</v>
      </c>
      <c r="N146" s="346">
        <f t="shared" si="21"/>
        <v>0</v>
      </c>
    </row>
    <row r="147" spans="1:14" s="15" customFormat="1" ht="16.149999999999999">
      <c r="A147" s="342">
        <v>44190</v>
      </c>
      <c r="B147" s="289" t="s">
        <v>242</v>
      </c>
      <c r="C147" s="270">
        <f>台灣女生日常!AV147</f>
        <v>0</v>
      </c>
      <c r="D147" s="270">
        <f>台灣女生日常!AW147</f>
        <v>0</v>
      </c>
      <c r="E147" s="270">
        <f>台灣女生日常!AU147</f>
        <v>0</v>
      </c>
      <c r="F147" s="270">
        <f>台灣女生日常!AQ147</f>
        <v>0</v>
      </c>
      <c r="G147" s="335" t="e">
        <f t="shared" si="17"/>
        <v>#DIV/0!</v>
      </c>
      <c r="H147" s="270">
        <f>ELLE!AO133</f>
        <v>0</v>
      </c>
      <c r="I147" s="270">
        <f>ELLE!AK133</f>
        <v>0</v>
      </c>
      <c r="J147" s="343">
        <f t="shared" si="18"/>
        <v>0</v>
      </c>
      <c r="K147" s="344">
        <f t="shared" si="19"/>
        <v>0</v>
      </c>
      <c r="L147" s="344">
        <f t="shared" si="20"/>
        <v>0</v>
      </c>
      <c r="M147" s="345">
        <f t="shared" si="12"/>
        <v>0</v>
      </c>
      <c r="N147" s="346" t="e">
        <f t="shared" si="21"/>
        <v>#DIV/0!</v>
      </c>
    </row>
    <row r="148" spans="1:14" s="15" customFormat="1" ht="16.149999999999999">
      <c r="A148" s="342">
        <v>44191</v>
      </c>
      <c r="B148" s="289" t="s">
        <v>243</v>
      </c>
      <c r="C148" s="270">
        <f>台灣女生日常!AV148</f>
        <v>0</v>
      </c>
      <c r="D148" s="270">
        <f>台灣女生日常!AW148</f>
        <v>0</v>
      </c>
      <c r="E148" s="270">
        <f>台灣女生日常!AU148</f>
        <v>0</v>
      </c>
      <c r="F148" s="270">
        <f>台灣女生日常!AQ148</f>
        <v>0</v>
      </c>
      <c r="G148" s="335" t="e">
        <f t="shared" si="17"/>
        <v>#DIV/0!</v>
      </c>
      <c r="H148" s="270">
        <f>ELLE!AO134</f>
        <v>0</v>
      </c>
      <c r="I148" s="270">
        <f>ELLE!AK134</f>
        <v>0</v>
      </c>
      <c r="J148" s="343">
        <f t="shared" si="18"/>
        <v>0</v>
      </c>
      <c r="K148" s="344">
        <f t="shared" si="19"/>
        <v>0</v>
      </c>
      <c r="L148" s="344">
        <f t="shared" si="20"/>
        <v>0</v>
      </c>
      <c r="M148" s="345">
        <f t="shared" si="12"/>
        <v>0</v>
      </c>
      <c r="N148" s="346" t="e">
        <f t="shared" si="21"/>
        <v>#DIV/0!</v>
      </c>
    </row>
    <row r="149" spans="1:14" s="15" customFormat="1" ht="16.149999999999999">
      <c r="A149" s="342">
        <v>44192</v>
      </c>
      <c r="B149" s="289" t="s">
        <v>244</v>
      </c>
      <c r="C149" s="270">
        <f>台灣女生日常!AV149</f>
        <v>0</v>
      </c>
      <c r="D149" s="270">
        <f>台灣女生日常!AW149</f>
        <v>0</v>
      </c>
      <c r="E149" s="270">
        <f>台灣女生日常!AU149</f>
        <v>0</v>
      </c>
      <c r="F149" s="270">
        <f>台灣女生日常!AQ149</f>
        <v>0</v>
      </c>
      <c r="G149" s="335" t="e">
        <f t="shared" si="17"/>
        <v>#DIV/0!</v>
      </c>
      <c r="H149" s="270">
        <f>ELLE!AO135</f>
        <v>0</v>
      </c>
      <c r="I149" s="270">
        <f>ELLE!AK135</f>
        <v>0</v>
      </c>
      <c r="J149" s="343">
        <f t="shared" si="18"/>
        <v>0</v>
      </c>
      <c r="K149" s="344">
        <f t="shared" si="19"/>
        <v>0</v>
      </c>
      <c r="L149" s="344">
        <f t="shared" si="20"/>
        <v>0</v>
      </c>
      <c r="M149" s="345">
        <f t="shared" si="12"/>
        <v>0</v>
      </c>
      <c r="N149" s="346" t="e">
        <f t="shared" si="21"/>
        <v>#DIV/0!</v>
      </c>
    </row>
    <row r="150" spans="1:14" s="15" customFormat="1" ht="16.149999999999999">
      <c r="A150" s="342">
        <v>44193</v>
      </c>
      <c r="B150" s="289" t="s">
        <v>245</v>
      </c>
      <c r="C150" s="270">
        <f>台灣女生日常!AV150</f>
        <v>0</v>
      </c>
      <c r="D150" s="270">
        <f>台灣女生日常!AW150</f>
        <v>0</v>
      </c>
      <c r="E150" s="270">
        <f>台灣女生日常!AU150</f>
        <v>0</v>
      </c>
      <c r="F150" s="270">
        <f>台灣女生日常!AQ150</f>
        <v>0</v>
      </c>
      <c r="G150" s="335" t="e">
        <f t="shared" si="17"/>
        <v>#DIV/0!</v>
      </c>
      <c r="H150" s="270">
        <f>ELLE!AO136</f>
        <v>0</v>
      </c>
      <c r="I150" s="270">
        <f>ELLE!AK136</f>
        <v>30478</v>
      </c>
      <c r="J150" s="343">
        <f t="shared" si="18"/>
        <v>0</v>
      </c>
      <c r="K150" s="344">
        <f t="shared" si="19"/>
        <v>0</v>
      </c>
      <c r="L150" s="344">
        <f t="shared" si="20"/>
        <v>0</v>
      </c>
      <c r="M150" s="345">
        <f t="shared" si="12"/>
        <v>30478</v>
      </c>
      <c r="N150" s="346" t="e">
        <f t="shared" si="21"/>
        <v>#DIV/0!</v>
      </c>
    </row>
    <row r="151" spans="1:14" s="15" customFormat="1" ht="16.149999999999999">
      <c r="A151" s="342">
        <v>44194</v>
      </c>
      <c r="B151" s="289" t="s">
        <v>246</v>
      </c>
      <c r="C151" s="270">
        <f>台灣女生日常!AV151</f>
        <v>0</v>
      </c>
      <c r="D151" s="270">
        <f>台灣女生日常!AW151</f>
        <v>0</v>
      </c>
      <c r="E151" s="270">
        <f>台灣女生日常!AU151</f>
        <v>0</v>
      </c>
      <c r="F151" s="270">
        <f>台灣女生日常!AQ151</f>
        <v>0</v>
      </c>
      <c r="G151" s="335" t="e">
        <f t="shared" si="17"/>
        <v>#DIV/0!</v>
      </c>
      <c r="H151" s="270"/>
      <c r="I151" s="270"/>
      <c r="J151" s="343">
        <f t="shared" ref="J151:J173" si="22">SUMIF($C$6:$I$6,$J$6,C151:I151)</f>
        <v>0</v>
      </c>
      <c r="K151" s="344">
        <f t="shared" ref="K151:K173" si="23">SUMIF($C$6:$I$6,$K$6,C151:I151)</f>
        <v>0</v>
      </c>
      <c r="L151" s="344">
        <f t="shared" ref="L151:L173" si="24">SUMIF($C$6:$I$6,$L$6,C151:I151)</f>
        <v>0</v>
      </c>
      <c r="M151" s="345">
        <f t="shared" si="12"/>
        <v>0</v>
      </c>
      <c r="N151" s="346" t="e">
        <f t="shared" ref="N151:N173" si="25">K151/J151</f>
        <v>#DIV/0!</v>
      </c>
    </row>
    <row r="152" spans="1:14" s="15" customFormat="1" ht="16.149999999999999">
      <c r="A152" s="342">
        <v>44195</v>
      </c>
      <c r="B152" s="289" t="s">
        <v>247</v>
      </c>
      <c r="C152" s="270">
        <f>台灣女生日常!AV152</f>
        <v>0</v>
      </c>
      <c r="D152" s="270">
        <f>台灣女生日常!AW152</f>
        <v>0</v>
      </c>
      <c r="E152" s="270">
        <f>台灣女生日常!AU152</f>
        <v>0</v>
      </c>
      <c r="F152" s="270">
        <f>台灣女生日常!AQ152</f>
        <v>0</v>
      </c>
      <c r="G152" s="335" t="e">
        <f t="shared" si="17"/>
        <v>#DIV/0!</v>
      </c>
      <c r="H152" s="270"/>
      <c r="I152" s="270"/>
      <c r="J152" s="343">
        <f t="shared" si="22"/>
        <v>0</v>
      </c>
      <c r="K152" s="344">
        <f t="shared" si="23"/>
        <v>0</v>
      </c>
      <c r="L152" s="344">
        <f t="shared" si="24"/>
        <v>0</v>
      </c>
      <c r="M152" s="345">
        <f t="shared" si="12"/>
        <v>0</v>
      </c>
      <c r="N152" s="346" t="e">
        <f t="shared" si="25"/>
        <v>#DIV/0!</v>
      </c>
    </row>
    <row r="153" spans="1:14" s="15" customFormat="1" ht="16.149999999999999">
      <c r="A153" s="342">
        <v>44196</v>
      </c>
      <c r="B153" s="289" t="s">
        <v>248</v>
      </c>
      <c r="C153" s="270">
        <f>台灣女生日常!AV153</f>
        <v>0</v>
      </c>
      <c r="D153" s="270">
        <f>台灣女生日常!AW153</f>
        <v>0</v>
      </c>
      <c r="E153" s="270">
        <f>台灣女生日常!AU153</f>
        <v>0</v>
      </c>
      <c r="F153" s="270">
        <f>台灣女生日常!AQ153</f>
        <v>0</v>
      </c>
      <c r="G153" s="335" t="e">
        <f t="shared" si="17"/>
        <v>#DIV/0!</v>
      </c>
      <c r="H153" s="270"/>
      <c r="I153" s="270"/>
      <c r="J153" s="343">
        <f t="shared" si="22"/>
        <v>0</v>
      </c>
      <c r="K153" s="344">
        <f t="shared" si="23"/>
        <v>0</v>
      </c>
      <c r="L153" s="344">
        <f t="shared" si="24"/>
        <v>0</v>
      </c>
      <c r="M153" s="345">
        <f t="shared" si="12"/>
        <v>0</v>
      </c>
      <c r="N153" s="346" t="e">
        <f t="shared" si="25"/>
        <v>#DIV/0!</v>
      </c>
    </row>
    <row r="154" spans="1:14" s="15" customFormat="1" ht="16.149999999999999">
      <c r="A154" s="342">
        <v>44197</v>
      </c>
      <c r="B154" s="289" t="s">
        <v>242</v>
      </c>
      <c r="C154" s="270">
        <f>台灣女生日常!AV154</f>
        <v>0</v>
      </c>
      <c r="D154" s="270">
        <f>台灣女生日常!AW154</f>
        <v>0</v>
      </c>
      <c r="E154" s="270">
        <f>台灣女生日常!AU154</f>
        <v>0</v>
      </c>
      <c r="F154" s="270">
        <f>台灣女生日常!AQ154</f>
        <v>0</v>
      </c>
      <c r="G154" s="335" t="e">
        <f t="shared" si="17"/>
        <v>#DIV/0!</v>
      </c>
      <c r="H154" s="270"/>
      <c r="I154" s="270"/>
      <c r="J154" s="343">
        <f t="shared" si="22"/>
        <v>0</v>
      </c>
      <c r="K154" s="344">
        <f t="shared" si="23"/>
        <v>0</v>
      </c>
      <c r="L154" s="344">
        <f t="shared" si="24"/>
        <v>0</v>
      </c>
      <c r="M154" s="345">
        <f t="shared" si="12"/>
        <v>0</v>
      </c>
      <c r="N154" s="346" t="e">
        <f t="shared" si="25"/>
        <v>#DIV/0!</v>
      </c>
    </row>
    <row r="155" spans="1:14" s="15" customFormat="1" ht="16.149999999999999">
      <c r="A155" s="342">
        <v>44198</v>
      </c>
      <c r="B155" s="289" t="s">
        <v>243</v>
      </c>
      <c r="C155" s="270">
        <f>台灣女生日常!AV155</f>
        <v>0</v>
      </c>
      <c r="D155" s="270">
        <f>台灣女生日常!AW155</f>
        <v>0</v>
      </c>
      <c r="E155" s="270">
        <f>台灣女生日常!AU155</f>
        <v>0</v>
      </c>
      <c r="F155" s="270">
        <f>台灣女生日常!AQ155</f>
        <v>0</v>
      </c>
      <c r="G155" s="335" t="e">
        <f t="shared" si="17"/>
        <v>#DIV/0!</v>
      </c>
      <c r="H155" s="270"/>
      <c r="I155" s="270"/>
      <c r="J155" s="343">
        <f t="shared" si="22"/>
        <v>0</v>
      </c>
      <c r="K155" s="344">
        <f t="shared" si="23"/>
        <v>0</v>
      </c>
      <c r="L155" s="344">
        <f t="shared" si="24"/>
        <v>0</v>
      </c>
      <c r="M155" s="345">
        <f t="shared" si="12"/>
        <v>0</v>
      </c>
      <c r="N155" s="346" t="e">
        <f t="shared" si="25"/>
        <v>#DIV/0!</v>
      </c>
    </row>
    <row r="156" spans="1:14" s="15" customFormat="1" ht="16.149999999999999">
      <c r="A156" s="342">
        <v>44199</v>
      </c>
      <c r="B156" s="289" t="s">
        <v>244</v>
      </c>
      <c r="C156" s="270">
        <f>台灣女生日常!AV156</f>
        <v>0</v>
      </c>
      <c r="D156" s="270">
        <f>台灣女生日常!AW156</f>
        <v>0</v>
      </c>
      <c r="E156" s="270">
        <f>台灣女生日常!AU156</f>
        <v>0</v>
      </c>
      <c r="F156" s="270">
        <f>台灣女生日常!AQ156</f>
        <v>0</v>
      </c>
      <c r="G156" s="335" t="e">
        <f t="shared" si="17"/>
        <v>#DIV/0!</v>
      </c>
      <c r="H156" s="270"/>
      <c r="I156" s="270"/>
      <c r="J156" s="343">
        <f t="shared" si="22"/>
        <v>0</v>
      </c>
      <c r="K156" s="344">
        <f t="shared" si="23"/>
        <v>0</v>
      </c>
      <c r="L156" s="344">
        <f t="shared" si="24"/>
        <v>0</v>
      </c>
      <c r="M156" s="345">
        <f t="shared" si="12"/>
        <v>0</v>
      </c>
      <c r="N156" s="346" t="e">
        <f t="shared" si="25"/>
        <v>#DIV/0!</v>
      </c>
    </row>
    <row r="157" spans="1:14" s="15" customFormat="1" ht="16.149999999999999">
      <c r="A157" s="342">
        <v>44200</v>
      </c>
      <c r="B157" s="289" t="s">
        <v>245</v>
      </c>
      <c r="C157" s="270">
        <f>台灣女生日常!AV157</f>
        <v>0</v>
      </c>
      <c r="D157" s="270">
        <f>台灣女生日常!AW157</f>
        <v>0</v>
      </c>
      <c r="E157" s="270">
        <f>台灣女生日常!AU157</f>
        <v>0</v>
      </c>
      <c r="F157" s="270">
        <f>台灣女生日常!AQ157</f>
        <v>0</v>
      </c>
      <c r="G157" s="335" t="e">
        <f t="shared" si="17"/>
        <v>#DIV/0!</v>
      </c>
      <c r="H157" s="270"/>
      <c r="I157" s="270"/>
      <c r="J157" s="343">
        <f t="shared" si="22"/>
        <v>0</v>
      </c>
      <c r="K157" s="344">
        <f t="shared" si="23"/>
        <v>0</v>
      </c>
      <c r="L157" s="344">
        <f t="shared" si="24"/>
        <v>0</v>
      </c>
      <c r="M157" s="345">
        <f t="shared" si="12"/>
        <v>0</v>
      </c>
      <c r="N157" s="346" t="e">
        <f t="shared" si="25"/>
        <v>#DIV/0!</v>
      </c>
    </row>
    <row r="158" spans="1:14" s="15" customFormat="1" ht="16.149999999999999">
      <c r="A158" s="342">
        <v>44201</v>
      </c>
      <c r="B158" s="289" t="s">
        <v>246</v>
      </c>
      <c r="C158" s="270">
        <f>台灣女生日常!AV158</f>
        <v>0</v>
      </c>
      <c r="D158" s="270">
        <f>台灣女生日常!AW158</f>
        <v>0</v>
      </c>
      <c r="E158" s="270">
        <f>台灣女生日常!AU158</f>
        <v>0</v>
      </c>
      <c r="F158" s="270">
        <f>台灣女生日常!AQ158</f>
        <v>0</v>
      </c>
      <c r="G158" s="335" t="e">
        <f t="shared" si="17"/>
        <v>#DIV/0!</v>
      </c>
      <c r="H158" s="270"/>
      <c r="I158" s="270"/>
      <c r="J158" s="343">
        <f t="shared" si="22"/>
        <v>0</v>
      </c>
      <c r="K158" s="344">
        <f t="shared" si="23"/>
        <v>0</v>
      </c>
      <c r="L158" s="344">
        <f t="shared" si="24"/>
        <v>0</v>
      </c>
      <c r="M158" s="345">
        <f t="shared" si="12"/>
        <v>0</v>
      </c>
      <c r="N158" s="346" t="e">
        <f t="shared" si="25"/>
        <v>#DIV/0!</v>
      </c>
    </row>
    <row r="159" spans="1:14" s="15" customFormat="1" ht="16.149999999999999">
      <c r="A159" s="342">
        <v>44202</v>
      </c>
      <c r="B159" s="289" t="s">
        <v>247</v>
      </c>
      <c r="C159" s="270">
        <f>台灣女生日常!AV159</f>
        <v>0</v>
      </c>
      <c r="D159" s="270">
        <f>台灣女生日常!AW159</f>
        <v>0</v>
      </c>
      <c r="E159" s="270">
        <f>台灣女生日常!AU159</f>
        <v>0</v>
      </c>
      <c r="F159" s="270">
        <f>台灣女生日常!AQ159</f>
        <v>0</v>
      </c>
      <c r="G159" s="335" t="e">
        <f t="shared" si="17"/>
        <v>#DIV/0!</v>
      </c>
      <c r="H159" s="270"/>
      <c r="I159" s="270"/>
      <c r="J159" s="343">
        <f t="shared" si="22"/>
        <v>0</v>
      </c>
      <c r="K159" s="344">
        <f t="shared" si="23"/>
        <v>0</v>
      </c>
      <c r="L159" s="344">
        <f t="shared" si="24"/>
        <v>0</v>
      </c>
      <c r="M159" s="345">
        <f t="shared" si="12"/>
        <v>0</v>
      </c>
      <c r="N159" s="346" t="e">
        <f t="shared" si="25"/>
        <v>#DIV/0!</v>
      </c>
    </row>
    <row r="160" spans="1:14" s="15" customFormat="1" ht="16.149999999999999">
      <c r="A160" s="342">
        <v>44203</v>
      </c>
      <c r="B160" s="289" t="s">
        <v>248</v>
      </c>
      <c r="C160" s="270">
        <f>台灣女生日常!AV160</f>
        <v>0</v>
      </c>
      <c r="D160" s="270">
        <f>台灣女生日常!AW160</f>
        <v>0</v>
      </c>
      <c r="E160" s="270">
        <f>台灣女生日常!AU160</f>
        <v>0</v>
      </c>
      <c r="F160" s="270">
        <f>台灣女生日常!AQ160</f>
        <v>0</v>
      </c>
      <c r="G160" s="335" t="e">
        <f t="shared" si="17"/>
        <v>#DIV/0!</v>
      </c>
      <c r="H160" s="270"/>
      <c r="I160" s="270"/>
      <c r="J160" s="343">
        <f t="shared" si="22"/>
        <v>0</v>
      </c>
      <c r="K160" s="344">
        <f t="shared" si="23"/>
        <v>0</v>
      </c>
      <c r="L160" s="344">
        <f t="shared" si="24"/>
        <v>0</v>
      </c>
      <c r="M160" s="345">
        <f t="shared" si="12"/>
        <v>0</v>
      </c>
      <c r="N160" s="346" t="e">
        <f t="shared" si="25"/>
        <v>#DIV/0!</v>
      </c>
    </row>
    <row r="161" spans="1:14" s="15" customFormat="1" ht="16.149999999999999">
      <c r="A161" s="342">
        <v>44204</v>
      </c>
      <c r="B161" s="289" t="s">
        <v>242</v>
      </c>
      <c r="C161" s="270">
        <f>台灣女生日常!AV161</f>
        <v>0</v>
      </c>
      <c r="D161" s="270">
        <f>台灣女生日常!AW161</f>
        <v>0</v>
      </c>
      <c r="E161" s="270">
        <f>台灣女生日常!AU161</f>
        <v>0</v>
      </c>
      <c r="F161" s="270">
        <f>台灣女生日常!AQ161</f>
        <v>0</v>
      </c>
      <c r="G161" s="335" t="e">
        <f t="shared" si="17"/>
        <v>#DIV/0!</v>
      </c>
      <c r="H161" s="270"/>
      <c r="I161" s="270"/>
      <c r="J161" s="343">
        <f t="shared" si="22"/>
        <v>0</v>
      </c>
      <c r="K161" s="344">
        <f t="shared" si="23"/>
        <v>0</v>
      </c>
      <c r="L161" s="344">
        <f t="shared" si="24"/>
        <v>0</v>
      </c>
      <c r="M161" s="345">
        <f t="shared" si="12"/>
        <v>0</v>
      </c>
      <c r="N161" s="346" t="e">
        <f t="shared" si="25"/>
        <v>#DIV/0!</v>
      </c>
    </row>
    <row r="162" spans="1:14" s="15" customFormat="1" ht="16.149999999999999">
      <c r="A162" s="342">
        <v>44205</v>
      </c>
      <c r="B162" s="289" t="s">
        <v>243</v>
      </c>
      <c r="C162" s="270">
        <f>台灣女生日常!AV162</f>
        <v>0</v>
      </c>
      <c r="D162" s="270">
        <f>台灣女生日常!AW162</f>
        <v>0</v>
      </c>
      <c r="E162" s="270">
        <f>台灣女生日常!AU162</f>
        <v>0</v>
      </c>
      <c r="F162" s="270">
        <f>台灣女生日常!AQ162</f>
        <v>0</v>
      </c>
      <c r="G162" s="335" t="e">
        <f t="shared" si="17"/>
        <v>#DIV/0!</v>
      </c>
      <c r="H162" s="270"/>
      <c r="I162" s="270"/>
      <c r="J162" s="343">
        <f t="shared" si="22"/>
        <v>0</v>
      </c>
      <c r="K162" s="344">
        <f t="shared" si="23"/>
        <v>0</v>
      </c>
      <c r="L162" s="344">
        <f t="shared" si="24"/>
        <v>0</v>
      </c>
      <c r="M162" s="345">
        <f t="shared" si="12"/>
        <v>0</v>
      </c>
      <c r="N162" s="346" t="e">
        <f t="shared" si="25"/>
        <v>#DIV/0!</v>
      </c>
    </row>
    <row r="163" spans="1:14" s="15" customFormat="1" ht="16.149999999999999">
      <c r="A163" s="342">
        <v>44206</v>
      </c>
      <c r="B163" s="289" t="s">
        <v>244</v>
      </c>
      <c r="C163" s="270">
        <f>台灣女生日常!AV163</f>
        <v>0</v>
      </c>
      <c r="D163" s="270">
        <f>台灣女生日常!AW163</f>
        <v>0</v>
      </c>
      <c r="E163" s="270">
        <f>台灣女生日常!AU163</f>
        <v>0</v>
      </c>
      <c r="F163" s="270">
        <f>台灣女生日常!AQ163</f>
        <v>0</v>
      </c>
      <c r="G163" s="335" t="e">
        <f t="shared" si="17"/>
        <v>#DIV/0!</v>
      </c>
      <c r="H163" s="270"/>
      <c r="I163" s="270"/>
      <c r="J163" s="343">
        <f t="shared" si="22"/>
        <v>0</v>
      </c>
      <c r="K163" s="344">
        <f t="shared" si="23"/>
        <v>0</v>
      </c>
      <c r="L163" s="344">
        <f t="shared" si="24"/>
        <v>0</v>
      </c>
      <c r="M163" s="345">
        <f t="shared" si="12"/>
        <v>0</v>
      </c>
      <c r="N163" s="346" t="e">
        <f t="shared" si="25"/>
        <v>#DIV/0!</v>
      </c>
    </row>
    <row r="164" spans="1:14" s="15" customFormat="1" ht="16.149999999999999">
      <c r="A164" s="342">
        <v>44207</v>
      </c>
      <c r="B164" s="289" t="s">
        <v>245</v>
      </c>
      <c r="C164" s="270">
        <f>台灣女生日常!AV164</f>
        <v>0</v>
      </c>
      <c r="D164" s="270">
        <f>台灣女生日常!AW164</f>
        <v>0</v>
      </c>
      <c r="E164" s="270">
        <f>台灣女生日常!AU164</f>
        <v>0</v>
      </c>
      <c r="F164" s="270">
        <f>台灣女生日常!AQ164</f>
        <v>0</v>
      </c>
      <c r="G164" s="335" t="e">
        <f t="shared" si="17"/>
        <v>#DIV/0!</v>
      </c>
      <c r="H164" s="270"/>
      <c r="I164" s="270"/>
      <c r="J164" s="343">
        <f t="shared" si="22"/>
        <v>0</v>
      </c>
      <c r="K164" s="344">
        <f t="shared" si="23"/>
        <v>0</v>
      </c>
      <c r="L164" s="344">
        <f t="shared" si="24"/>
        <v>0</v>
      </c>
      <c r="M164" s="345">
        <f t="shared" si="12"/>
        <v>0</v>
      </c>
      <c r="N164" s="346" t="e">
        <f t="shared" si="25"/>
        <v>#DIV/0!</v>
      </c>
    </row>
    <row r="165" spans="1:14" s="15" customFormat="1" ht="16.149999999999999">
      <c r="A165" s="342">
        <v>44208</v>
      </c>
      <c r="B165" s="289" t="s">
        <v>246</v>
      </c>
      <c r="C165" s="270">
        <f>台灣女生日常!AV165</f>
        <v>0</v>
      </c>
      <c r="D165" s="270">
        <f>台灣女生日常!AW165</f>
        <v>0</v>
      </c>
      <c r="E165" s="270">
        <f>台灣女生日常!AU165</f>
        <v>0</v>
      </c>
      <c r="F165" s="270">
        <f>台灣女生日常!AQ165</f>
        <v>0</v>
      </c>
      <c r="G165" s="335" t="e">
        <f t="shared" si="17"/>
        <v>#DIV/0!</v>
      </c>
      <c r="H165" s="270"/>
      <c r="I165" s="270"/>
      <c r="J165" s="343">
        <f t="shared" si="22"/>
        <v>0</v>
      </c>
      <c r="K165" s="344">
        <f t="shared" si="23"/>
        <v>0</v>
      </c>
      <c r="L165" s="344">
        <f t="shared" si="24"/>
        <v>0</v>
      </c>
      <c r="M165" s="345">
        <f t="shared" si="12"/>
        <v>0</v>
      </c>
      <c r="N165" s="346" t="e">
        <f t="shared" si="25"/>
        <v>#DIV/0!</v>
      </c>
    </row>
    <row r="166" spans="1:14" s="15" customFormat="1" ht="16.149999999999999">
      <c r="A166" s="342">
        <v>44209</v>
      </c>
      <c r="B166" s="289" t="s">
        <v>247</v>
      </c>
      <c r="C166" s="270">
        <f>台灣女生日常!AV166</f>
        <v>0</v>
      </c>
      <c r="D166" s="270">
        <f>台灣女生日常!AW166</f>
        <v>0</v>
      </c>
      <c r="E166" s="270">
        <f>台灣女生日常!AU166</f>
        <v>0</v>
      </c>
      <c r="F166" s="270">
        <f>台灣女生日常!AQ166</f>
        <v>0</v>
      </c>
      <c r="G166" s="335" t="e">
        <f t="shared" si="17"/>
        <v>#DIV/0!</v>
      </c>
      <c r="H166" s="270"/>
      <c r="I166" s="270"/>
      <c r="J166" s="343">
        <f t="shared" si="22"/>
        <v>0</v>
      </c>
      <c r="K166" s="344">
        <f t="shared" si="23"/>
        <v>0</v>
      </c>
      <c r="L166" s="344">
        <f t="shared" si="24"/>
        <v>0</v>
      </c>
      <c r="M166" s="345">
        <f t="shared" si="12"/>
        <v>0</v>
      </c>
      <c r="N166" s="346" t="e">
        <f t="shared" si="25"/>
        <v>#DIV/0!</v>
      </c>
    </row>
    <row r="167" spans="1:14" s="15" customFormat="1" ht="16.149999999999999">
      <c r="A167" s="342">
        <v>44210</v>
      </c>
      <c r="B167" s="289" t="s">
        <v>248</v>
      </c>
      <c r="C167" s="270">
        <f>台灣女生日常!AV167</f>
        <v>0</v>
      </c>
      <c r="D167" s="270">
        <f>台灣女生日常!AW167</f>
        <v>0</v>
      </c>
      <c r="E167" s="270">
        <f>台灣女生日常!AU167</f>
        <v>0</v>
      </c>
      <c r="F167" s="270">
        <f>台灣女生日常!AQ167</f>
        <v>0</v>
      </c>
      <c r="G167" s="335" t="e">
        <f t="shared" si="17"/>
        <v>#DIV/0!</v>
      </c>
      <c r="H167" s="270"/>
      <c r="I167" s="270"/>
      <c r="J167" s="343">
        <f t="shared" si="22"/>
        <v>0</v>
      </c>
      <c r="K167" s="344">
        <f t="shared" si="23"/>
        <v>0</v>
      </c>
      <c r="L167" s="344">
        <f t="shared" si="24"/>
        <v>0</v>
      </c>
      <c r="M167" s="345">
        <f t="shared" si="12"/>
        <v>0</v>
      </c>
      <c r="N167" s="346" t="e">
        <f t="shared" si="25"/>
        <v>#DIV/0!</v>
      </c>
    </row>
    <row r="168" spans="1:14" s="15" customFormat="1" ht="16.149999999999999">
      <c r="A168" s="342">
        <v>44211</v>
      </c>
      <c r="B168" s="289" t="s">
        <v>242</v>
      </c>
      <c r="C168" s="270">
        <f>台灣女生日常!AV168</f>
        <v>0</v>
      </c>
      <c r="D168" s="270">
        <f>台灣女生日常!AW168</f>
        <v>0</v>
      </c>
      <c r="E168" s="270">
        <f>台灣女生日常!AU168</f>
        <v>0</v>
      </c>
      <c r="F168" s="270">
        <f>台灣女生日常!AQ168</f>
        <v>0</v>
      </c>
      <c r="G168" s="335" t="e">
        <f t="shared" si="17"/>
        <v>#DIV/0!</v>
      </c>
      <c r="H168" s="270"/>
      <c r="I168" s="270"/>
      <c r="J168" s="343">
        <f t="shared" si="22"/>
        <v>0</v>
      </c>
      <c r="K168" s="344">
        <f t="shared" si="23"/>
        <v>0</v>
      </c>
      <c r="L168" s="344">
        <f t="shared" si="24"/>
        <v>0</v>
      </c>
      <c r="M168" s="345">
        <f t="shared" si="12"/>
        <v>0</v>
      </c>
      <c r="N168" s="346" t="e">
        <f t="shared" si="25"/>
        <v>#DIV/0!</v>
      </c>
    </row>
    <row r="169" spans="1:14" s="15" customFormat="1" ht="16.149999999999999">
      <c r="A169" s="342">
        <v>44212</v>
      </c>
      <c r="B169" s="289" t="s">
        <v>243</v>
      </c>
      <c r="C169" s="270">
        <f>台灣女生日常!AV169</f>
        <v>0</v>
      </c>
      <c r="D169" s="270">
        <f>台灣女生日常!AW169</f>
        <v>0</v>
      </c>
      <c r="E169" s="270">
        <f>台灣女生日常!AU169</f>
        <v>0</v>
      </c>
      <c r="F169" s="270">
        <f>台灣女生日常!AQ169</f>
        <v>0</v>
      </c>
      <c r="G169" s="335" t="e">
        <f t="shared" si="17"/>
        <v>#DIV/0!</v>
      </c>
      <c r="H169" s="270"/>
      <c r="I169" s="270"/>
      <c r="J169" s="343">
        <f t="shared" si="22"/>
        <v>0</v>
      </c>
      <c r="K169" s="344">
        <f t="shared" si="23"/>
        <v>0</v>
      </c>
      <c r="L169" s="344">
        <f t="shared" si="24"/>
        <v>0</v>
      </c>
      <c r="M169" s="345">
        <f t="shared" si="12"/>
        <v>0</v>
      </c>
      <c r="N169" s="346" t="e">
        <f t="shared" si="25"/>
        <v>#DIV/0!</v>
      </c>
    </row>
    <row r="170" spans="1:14" s="15" customFormat="1" ht="16.149999999999999">
      <c r="A170" s="342">
        <v>44213</v>
      </c>
      <c r="B170" s="289" t="s">
        <v>244</v>
      </c>
      <c r="C170" s="270">
        <f>台灣女生日常!AV170</f>
        <v>0</v>
      </c>
      <c r="D170" s="270">
        <f>台灣女生日常!AW170</f>
        <v>0</v>
      </c>
      <c r="E170" s="270">
        <f>台灣女生日常!AU170</f>
        <v>0</v>
      </c>
      <c r="F170" s="270">
        <f>台灣女生日常!AQ170</f>
        <v>0</v>
      </c>
      <c r="G170" s="335" t="e">
        <f t="shared" si="17"/>
        <v>#DIV/0!</v>
      </c>
      <c r="H170" s="270"/>
      <c r="I170" s="270"/>
      <c r="J170" s="343">
        <f t="shared" si="22"/>
        <v>0</v>
      </c>
      <c r="K170" s="344">
        <f t="shared" si="23"/>
        <v>0</v>
      </c>
      <c r="L170" s="344">
        <f t="shared" si="24"/>
        <v>0</v>
      </c>
      <c r="M170" s="345">
        <f t="shared" si="12"/>
        <v>0</v>
      </c>
      <c r="N170" s="346" t="e">
        <f t="shared" si="25"/>
        <v>#DIV/0!</v>
      </c>
    </row>
    <row r="171" spans="1:14" s="15" customFormat="1" ht="16.149999999999999">
      <c r="A171" s="342">
        <v>44214</v>
      </c>
      <c r="B171" s="289" t="s">
        <v>245</v>
      </c>
      <c r="C171" s="270">
        <f>台灣女生日常!AV171</f>
        <v>0</v>
      </c>
      <c r="D171" s="270">
        <f>台灣女生日常!AW171</f>
        <v>0</v>
      </c>
      <c r="E171" s="270">
        <f>台灣女生日常!AU171</f>
        <v>39443</v>
      </c>
      <c r="F171" s="270">
        <f>台灣女生日常!AQ171</f>
        <v>113572</v>
      </c>
      <c r="G171" s="335" t="e">
        <f t="shared" si="17"/>
        <v>#DIV/0!</v>
      </c>
      <c r="H171" s="270"/>
      <c r="I171" s="270"/>
      <c r="J171" s="343">
        <f t="shared" si="22"/>
        <v>0</v>
      </c>
      <c r="K171" s="344">
        <f t="shared" si="23"/>
        <v>0</v>
      </c>
      <c r="L171" s="344">
        <f t="shared" si="24"/>
        <v>39443</v>
      </c>
      <c r="M171" s="345">
        <f t="shared" si="12"/>
        <v>113572</v>
      </c>
      <c r="N171" s="346" t="e">
        <f t="shared" si="25"/>
        <v>#DIV/0!</v>
      </c>
    </row>
    <row r="172" spans="1:14" s="15" customFormat="1" ht="16.149999999999999">
      <c r="A172" s="342">
        <v>44215</v>
      </c>
      <c r="B172" s="289" t="s">
        <v>246</v>
      </c>
      <c r="C172" s="270">
        <f>台灣女生日常!AV172</f>
        <v>0</v>
      </c>
      <c r="D172" s="270">
        <f>台灣女生日常!AW172</f>
        <v>0</v>
      </c>
      <c r="E172" s="270">
        <f>台灣女生日常!AU172</f>
        <v>0</v>
      </c>
      <c r="F172" s="270">
        <f>台灣女生日常!AQ172</f>
        <v>0</v>
      </c>
      <c r="G172" s="335" t="e">
        <f t="shared" si="17"/>
        <v>#DIV/0!</v>
      </c>
      <c r="H172" s="270"/>
      <c r="I172" s="270"/>
      <c r="J172" s="343">
        <f t="shared" si="22"/>
        <v>0</v>
      </c>
      <c r="K172" s="344">
        <f t="shared" si="23"/>
        <v>0</v>
      </c>
      <c r="L172" s="344">
        <f t="shared" si="24"/>
        <v>0</v>
      </c>
      <c r="M172" s="345">
        <f t="shared" si="12"/>
        <v>0</v>
      </c>
      <c r="N172" s="346" t="e">
        <f t="shared" si="25"/>
        <v>#DIV/0!</v>
      </c>
    </row>
    <row r="173" spans="1:14" s="15" customFormat="1" ht="16.149999999999999">
      <c r="A173" s="342">
        <v>44216</v>
      </c>
      <c r="B173" s="289" t="s">
        <v>247</v>
      </c>
      <c r="C173" s="270">
        <f>台灣女生日常!AV173</f>
        <v>289681</v>
      </c>
      <c r="D173" s="270">
        <f>台灣女生日常!AW173</f>
        <v>0</v>
      </c>
      <c r="E173" s="270">
        <f>台灣女生日常!AU173</f>
        <v>0</v>
      </c>
      <c r="F173" s="270">
        <f>台灣女生日常!AQ173</f>
        <v>0</v>
      </c>
      <c r="G173" s="335">
        <f t="shared" si="17"/>
        <v>0</v>
      </c>
      <c r="H173" s="270"/>
      <c r="I173" s="270"/>
      <c r="J173" s="343">
        <f t="shared" si="22"/>
        <v>289681</v>
      </c>
      <c r="K173" s="344">
        <f t="shared" si="23"/>
        <v>0</v>
      </c>
      <c r="L173" s="344">
        <f t="shared" si="24"/>
        <v>0</v>
      </c>
      <c r="M173" s="345">
        <f t="shared" si="12"/>
        <v>0</v>
      </c>
      <c r="N173" s="346">
        <f t="shared" si="25"/>
        <v>0</v>
      </c>
    </row>
    <row r="174" spans="1:14" s="15" customFormat="1" ht="16.149999999999999">
      <c r="A174" s="342">
        <v>44217</v>
      </c>
      <c r="B174" s="289" t="s">
        <v>248</v>
      </c>
      <c r="C174" s="270">
        <f>台灣女生日常!AV174</f>
        <v>0</v>
      </c>
      <c r="D174" s="270">
        <f>台灣女生日常!AW174</f>
        <v>0</v>
      </c>
      <c r="E174" s="270">
        <f>台灣女生日常!AU174</f>
        <v>0</v>
      </c>
      <c r="F174" s="270">
        <f>台灣女生日常!AQ174</f>
        <v>0</v>
      </c>
      <c r="G174" s="335" t="e">
        <f t="shared" si="17"/>
        <v>#DIV/0!</v>
      </c>
      <c r="H174" s="270"/>
      <c r="I174" s="270"/>
      <c r="J174" s="343"/>
      <c r="K174" s="344"/>
      <c r="L174" s="344"/>
      <c r="M174" s="345"/>
      <c r="N174" s="346"/>
    </row>
    <row r="175" spans="1:14" s="15" customFormat="1" ht="16.149999999999999">
      <c r="A175" s="342">
        <v>44218</v>
      </c>
      <c r="B175" s="289" t="s">
        <v>234</v>
      </c>
      <c r="C175" s="270">
        <f>台灣女生日常!AV175</f>
        <v>0</v>
      </c>
      <c r="D175" s="270">
        <f>台灣女生日常!AW175</f>
        <v>0</v>
      </c>
      <c r="E175" s="270">
        <f>台灣女生日常!AU175</f>
        <v>0</v>
      </c>
      <c r="F175" s="270">
        <f>台灣女生日常!AQ175</f>
        <v>0</v>
      </c>
      <c r="G175" s="335" t="e">
        <f t="shared" si="17"/>
        <v>#DIV/0!</v>
      </c>
      <c r="H175" s="270"/>
      <c r="I175" s="270"/>
      <c r="J175" s="343"/>
      <c r="K175" s="344"/>
      <c r="L175" s="344"/>
      <c r="M175" s="345"/>
      <c r="N175" s="346"/>
    </row>
    <row r="176" spans="1:14" s="15" customFormat="1" ht="15.75" hidden="1">
      <c r="A176" s="342"/>
      <c r="B176" s="289"/>
      <c r="C176" s="270"/>
      <c r="D176" s="270"/>
      <c r="E176" s="270"/>
      <c r="F176" s="270"/>
      <c r="G176" s="335"/>
      <c r="H176" s="270"/>
      <c r="I176" s="270"/>
      <c r="J176" s="343"/>
      <c r="K176" s="344"/>
      <c r="L176" s="344"/>
      <c r="M176" s="345"/>
      <c r="N176" s="346"/>
    </row>
    <row r="177" spans="1:14" s="15" customFormat="1" ht="15.75" hidden="1">
      <c r="A177" s="342"/>
      <c r="B177" s="289"/>
      <c r="C177" s="270"/>
      <c r="D177" s="270"/>
      <c r="E177" s="270"/>
      <c r="F177" s="270"/>
      <c r="G177" s="335"/>
      <c r="H177" s="270"/>
      <c r="I177" s="270"/>
      <c r="J177" s="343"/>
      <c r="K177" s="344"/>
      <c r="L177" s="344"/>
      <c r="M177" s="345"/>
      <c r="N177" s="346"/>
    </row>
    <row r="178" spans="1:14" s="15" customFormat="1" ht="15.75" hidden="1">
      <c r="A178" s="342"/>
      <c r="B178" s="289"/>
      <c r="C178" s="270"/>
      <c r="D178" s="270"/>
      <c r="E178" s="270"/>
      <c r="F178" s="270"/>
      <c r="G178" s="335"/>
      <c r="H178" s="270"/>
      <c r="I178" s="270"/>
      <c r="J178" s="343"/>
      <c r="K178" s="344"/>
      <c r="L178" s="344"/>
      <c r="M178" s="345"/>
      <c r="N178" s="346"/>
    </row>
    <row r="179" spans="1:14" s="15" customFormat="1" ht="15.75" hidden="1">
      <c r="A179" s="342"/>
      <c r="B179" s="289"/>
      <c r="C179" s="270"/>
      <c r="D179" s="270"/>
      <c r="E179" s="270"/>
      <c r="F179" s="270"/>
      <c r="G179" s="335"/>
      <c r="H179" s="270"/>
      <c r="I179" s="270"/>
      <c r="J179" s="343"/>
      <c r="K179" s="344"/>
      <c r="L179" s="344"/>
      <c r="M179" s="345"/>
      <c r="N179" s="346"/>
    </row>
    <row r="180" spans="1:14" s="15" customFormat="1" ht="15.75" hidden="1">
      <c r="A180" s="342"/>
      <c r="B180" s="289"/>
      <c r="C180" s="270"/>
      <c r="D180" s="270"/>
      <c r="E180" s="270"/>
      <c r="F180" s="270"/>
      <c r="G180" s="335"/>
      <c r="H180" s="270"/>
      <c r="I180" s="270"/>
      <c r="J180" s="343"/>
      <c r="K180" s="344"/>
      <c r="L180" s="344"/>
      <c r="M180" s="345"/>
      <c r="N180" s="346"/>
    </row>
    <row r="181" spans="1:14" s="15" customFormat="1" ht="15.75" hidden="1">
      <c r="A181" s="342"/>
      <c r="B181" s="289"/>
      <c r="C181" s="270"/>
      <c r="D181" s="270"/>
      <c r="E181" s="270"/>
      <c r="F181" s="270"/>
      <c r="G181" s="335"/>
      <c r="H181" s="270"/>
      <c r="I181" s="270"/>
      <c r="J181" s="343"/>
      <c r="K181" s="344"/>
      <c r="L181" s="344"/>
      <c r="M181" s="345"/>
      <c r="N181" s="346"/>
    </row>
    <row r="182" spans="1:14" s="15" customFormat="1" ht="15.75" hidden="1">
      <c r="A182" s="342"/>
      <c r="B182" s="289"/>
      <c r="C182" s="270"/>
      <c r="D182" s="270"/>
      <c r="E182" s="270"/>
      <c r="F182" s="270"/>
      <c r="G182" s="335"/>
      <c r="H182" s="270"/>
      <c r="I182" s="270"/>
      <c r="J182" s="343"/>
      <c r="K182" s="344"/>
      <c r="L182" s="344"/>
      <c r="M182" s="345"/>
      <c r="N182" s="346"/>
    </row>
    <row r="183" spans="1:14" s="15" customFormat="1" ht="15.75" hidden="1">
      <c r="A183" s="342"/>
      <c r="B183" s="289"/>
      <c r="C183" s="270"/>
      <c r="D183" s="270"/>
      <c r="E183" s="270"/>
      <c r="F183" s="270"/>
      <c r="G183" s="335"/>
      <c r="H183" s="270"/>
      <c r="I183" s="270"/>
      <c r="J183" s="343"/>
      <c r="K183" s="344"/>
      <c r="L183" s="344"/>
      <c r="M183" s="345"/>
      <c r="N183" s="346"/>
    </row>
    <row r="184" spans="1:14" s="15" customFormat="1" ht="15.75" hidden="1">
      <c r="A184" s="342"/>
      <c r="B184" s="289"/>
      <c r="C184" s="270"/>
      <c r="D184" s="270"/>
      <c r="E184" s="270"/>
      <c r="F184" s="270"/>
      <c r="G184" s="335"/>
      <c r="H184" s="270"/>
      <c r="I184" s="270"/>
      <c r="J184" s="343"/>
      <c r="K184" s="344"/>
      <c r="L184" s="344"/>
      <c r="M184" s="345"/>
      <c r="N184" s="346"/>
    </row>
    <row r="185" spans="1:14" s="15" customFormat="1" ht="15.75" hidden="1">
      <c r="A185" s="342"/>
      <c r="B185" s="289"/>
      <c r="C185" s="270"/>
      <c r="D185" s="270"/>
      <c r="E185" s="270"/>
      <c r="F185" s="270"/>
      <c r="G185" s="335"/>
      <c r="H185" s="270"/>
      <c r="I185" s="270"/>
      <c r="J185" s="343"/>
      <c r="K185" s="344"/>
      <c r="L185" s="344"/>
      <c r="M185" s="345"/>
      <c r="N185" s="346"/>
    </row>
    <row r="186" spans="1:14" s="15" customFormat="1" ht="15.75" hidden="1">
      <c r="A186" s="342"/>
      <c r="B186" s="289"/>
      <c r="C186" s="270"/>
      <c r="D186" s="270"/>
      <c r="E186" s="270"/>
      <c r="F186" s="270"/>
      <c r="G186" s="335"/>
      <c r="H186" s="270"/>
      <c r="I186" s="270"/>
      <c r="J186" s="343"/>
      <c r="K186" s="344"/>
      <c r="L186" s="344"/>
      <c r="M186" s="345"/>
      <c r="N186" s="346"/>
    </row>
    <row r="187" spans="1:14" s="15" customFormat="1" ht="15.75" hidden="1">
      <c r="A187" s="342"/>
      <c r="B187" s="289"/>
      <c r="C187" s="270"/>
      <c r="D187" s="270"/>
      <c r="E187" s="270"/>
      <c r="F187" s="270"/>
      <c r="G187" s="335"/>
      <c r="H187" s="270"/>
      <c r="I187" s="270"/>
      <c r="J187" s="343"/>
      <c r="K187" s="344"/>
      <c r="L187" s="344"/>
      <c r="M187" s="345"/>
      <c r="N187" s="346"/>
    </row>
    <row r="188" spans="1:14" s="15" customFormat="1" ht="15.75" hidden="1">
      <c r="A188" s="342"/>
      <c r="B188" s="289"/>
      <c r="C188" s="270"/>
      <c r="D188" s="270"/>
      <c r="E188" s="270"/>
      <c r="F188" s="270"/>
      <c r="G188" s="335"/>
      <c r="H188" s="270"/>
      <c r="I188" s="270"/>
      <c r="J188" s="343"/>
      <c r="K188" s="344"/>
      <c r="L188" s="344"/>
      <c r="M188" s="345"/>
      <c r="N188" s="346"/>
    </row>
    <row r="189" spans="1:14" s="15" customFormat="1" ht="15.75" hidden="1">
      <c r="A189" s="342"/>
      <c r="B189" s="289"/>
      <c r="C189" s="270"/>
      <c r="D189" s="270"/>
      <c r="E189" s="270"/>
      <c r="F189" s="270"/>
      <c r="G189" s="335"/>
      <c r="H189" s="270"/>
      <c r="I189" s="270"/>
      <c r="J189" s="343"/>
      <c r="K189" s="344"/>
      <c r="L189" s="344"/>
      <c r="M189" s="345"/>
      <c r="N189" s="346"/>
    </row>
    <row r="190" spans="1:14" s="15" customFormat="1" ht="15.75" hidden="1">
      <c r="A190" s="342"/>
      <c r="B190" s="289"/>
      <c r="C190" s="270"/>
      <c r="D190" s="270"/>
      <c r="E190" s="270"/>
      <c r="F190" s="270"/>
      <c r="G190" s="335"/>
      <c r="H190" s="270"/>
      <c r="I190" s="270"/>
      <c r="J190" s="343"/>
      <c r="K190" s="344"/>
      <c r="L190" s="344"/>
      <c r="M190" s="345"/>
      <c r="N190" s="346"/>
    </row>
    <row r="191" spans="1:14" s="15" customFormat="1" ht="15.75" hidden="1">
      <c r="A191" s="342"/>
      <c r="B191" s="289"/>
      <c r="C191" s="270"/>
      <c r="D191" s="270"/>
      <c r="E191" s="270"/>
      <c r="F191" s="270"/>
      <c r="G191" s="335"/>
      <c r="H191" s="270"/>
      <c r="I191" s="270"/>
      <c r="J191" s="343"/>
      <c r="K191" s="344"/>
      <c r="L191" s="344"/>
      <c r="M191" s="345"/>
      <c r="N191" s="346"/>
    </row>
    <row r="192" spans="1:14" s="15" customFormat="1" ht="15.75" hidden="1">
      <c r="A192" s="342"/>
      <c r="B192" s="289"/>
      <c r="C192" s="270"/>
      <c r="D192" s="270"/>
      <c r="E192" s="270"/>
      <c r="F192" s="270"/>
      <c r="G192" s="335"/>
      <c r="H192" s="270"/>
      <c r="I192" s="270"/>
      <c r="J192" s="343"/>
      <c r="K192" s="344"/>
      <c r="L192" s="344"/>
      <c r="M192" s="345"/>
      <c r="N192" s="346"/>
    </row>
    <row r="193" spans="1:20" s="15" customFormat="1" ht="15.75" hidden="1">
      <c r="A193" s="342"/>
      <c r="B193" s="289"/>
      <c r="C193" s="270"/>
      <c r="D193" s="270"/>
      <c r="E193" s="270"/>
      <c r="F193" s="270"/>
      <c r="G193" s="335"/>
      <c r="H193" s="270"/>
      <c r="I193" s="270"/>
      <c r="J193" s="343"/>
      <c r="K193" s="344"/>
      <c r="L193" s="344"/>
      <c r="M193" s="345"/>
      <c r="N193" s="346"/>
    </row>
    <row r="194" spans="1:20" s="15" customFormat="1" ht="15.75" hidden="1">
      <c r="A194" s="342"/>
      <c r="B194" s="289"/>
      <c r="C194" s="270"/>
      <c r="D194" s="270"/>
      <c r="E194" s="270"/>
      <c r="F194" s="270"/>
      <c r="G194" s="335"/>
      <c r="H194" s="270"/>
      <c r="I194" s="270"/>
      <c r="J194" s="343"/>
      <c r="K194" s="344"/>
      <c r="L194" s="344"/>
      <c r="M194" s="345"/>
      <c r="N194" s="346"/>
    </row>
    <row r="195" spans="1:20" s="15" customFormat="1" ht="15.75" hidden="1">
      <c r="A195" s="342"/>
      <c r="B195" s="289"/>
      <c r="C195" s="270"/>
      <c r="D195" s="270"/>
      <c r="E195" s="270"/>
      <c r="F195" s="270"/>
      <c r="G195" s="335"/>
      <c r="H195" s="270"/>
      <c r="I195" s="270"/>
      <c r="J195" s="343"/>
      <c r="K195" s="344"/>
      <c r="L195" s="344"/>
      <c r="M195" s="345"/>
      <c r="N195" s="346"/>
    </row>
    <row r="196" spans="1:20" s="15" customFormat="1" ht="15.75" hidden="1">
      <c r="A196" s="342"/>
      <c r="B196" s="289"/>
      <c r="C196" s="270"/>
      <c r="D196" s="270"/>
      <c r="E196" s="270"/>
      <c r="F196" s="270"/>
      <c r="G196" s="335"/>
      <c r="H196" s="270"/>
      <c r="I196" s="270"/>
      <c r="J196" s="343"/>
      <c r="K196" s="344"/>
      <c r="L196" s="344"/>
      <c r="M196" s="345"/>
      <c r="N196" s="346"/>
    </row>
    <row r="197" spans="1:20" s="15" customFormat="1" ht="15.75" hidden="1">
      <c r="A197" s="342"/>
      <c r="B197" s="289"/>
      <c r="C197" s="270"/>
      <c r="D197" s="270"/>
      <c r="E197" s="270"/>
      <c r="F197" s="270"/>
      <c r="G197" s="335"/>
      <c r="H197" s="270"/>
      <c r="I197" s="270"/>
      <c r="J197" s="343"/>
      <c r="K197" s="344"/>
      <c r="L197" s="344"/>
      <c r="M197" s="345"/>
      <c r="N197" s="346"/>
    </row>
    <row r="198" spans="1:20" s="15" customFormat="1" ht="15.75" hidden="1">
      <c r="A198" s="342"/>
      <c r="B198" s="289"/>
      <c r="C198" s="270"/>
      <c r="D198" s="270"/>
      <c r="E198" s="270"/>
      <c r="F198" s="270"/>
      <c r="G198" s="335"/>
      <c r="H198" s="270"/>
      <c r="I198" s="270"/>
      <c r="J198" s="343"/>
      <c r="K198" s="344"/>
      <c r="L198" s="344"/>
      <c r="M198" s="345"/>
      <c r="N198" s="346"/>
    </row>
    <row r="199" spans="1:20" s="16" customFormat="1" ht="30" customHeight="1">
      <c r="A199" s="388" t="s">
        <v>212</v>
      </c>
      <c r="B199" s="389"/>
      <c r="C199" s="347">
        <f>SUM(C10:C198)</f>
        <v>602152</v>
      </c>
      <c r="D199" s="347">
        <f>SUM(D10:D198)</f>
        <v>0</v>
      </c>
      <c r="E199" s="347">
        <f>SUM(E10:E198)</f>
        <v>76683</v>
      </c>
      <c r="F199" s="347">
        <f>SUM(F10:F198)</f>
        <v>373507</v>
      </c>
      <c r="G199" s="301">
        <f>D199/C199</f>
        <v>0</v>
      </c>
      <c r="H199" s="347">
        <f t="shared" ref="H199:M199" si="26">SUM(H10:H198)</f>
        <v>126318</v>
      </c>
      <c r="I199" s="347">
        <f t="shared" si="26"/>
        <v>378602</v>
      </c>
      <c r="J199" s="347">
        <f t="shared" si="26"/>
        <v>602152</v>
      </c>
      <c r="K199" s="347">
        <f t="shared" si="26"/>
        <v>0</v>
      </c>
      <c r="L199" s="347">
        <f t="shared" si="26"/>
        <v>203001</v>
      </c>
      <c r="M199" s="347">
        <f t="shared" si="26"/>
        <v>752109</v>
      </c>
      <c r="N199" s="348">
        <f>K199/J199</f>
        <v>0</v>
      </c>
    </row>
    <row r="200" spans="1:20" s="103" customFormat="1" ht="30" customHeight="1">
      <c r="A200" s="390" t="s">
        <v>232</v>
      </c>
      <c r="B200" s="391"/>
      <c r="C200" s="349">
        <f t="shared" ref="C200:F200" si="27">C9/C7</f>
        <v>1.2544833333333334</v>
      </c>
      <c r="D200" s="349"/>
      <c r="E200" s="349">
        <f t="shared" si="27"/>
        <v>1.53366</v>
      </c>
      <c r="F200" s="349">
        <f t="shared" si="27"/>
        <v>1.6977590909090909</v>
      </c>
      <c r="G200" s="349"/>
      <c r="H200" s="349">
        <f t="shared" ref="H200:I200" si="28">H9/H7</f>
        <v>3.6090857142857145</v>
      </c>
      <c r="I200" s="349">
        <f t="shared" si="28"/>
        <v>2.7042999999999999</v>
      </c>
      <c r="J200" s="349">
        <f>J9/J7</f>
        <v>1.2544833333333334</v>
      </c>
      <c r="K200" s="349"/>
      <c r="L200" s="349">
        <f>L9/L7</f>
        <v>2.3882470588235294</v>
      </c>
      <c r="M200" s="349">
        <f>M9/M7</f>
        <v>2.0891916666666668</v>
      </c>
      <c r="N200" s="350"/>
    </row>
    <row r="202" spans="1:20" ht="14.65">
      <c r="B202" s="306"/>
      <c r="C202" s="306"/>
      <c r="D202" s="306"/>
      <c r="E202" s="306"/>
      <c r="F202" s="306"/>
      <c r="G202" s="351"/>
      <c r="H202" s="306"/>
      <c r="I202" s="306"/>
    </row>
    <row r="203" spans="1:20" s="19" customFormat="1" ht="15">
      <c r="A203" s="352"/>
      <c r="B203" s="306" t="s">
        <v>233</v>
      </c>
      <c r="C203" s="306"/>
      <c r="D203" s="306"/>
      <c r="E203" s="306"/>
      <c r="F203" s="306"/>
      <c r="G203" s="351"/>
      <c r="H203" s="306"/>
      <c r="I203" s="306"/>
      <c r="J203" s="305"/>
      <c r="K203" s="305"/>
      <c r="L203" s="305"/>
      <c r="M203" s="305"/>
      <c r="N203" s="352"/>
      <c r="O203" s="12"/>
      <c r="P203" s="12"/>
      <c r="Q203" s="12"/>
      <c r="R203" s="12"/>
      <c r="S203" s="12"/>
      <c r="T203" s="12"/>
    </row>
    <row r="204" spans="1:20" s="19" customFormat="1" ht="14.65">
      <c r="A204" s="352"/>
      <c r="B204" s="306"/>
      <c r="C204" s="351"/>
      <c r="D204" s="351"/>
      <c r="E204" s="306"/>
      <c r="F204" s="306"/>
      <c r="G204" s="351"/>
      <c r="H204" s="351"/>
      <c r="I204" s="351"/>
      <c r="J204" s="305"/>
      <c r="K204" s="305"/>
      <c r="L204" s="305"/>
      <c r="M204" s="305"/>
      <c r="N204" s="352"/>
      <c r="O204" s="12"/>
      <c r="P204" s="12"/>
      <c r="Q204" s="12"/>
      <c r="R204" s="12"/>
      <c r="S204" s="12"/>
      <c r="T204" s="12"/>
    </row>
    <row r="205" spans="1:20" s="19" customFormat="1" ht="14.65">
      <c r="A205" s="352"/>
      <c r="B205" s="306"/>
      <c r="C205" s="351"/>
      <c r="D205" s="351"/>
      <c r="E205" s="306"/>
      <c r="F205" s="306"/>
      <c r="G205" s="351"/>
      <c r="H205" s="351"/>
      <c r="I205" s="351"/>
      <c r="J205" s="305"/>
      <c r="K205" s="305"/>
      <c r="L205" s="305"/>
      <c r="M205" s="305"/>
      <c r="N205" s="352"/>
      <c r="O205" s="12"/>
      <c r="P205" s="12"/>
      <c r="Q205" s="12"/>
      <c r="R205" s="12"/>
      <c r="S205" s="12"/>
      <c r="T205" s="12"/>
    </row>
    <row r="206" spans="1:20" s="19" customFormat="1" ht="14.65">
      <c r="A206" s="352"/>
      <c r="B206" s="306"/>
      <c r="C206" s="306"/>
      <c r="D206" s="306"/>
      <c r="E206" s="306"/>
      <c r="F206" s="306"/>
      <c r="G206" s="351"/>
      <c r="H206" s="306"/>
      <c r="I206" s="306"/>
      <c r="J206" s="305"/>
      <c r="K206" s="305"/>
      <c r="L206" s="305"/>
      <c r="M206" s="305"/>
      <c r="N206" s="352"/>
      <c r="O206" s="12"/>
      <c r="P206" s="12"/>
      <c r="Q206" s="12"/>
      <c r="R206" s="12"/>
      <c r="S206" s="12"/>
      <c r="T206" s="12"/>
    </row>
  </sheetData>
  <mergeCells count="20">
    <mergeCell ref="A1:B1"/>
    <mergeCell ref="C1:N1"/>
    <mergeCell ref="A2:B2"/>
    <mergeCell ref="C2:N2"/>
    <mergeCell ref="A3:B3"/>
    <mergeCell ref="J3:N3"/>
    <mergeCell ref="C3:G3"/>
    <mergeCell ref="A8:B8"/>
    <mergeCell ref="A9:B9"/>
    <mergeCell ref="A199:B199"/>
    <mergeCell ref="A200:B200"/>
    <mergeCell ref="A5:B5"/>
    <mergeCell ref="A6:B6"/>
    <mergeCell ref="A7:B7"/>
    <mergeCell ref="C4:G4"/>
    <mergeCell ref="A4:B4"/>
    <mergeCell ref="H3:I3"/>
    <mergeCell ref="H4:I4"/>
    <mergeCell ref="J5:N5"/>
    <mergeCell ref="J4:N4"/>
  </mergeCells>
  <phoneticPr fontId="3" type="noConversion"/>
  <conditionalFormatting sqref="D9:G9 I9">
    <cfRule type="cellIs" dxfId="444" priority="23" stopIfTrue="1" operator="lessThan">
      <formula>D7</formula>
    </cfRule>
  </conditionalFormatting>
  <conditionalFormatting sqref="J9:N9">
    <cfRule type="cellIs" dxfId="443" priority="22" stopIfTrue="1" operator="lessThan">
      <formula>J7</formula>
    </cfRule>
  </conditionalFormatting>
  <conditionalFormatting sqref="D9:F9 I9">
    <cfRule type="cellIs" dxfId="442" priority="24" stopIfTrue="1" operator="lessThan">
      <formula>D8</formula>
    </cfRule>
  </conditionalFormatting>
  <conditionalFormatting sqref="N199">
    <cfRule type="cellIs" dxfId="441" priority="21" stopIfTrue="1" operator="lessThanOrEqual">
      <formula>N7</formula>
    </cfRule>
  </conditionalFormatting>
  <conditionalFormatting sqref="D200 G200 N200 J200:L200">
    <cfRule type="cellIs" dxfId="440" priority="20" stopIfTrue="1" operator="lessThan">
      <formula>1</formula>
    </cfRule>
  </conditionalFormatting>
  <conditionalFormatting sqref="H199:L199 C199:F199">
    <cfRule type="cellIs" dxfId="439" priority="25" stopIfTrue="1" operator="lessThan">
      <formula>C7</formula>
    </cfRule>
  </conditionalFormatting>
  <conditionalFormatting sqref="G199">
    <cfRule type="cellIs" dxfId="438" priority="16" stopIfTrue="1" operator="lessThanOrEqual">
      <formula>G7</formula>
    </cfRule>
  </conditionalFormatting>
  <conditionalFormatting sqref="E200:F200">
    <cfRule type="cellIs" dxfId="437" priority="6" stopIfTrue="1" operator="lessThan">
      <formula>1</formula>
    </cfRule>
  </conditionalFormatting>
  <conditionalFormatting sqref="M200">
    <cfRule type="cellIs" dxfId="436" priority="4" stopIfTrue="1" operator="lessThan">
      <formula>1</formula>
    </cfRule>
  </conditionalFormatting>
  <conditionalFormatting sqref="M199">
    <cfRule type="cellIs" dxfId="435" priority="5" stopIfTrue="1" operator="lessThan">
      <formula>M7</formula>
    </cfRule>
  </conditionalFormatting>
  <conditionalFormatting sqref="I200">
    <cfRule type="cellIs" dxfId="434" priority="3" stopIfTrue="1" operator="lessThan">
      <formula>1</formula>
    </cfRule>
  </conditionalFormatting>
  <conditionalFormatting sqref="C200">
    <cfRule type="cellIs" dxfId="433" priority="2" stopIfTrue="1" operator="lessThan">
      <formula>1</formula>
    </cfRule>
  </conditionalFormatting>
  <conditionalFormatting sqref="H200">
    <cfRule type="cellIs" dxfId="432" priority="1" stopIfTrue="1" operator="lessThan">
      <formula>1</formula>
    </cfRule>
  </conditionalFormatting>
  <pageMargins left="0.19685039370078741" right="0.19685039370078741" top="0.19685039370078741" bottom="0.19685039370078741" header="0.51181102362204722" footer="0.51181102362204722"/>
  <pageSetup paperSize="9" scale="75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showGridLines="0" zoomScale="70" zoomScaleNormal="70" workbookViewId="0">
      <pane xSplit="2" ySplit="9" topLeftCell="C10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ColWidth="12.3984375" defaultRowHeight="13.5"/>
  <cols>
    <col min="1" max="2" width="12.3984375" style="12" customWidth="1"/>
    <col min="3" max="3" width="19" style="12" bestFit="1" customWidth="1"/>
    <col min="4" max="4" width="12.86328125" style="12" bestFit="1" customWidth="1"/>
    <col min="5" max="5" width="12.59765625" style="19" bestFit="1" customWidth="1"/>
    <col min="6" max="6" width="14.73046875" style="12" customWidth="1"/>
    <col min="7" max="7" width="10.59765625" style="12" customWidth="1"/>
    <col min="8" max="8" width="12.3984375" style="19" customWidth="1"/>
    <col min="9" max="9" width="15.1328125" style="12" customWidth="1"/>
    <col min="10" max="10" width="11.265625" style="12" customWidth="1"/>
    <col min="11" max="11" width="11.265625" style="19" customWidth="1"/>
    <col min="12" max="12" width="14.59765625" style="12" hidden="1" customWidth="1"/>
    <col min="13" max="13" width="11" style="12" hidden="1" customWidth="1"/>
    <col min="14" max="14" width="11.1328125" style="19" hidden="1" customWidth="1"/>
    <col min="15" max="15" width="14.86328125" style="12" hidden="1" customWidth="1"/>
    <col min="16" max="16" width="10.73046875" style="12" hidden="1" customWidth="1"/>
    <col min="17" max="17" width="11.59765625" style="19" hidden="1" customWidth="1"/>
    <col min="18" max="18" width="14.59765625" style="12" hidden="1" customWidth="1"/>
    <col min="19" max="19" width="10.86328125" style="12" hidden="1" customWidth="1"/>
    <col min="20" max="20" width="11.46484375" style="19" hidden="1" customWidth="1"/>
    <col min="21" max="21" width="19" style="12" bestFit="1" customWidth="1"/>
    <col min="22" max="22" width="12.86328125" style="12" bestFit="1" customWidth="1"/>
    <col min="23" max="23" width="11.1328125" style="19" customWidth="1"/>
    <col min="24" max="256" width="12.3984375" style="12"/>
    <col min="257" max="258" width="12.3984375" style="12" customWidth="1"/>
    <col min="259" max="259" width="23.3984375" style="12" bestFit="1" customWidth="1"/>
    <col min="260" max="260" width="11" style="12" bestFit="1" customWidth="1"/>
    <col min="261" max="261" width="12.3984375" style="12" customWidth="1"/>
    <col min="262" max="262" width="23.3984375" style="12" bestFit="1" customWidth="1"/>
    <col min="263" max="263" width="11" style="12" bestFit="1" customWidth="1"/>
    <col min="264" max="264" width="12.3984375" style="12" customWidth="1"/>
    <col min="265" max="265" width="23.3984375" style="12" bestFit="1" customWidth="1"/>
    <col min="266" max="266" width="11" style="12" bestFit="1" customWidth="1"/>
    <col min="267" max="267" width="12.3984375" style="12" customWidth="1"/>
    <col min="268" max="268" width="23.3984375" style="12" bestFit="1" customWidth="1"/>
    <col min="269" max="269" width="11" style="12" bestFit="1" customWidth="1"/>
    <col min="270" max="270" width="12.3984375" style="12" customWidth="1"/>
    <col min="271" max="271" width="23.3984375" style="12" bestFit="1" customWidth="1"/>
    <col min="272" max="272" width="11" style="12" bestFit="1" customWidth="1"/>
    <col min="273" max="273" width="12.3984375" style="12" customWidth="1"/>
    <col min="274" max="274" width="23.3984375" style="12" bestFit="1" customWidth="1"/>
    <col min="275" max="275" width="11" style="12" bestFit="1" customWidth="1"/>
    <col min="276" max="276" width="12.3984375" style="12" customWidth="1"/>
    <col min="277" max="277" width="18.59765625" style="12" customWidth="1"/>
    <col min="278" max="279" width="12.3984375" style="12" customWidth="1"/>
    <col min="280" max="512" width="12.3984375" style="12"/>
    <col min="513" max="514" width="12.3984375" style="12" customWidth="1"/>
    <col min="515" max="515" width="23.3984375" style="12" bestFit="1" customWidth="1"/>
    <col min="516" max="516" width="11" style="12" bestFit="1" customWidth="1"/>
    <col min="517" max="517" width="12.3984375" style="12" customWidth="1"/>
    <col min="518" max="518" width="23.3984375" style="12" bestFit="1" customWidth="1"/>
    <col min="519" max="519" width="11" style="12" bestFit="1" customWidth="1"/>
    <col min="520" max="520" width="12.3984375" style="12" customWidth="1"/>
    <col min="521" max="521" width="23.3984375" style="12" bestFit="1" customWidth="1"/>
    <col min="522" max="522" width="11" style="12" bestFit="1" customWidth="1"/>
    <col min="523" max="523" width="12.3984375" style="12" customWidth="1"/>
    <col min="524" max="524" width="23.3984375" style="12" bestFit="1" customWidth="1"/>
    <col min="525" max="525" width="11" style="12" bestFit="1" customWidth="1"/>
    <col min="526" max="526" width="12.3984375" style="12" customWidth="1"/>
    <col min="527" max="527" width="23.3984375" style="12" bestFit="1" customWidth="1"/>
    <col min="528" max="528" width="11" style="12" bestFit="1" customWidth="1"/>
    <col min="529" max="529" width="12.3984375" style="12" customWidth="1"/>
    <col min="530" max="530" width="23.3984375" style="12" bestFit="1" customWidth="1"/>
    <col min="531" max="531" width="11" style="12" bestFit="1" customWidth="1"/>
    <col min="532" max="532" width="12.3984375" style="12" customWidth="1"/>
    <col min="533" max="533" width="18.59765625" style="12" customWidth="1"/>
    <col min="534" max="535" width="12.3984375" style="12" customWidth="1"/>
    <col min="536" max="768" width="12.3984375" style="12"/>
    <col min="769" max="770" width="12.3984375" style="12" customWidth="1"/>
    <col min="771" max="771" width="23.3984375" style="12" bestFit="1" customWidth="1"/>
    <col min="772" max="772" width="11" style="12" bestFit="1" customWidth="1"/>
    <col min="773" max="773" width="12.3984375" style="12" customWidth="1"/>
    <col min="774" max="774" width="23.3984375" style="12" bestFit="1" customWidth="1"/>
    <col min="775" max="775" width="11" style="12" bestFit="1" customWidth="1"/>
    <col min="776" max="776" width="12.3984375" style="12" customWidth="1"/>
    <col min="777" max="777" width="23.3984375" style="12" bestFit="1" customWidth="1"/>
    <col min="778" max="778" width="11" style="12" bestFit="1" customWidth="1"/>
    <col min="779" max="779" width="12.3984375" style="12" customWidth="1"/>
    <col min="780" max="780" width="23.3984375" style="12" bestFit="1" customWidth="1"/>
    <col min="781" max="781" width="11" style="12" bestFit="1" customWidth="1"/>
    <col min="782" max="782" width="12.3984375" style="12" customWidth="1"/>
    <col min="783" max="783" width="23.3984375" style="12" bestFit="1" customWidth="1"/>
    <col min="784" max="784" width="11" style="12" bestFit="1" customWidth="1"/>
    <col min="785" max="785" width="12.3984375" style="12" customWidth="1"/>
    <col min="786" max="786" width="23.3984375" style="12" bestFit="1" customWidth="1"/>
    <col min="787" max="787" width="11" style="12" bestFit="1" customWidth="1"/>
    <col min="788" max="788" width="12.3984375" style="12" customWidth="1"/>
    <col min="789" max="789" width="18.59765625" style="12" customWidth="1"/>
    <col min="790" max="791" width="12.3984375" style="12" customWidth="1"/>
    <col min="792" max="1024" width="12.3984375" style="12"/>
    <col min="1025" max="1026" width="12.3984375" style="12" customWidth="1"/>
    <col min="1027" max="1027" width="23.3984375" style="12" bestFit="1" customWidth="1"/>
    <col min="1028" max="1028" width="11" style="12" bestFit="1" customWidth="1"/>
    <col min="1029" max="1029" width="12.3984375" style="12" customWidth="1"/>
    <col min="1030" max="1030" width="23.3984375" style="12" bestFit="1" customWidth="1"/>
    <col min="1031" max="1031" width="11" style="12" bestFit="1" customWidth="1"/>
    <col min="1032" max="1032" width="12.3984375" style="12" customWidth="1"/>
    <col min="1033" max="1033" width="23.3984375" style="12" bestFit="1" customWidth="1"/>
    <col min="1034" max="1034" width="11" style="12" bestFit="1" customWidth="1"/>
    <col min="1035" max="1035" width="12.3984375" style="12" customWidth="1"/>
    <col min="1036" max="1036" width="23.3984375" style="12" bestFit="1" customWidth="1"/>
    <col min="1037" max="1037" width="11" style="12" bestFit="1" customWidth="1"/>
    <col min="1038" max="1038" width="12.3984375" style="12" customWidth="1"/>
    <col min="1039" max="1039" width="23.3984375" style="12" bestFit="1" customWidth="1"/>
    <col min="1040" max="1040" width="11" style="12" bestFit="1" customWidth="1"/>
    <col min="1041" max="1041" width="12.3984375" style="12" customWidth="1"/>
    <col min="1042" max="1042" width="23.3984375" style="12" bestFit="1" customWidth="1"/>
    <col min="1043" max="1043" width="11" style="12" bestFit="1" customWidth="1"/>
    <col min="1044" max="1044" width="12.3984375" style="12" customWidth="1"/>
    <col min="1045" max="1045" width="18.59765625" style="12" customWidth="1"/>
    <col min="1046" max="1047" width="12.3984375" style="12" customWidth="1"/>
    <col min="1048" max="1280" width="12.3984375" style="12"/>
    <col min="1281" max="1282" width="12.3984375" style="12" customWidth="1"/>
    <col min="1283" max="1283" width="23.3984375" style="12" bestFit="1" customWidth="1"/>
    <col min="1284" max="1284" width="11" style="12" bestFit="1" customWidth="1"/>
    <col min="1285" max="1285" width="12.3984375" style="12" customWidth="1"/>
    <col min="1286" max="1286" width="23.3984375" style="12" bestFit="1" customWidth="1"/>
    <col min="1287" max="1287" width="11" style="12" bestFit="1" customWidth="1"/>
    <col min="1288" max="1288" width="12.3984375" style="12" customWidth="1"/>
    <col min="1289" max="1289" width="23.3984375" style="12" bestFit="1" customWidth="1"/>
    <col min="1290" max="1290" width="11" style="12" bestFit="1" customWidth="1"/>
    <col min="1291" max="1291" width="12.3984375" style="12" customWidth="1"/>
    <col min="1292" max="1292" width="23.3984375" style="12" bestFit="1" customWidth="1"/>
    <col min="1293" max="1293" width="11" style="12" bestFit="1" customWidth="1"/>
    <col min="1294" max="1294" width="12.3984375" style="12" customWidth="1"/>
    <col min="1295" max="1295" width="23.3984375" style="12" bestFit="1" customWidth="1"/>
    <col min="1296" max="1296" width="11" style="12" bestFit="1" customWidth="1"/>
    <col min="1297" max="1297" width="12.3984375" style="12" customWidth="1"/>
    <col min="1298" max="1298" width="23.3984375" style="12" bestFit="1" customWidth="1"/>
    <col min="1299" max="1299" width="11" style="12" bestFit="1" customWidth="1"/>
    <col min="1300" max="1300" width="12.3984375" style="12" customWidth="1"/>
    <col min="1301" max="1301" width="18.59765625" style="12" customWidth="1"/>
    <col min="1302" max="1303" width="12.3984375" style="12" customWidth="1"/>
    <col min="1304" max="1536" width="12.3984375" style="12"/>
    <col min="1537" max="1538" width="12.3984375" style="12" customWidth="1"/>
    <col min="1539" max="1539" width="23.3984375" style="12" bestFit="1" customWidth="1"/>
    <col min="1540" max="1540" width="11" style="12" bestFit="1" customWidth="1"/>
    <col min="1541" max="1541" width="12.3984375" style="12" customWidth="1"/>
    <col min="1542" max="1542" width="23.3984375" style="12" bestFit="1" customWidth="1"/>
    <col min="1543" max="1543" width="11" style="12" bestFit="1" customWidth="1"/>
    <col min="1544" max="1544" width="12.3984375" style="12" customWidth="1"/>
    <col min="1545" max="1545" width="23.3984375" style="12" bestFit="1" customWidth="1"/>
    <col min="1546" max="1546" width="11" style="12" bestFit="1" customWidth="1"/>
    <col min="1547" max="1547" width="12.3984375" style="12" customWidth="1"/>
    <col min="1548" max="1548" width="23.3984375" style="12" bestFit="1" customWidth="1"/>
    <col min="1549" max="1549" width="11" style="12" bestFit="1" customWidth="1"/>
    <col min="1550" max="1550" width="12.3984375" style="12" customWidth="1"/>
    <col min="1551" max="1551" width="23.3984375" style="12" bestFit="1" customWidth="1"/>
    <col min="1552" max="1552" width="11" style="12" bestFit="1" customWidth="1"/>
    <col min="1553" max="1553" width="12.3984375" style="12" customWidth="1"/>
    <col min="1554" max="1554" width="23.3984375" style="12" bestFit="1" customWidth="1"/>
    <col min="1555" max="1555" width="11" style="12" bestFit="1" customWidth="1"/>
    <col min="1556" max="1556" width="12.3984375" style="12" customWidth="1"/>
    <col min="1557" max="1557" width="18.59765625" style="12" customWidth="1"/>
    <col min="1558" max="1559" width="12.3984375" style="12" customWidth="1"/>
    <col min="1560" max="1792" width="12.3984375" style="12"/>
    <col min="1793" max="1794" width="12.3984375" style="12" customWidth="1"/>
    <col min="1795" max="1795" width="23.3984375" style="12" bestFit="1" customWidth="1"/>
    <col min="1796" max="1796" width="11" style="12" bestFit="1" customWidth="1"/>
    <col min="1797" max="1797" width="12.3984375" style="12" customWidth="1"/>
    <col min="1798" max="1798" width="23.3984375" style="12" bestFit="1" customWidth="1"/>
    <col min="1799" max="1799" width="11" style="12" bestFit="1" customWidth="1"/>
    <col min="1800" max="1800" width="12.3984375" style="12" customWidth="1"/>
    <col min="1801" max="1801" width="23.3984375" style="12" bestFit="1" customWidth="1"/>
    <col min="1802" max="1802" width="11" style="12" bestFit="1" customWidth="1"/>
    <col min="1803" max="1803" width="12.3984375" style="12" customWidth="1"/>
    <col min="1804" max="1804" width="23.3984375" style="12" bestFit="1" customWidth="1"/>
    <col min="1805" max="1805" width="11" style="12" bestFit="1" customWidth="1"/>
    <col min="1806" max="1806" width="12.3984375" style="12" customWidth="1"/>
    <col min="1807" max="1807" width="23.3984375" style="12" bestFit="1" customWidth="1"/>
    <col min="1808" max="1808" width="11" style="12" bestFit="1" customWidth="1"/>
    <col min="1809" max="1809" width="12.3984375" style="12" customWidth="1"/>
    <col min="1810" max="1810" width="23.3984375" style="12" bestFit="1" customWidth="1"/>
    <col min="1811" max="1811" width="11" style="12" bestFit="1" customWidth="1"/>
    <col min="1812" max="1812" width="12.3984375" style="12" customWidth="1"/>
    <col min="1813" max="1813" width="18.59765625" style="12" customWidth="1"/>
    <col min="1814" max="1815" width="12.3984375" style="12" customWidth="1"/>
    <col min="1816" max="2048" width="12.3984375" style="12"/>
    <col min="2049" max="2050" width="12.3984375" style="12" customWidth="1"/>
    <col min="2051" max="2051" width="23.3984375" style="12" bestFit="1" customWidth="1"/>
    <col min="2052" max="2052" width="11" style="12" bestFit="1" customWidth="1"/>
    <col min="2053" max="2053" width="12.3984375" style="12" customWidth="1"/>
    <col min="2054" max="2054" width="23.3984375" style="12" bestFit="1" customWidth="1"/>
    <col min="2055" max="2055" width="11" style="12" bestFit="1" customWidth="1"/>
    <col min="2056" max="2056" width="12.3984375" style="12" customWidth="1"/>
    <col min="2057" max="2057" width="23.3984375" style="12" bestFit="1" customWidth="1"/>
    <col min="2058" max="2058" width="11" style="12" bestFit="1" customWidth="1"/>
    <col min="2059" max="2059" width="12.3984375" style="12" customWidth="1"/>
    <col min="2060" max="2060" width="23.3984375" style="12" bestFit="1" customWidth="1"/>
    <col min="2061" max="2061" width="11" style="12" bestFit="1" customWidth="1"/>
    <col min="2062" max="2062" width="12.3984375" style="12" customWidth="1"/>
    <col min="2063" max="2063" width="23.3984375" style="12" bestFit="1" customWidth="1"/>
    <col min="2064" max="2064" width="11" style="12" bestFit="1" customWidth="1"/>
    <col min="2065" max="2065" width="12.3984375" style="12" customWidth="1"/>
    <col min="2066" max="2066" width="23.3984375" style="12" bestFit="1" customWidth="1"/>
    <col min="2067" max="2067" width="11" style="12" bestFit="1" customWidth="1"/>
    <col min="2068" max="2068" width="12.3984375" style="12" customWidth="1"/>
    <col min="2069" max="2069" width="18.59765625" style="12" customWidth="1"/>
    <col min="2070" max="2071" width="12.3984375" style="12" customWidth="1"/>
    <col min="2072" max="2304" width="12.3984375" style="12"/>
    <col min="2305" max="2306" width="12.3984375" style="12" customWidth="1"/>
    <col min="2307" max="2307" width="23.3984375" style="12" bestFit="1" customWidth="1"/>
    <col min="2308" max="2308" width="11" style="12" bestFit="1" customWidth="1"/>
    <col min="2309" max="2309" width="12.3984375" style="12" customWidth="1"/>
    <col min="2310" max="2310" width="23.3984375" style="12" bestFit="1" customWidth="1"/>
    <col min="2311" max="2311" width="11" style="12" bestFit="1" customWidth="1"/>
    <col min="2312" max="2312" width="12.3984375" style="12" customWidth="1"/>
    <col min="2313" max="2313" width="23.3984375" style="12" bestFit="1" customWidth="1"/>
    <col min="2314" max="2314" width="11" style="12" bestFit="1" customWidth="1"/>
    <col min="2315" max="2315" width="12.3984375" style="12" customWidth="1"/>
    <col min="2316" max="2316" width="23.3984375" style="12" bestFit="1" customWidth="1"/>
    <col min="2317" max="2317" width="11" style="12" bestFit="1" customWidth="1"/>
    <col min="2318" max="2318" width="12.3984375" style="12" customWidth="1"/>
    <col min="2319" max="2319" width="23.3984375" style="12" bestFit="1" customWidth="1"/>
    <col min="2320" max="2320" width="11" style="12" bestFit="1" customWidth="1"/>
    <col min="2321" max="2321" width="12.3984375" style="12" customWidth="1"/>
    <col min="2322" max="2322" width="23.3984375" style="12" bestFit="1" customWidth="1"/>
    <col min="2323" max="2323" width="11" style="12" bestFit="1" customWidth="1"/>
    <col min="2324" max="2324" width="12.3984375" style="12" customWidth="1"/>
    <col min="2325" max="2325" width="18.59765625" style="12" customWidth="1"/>
    <col min="2326" max="2327" width="12.3984375" style="12" customWidth="1"/>
    <col min="2328" max="2560" width="12.3984375" style="12"/>
    <col min="2561" max="2562" width="12.3984375" style="12" customWidth="1"/>
    <col min="2563" max="2563" width="23.3984375" style="12" bestFit="1" customWidth="1"/>
    <col min="2564" max="2564" width="11" style="12" bestFit="1" customWidth="1"/>
    <col min="2565" max="2565" width="12.3984375" style="12" customWidth="1"/>
    <col min="2566" max="2566" width="23.3984375" style="12" bestFit="1" customWidth="1"/>
    <col min="2567" max="2567" width="11" style="12" bestFit="1" customWidth="1"/>
    <col min="2568" max="2568" width="12.3984375" style="12" customWidth="1"/>
    <col min="2569" max="2569" width="23.3984375" style="12" bestFit="1" customWidth="1"/>
    <col min="2570" max="2570" width="11" style="12" bestFit="1" customWidth="1"/>
    <col min="2571" max="2571" width="12.3984375" style="12" customWidth="1"/>
    <col min="2572" max="2572" width="23.3984375" style="12" bestFit="1" customWidth="1"/>
    <col min="2573" max="2573" width="11" style="12" bestFit="1" customWidth="1"/>
    <col min="2574" max="2574" width="12.3984375" style="12" customWidth="1"/>
    <col min="2575" max="2575" width="23.3984375" style="12" bestFit="1" customWidth="1"/>
    <col min="2576" max="2576" width="11" style="12" bestFit="1" customWidth="1"/>
    <col min="2577" max="2577" width="12.3984375" style="12" customWidth="1"/>
    <col min="2578" max="2578" width="23.3984375" style="12" bestFit="1" customWidth="1"/>
    <col min="2579" max="2579" width="11" style="12" bestFit="1" customWidth="1"/>
    <col min="2580" max="2580" width="12.3984375" style="12" customWidth="1"/>
    <col min="2581" max="2581" width="18.59765625" style="12" customWidth="1"/>
    <col min="2582" max="2583" width="12.3984375" style="12" customWidth="1"/>
    <col min="2584" max="2816" width="12.3984375" style="12"/>
    <col min="2817" max="2818" width="12.3984375" style="12" customWidth="1"/>
    <col min="2819" max="2819" width="23.3984375" style="12" bestFit="1" customWidth="1"/>
    <col min="2820" max="2820" width="11" style="12" bestFit="1" customWidth="1"/>
    <col min="2821" max="2821" width="12.3984375" style="12" customWidth="1"/>
    <col min="2822" max="2822" width="23.3984375" style="12" bestFit="1" customWidth="1"/>
    <col min="2823" max="2823" width="11" style="12" bestFit="1" customWidth="1"/>
    <col min="2824" max="2824" width="12.3984375" style="12" customWidth="1"/>
    <col min="2825" max="2825" width="23.3984375" style="12" bestFit="1" customWidth="1"/>
    <col min="2826" max="2826" width="11" style="12" bestFit="1" customWidth="1"/>
    <col min="2827" max="2827" width="12.3984375" style="12" customWidth="1"/>
    <col min="2828" max="2828" width="23.3984375" style="12" bestFit="1" customWidth="1"/>
    <col min="2829" max="2829" width="11" style="12" bestFit="1" customWidth="1"/>
    <col min="2830" max="2830" width="12.3984375" style="12" customWidth="1"/>
    <col min="2831" max="2831" width="23.3984375" style="12" bestFit="1" customWidth="1"/>
    <col min="2832" max="2832" width="11" style="12" bestFit="1" customWidth="1"/>
    <col min="2833" max="2833" width="12.3984375" style="12" customWidth="1"/>
    <col min="2834" max="2834" width="23.3984375" style="12" bestFit="1" customWidth="1"/>
    <col min="2835" max="2835" width="11" style="12" bestFit="1" customWidth="1"/>
    <col min="2836" max="2836" width="12.3984375" style="12" customWidth="1"/>
    <col min="2837" max="2837" width="18.59765625" style="12" customWidth="1"/>
    <col min="2838" max="2839" width="12.3984375" style="12" customWidth="1"/>
    <col min="2840" max="3072" width="12.3984375" style="12"/>
    <col min="3073" max="3074" width="12.3984375" style="12" customWidth="1"/>
    <col min="3075" max="3075" width="23.3984375" style="12" bestFit="1" customWidth="1"/>
    <col min="3076" max="3076" width="11" style="12" bestFit="1" customWidth="1"/>
    <col min="3077" max="3077" width="12.3984375" style="12" customWidth="1"/>
    <col min="3078" max="3078" width="23.3984375" style="12" bestFit="1" customWidth="1"/>
    <col min="3079" max="3079" width="11" style="12" bestFit="1" customWidth="1"/>
    <col min="3080" max="3080" width="12.3984375" style="12" customWidth="1"/>
    <col min="3081" max="3081" width="23.3984375" style="12" bestFit="1" customWidth="1"/>
    <col min="3082" max="3082" width="11" style="12" bestFit="1" customWidth="1"/>
    <col min="3083" max="3083" width="12.3984375" style="12" customWidth="1"/>
    <col min="3084" max="3084" width="23.3984375" style="12" bestFit="1" customWidth="1"/>
    <col min="3085" max="3085" width="11" style="12" bestFit="1" customWidth="1"/>
    <col min="3086" max="3086" width="12.3984375" style="12" customWidth="1"/>
    <col min="3087" max="3087" width="23.3984375" style="12" bestFit="1" customWidth="1"/>
    <col min="3088" max="3088" width="11" style="12" bestFit="1" customWidth="1"/>
    <col min="3089" max="3089" width="12.3984375" style="12" customWidth="1"/>
    <col min="3090" max="3090" width="23.3984375" style="12" bestFit="1" customWidth="1"/>
    <col min="3091" max="3091" width="11" style="12" bestFit="1" customWidth="1"/>
    <col min="3092" max="3092" width="12.3984375" style="12" customWidth="1"/>
    <col min="3093" max="3093" width="18.59765625" style="12" customWidth="1"/>
    <col min="3094" max="3095" width="12.3984375" style="12" customWidth="1"/>
    <col min="3096" max="3328" width="12.3984375" style="12"/>
    <col min="3329" max="3330" width="12.3984375" style="12" customWidth="1"/>
    <col min="3331" max="3331" width="23.3984375" style="12" bestFit="1" customWidth="1"/>
    <col min="3332" max="3332" width="11" style="12" bestFit="1" customWidth="1"/>
    <col min="3333" max="3333" width="12.3984375" style="12" customWidth="1"/>
    <col min="3334" max="3334" width="23.3984375" style="12" bestFit="1" customWidth="1"/>
    <col min="3335" max="3335" width="11" style="12" bestFit="1" customWidth="1"/>
    <col min="3336" max="3336" width="12.3984375" style="12" customWidth="1"/>
    <col min="3337" max="3337" width="23.3984375" style="12" bestFit="1" customWidth="1"/>
    <col min="3338" max="3338" width="11" style="12" bestFit="1" customWidth="1"/>
    <col min="3339" max="3339" width="12.3984375" style="12" customWidth="1"/>
    <col min="3340" max="3340" width="23.3984375" style="12" bestFit="1" customWidth="1"/>
    <col min="3341" max="3341" width="11" style="12" bestFit="1" customWidth="1"/>
    <col min="3342" max="3342" width="12.3984375" style="12" customWidth="1"/>
    <col min="3343" max="3343" width="23.3984375" style="12" bestFit="1" customWidth="1"/>
    <col min="3344" max="3344" width="11" style="12" bestFit="1" customWidth="1"/>
    <col min="3345" max="3345" width="12.3984375" style="12" customWidth="1"/>
    <col min="3346" max="3346" width="23.3984375" style="12" bestFit="1" customWidth="1"/>
    <col min="3347" max="3347" width="11" style="12" bestFit="1" customWidth="1"/>
    <col min="3348" max="3348" width="12.3984375" style="12" customWidth="1"/>
    <col min="3349" max="3349" width="18.59765625" style="12" customWidth="1"/>
    <col min="3350" max="3351" width="12.3984375" style="12" customWidth="1"/>
    <col min="3352" max="3584" width="12.3984375" style="12"/>
    <col min="3585" max="3586" width="12.3984375" style="12" customWidth="1"/>
    <col min="3587" max="3587" width="23.3984375" style="12" bestFit="1" customWidth="1"/>
    <col min="3588" max="3588" width="11" style="12" bestFit="1" customWidth="1"/>
    <col min="3589" max="3589" width="12.3984375" style="12" customWidth="1"/>
    <col min="3590" max="3590" width="23.3984375" style="12" bestFit="1" customWidth="1"/>
    <col min="3591" max="3591" width="11" style="12" bestFit="1" customWidth="1"/>
    <col min="3592" max="3592" width="12.3984375" style="12" customWidth="1"/>
    <col min="3593" max="3593" width="23.3984375" style="12" bestFit="1" customWidth="1"/>
    <col min="3594" max="3594" width="11" style="12" bestFit="1" customWidth="1"/>
    <col min="3595" max="3595" width="12.3984375" style="12" customWidth="1"/>
    <col min="3596" max="3596" width="23.3984375" style="12" bestFit="1" customWidth="1"/>
    <col min="3597" max="3597" width="11" style="12" bestFit="1" customWidth="1"/>
    <col min="3598" max="3598" width="12.3984375" style="12" customWidth="1"/>
    <col min="3599" max="3599" width="23.3984375" style="12" bestFit="1" customWidth="1"/>
    <col min="3600" max="3600" width="11" style="12" bestFit="1" customWidth="1"/>
    <col min="3601" max="3601" width="12.3984375" style="12" customWidth="1"/>
    <col min="3602" max="3602" width="23.3984375" style="12" bestFit="1" customWidth="1"/>
    <col min="3603" max="3603" width="11" style="12" bestFit="1" customWidth="1"/>
    <col min="3604" max="3604" width="12.3984375" style="12" customWidth="1"/>
    <col min="3605" max="3605" width="18.59765625" style="12" customWidth="1"/>
    <col min="3606" max="3607" width="12.3984375" style="12" customWidth="1"/>
    <col min="3608" max="3840" width="12.3984375" style="12"/>
    <col min="3841" max="3842" width="12.3984375" style="12" customWidth="1"/>
    <col min="3843" max="3843" width="23.3984375" style="12" bestFit="1" customWidth="1"/>
    <col min="3844" max="3844" width="11" style="12" bestFit="1" customWidth="1"/>
    <col min="3845" max="3845" width="12.3984375" style="12" customWidth="1"/>
    <col min="3846" max="3846" width="23.3984375" style="12" bestFit="1" customWidth="1"/>
    <col min="3847" max="3847" width="11" style="12" bestFit="1" customWidth="1"/>
    <col min="3848" max="3848" width="12.3984375" style="12" customWidth="1"/>
    <col min="3849" max="3849" width="23.3984375" style="12" bestFit="1" customWidth="1"/>
    <col min="3850" max="3850" width="11" style="12" bestFit="1" customWidth="1"/>
    <col min="3851" max="3851" width="12.3984375" style="12" customWidth="1"/>
    <col min="3852" max="3852" width="23.3984375" style="12" bestFit="1" customWidth="1"/>
    <col min="3853" max="3853" width="11" style="12" bestFit="1" customWidth="1"/>
    <col min="3854" max="3854" width="12.3984375" style="12" customWidth="1"/>
    <col min="3855" max="3855" width="23.3984375" style="12" bestFit="1" customWidth="1"/>
    <col min="3856" max="3856" width="11" style="12" bestFit="1" customWidth="1"/>
    <col min="3857" max="3857" width="12.3984375" style="12" customWidth="1"/>
    <col min="3858" max="3858" width="23.3984375" style="12" bestFit="1" customWidth="1"/>
    <col min="3859" max="3859" width="11" style="12" bestFit="1" customWidth="1"/>
    <col min="3860" max="3860" width="12.3984375" style="12" customWidth="1"/>
    <col min="3861" max="3861" width="18.59765625" style="12" customWidth="1"/>
    <col min="3862" max="3863" width="12.3984375" style="12" customWidth="1"/>
    <col min="3864" max="4096" width="12.3984375" style="12"/>
    <col min="4097" max="4098" width="12.3984375" style="12" customWidth="1"/>
    <col min="4099" max="4099" width="23.3984375" style="12" bestFit="1" customWidth="1"/>
    <col min="4100" max="4100" width="11" style="12" bestFit="1" customWidth="1"/>
    <col min="4101" max="4101" width="12.3984375" style="12" customWidth="1"/>
    <col min="4102" max="4102" width="23.3984375" style="12" bestFit="1" customWidth="1"/>
    <col min="4103" max="4103" width="11" style="12" bestFit="1" customWidth="1"/>
    <col min="4104" max="4104" width="12.3984375" style="12" customWidth="1"/>
    <col min="4105" max="4105" width="23.3984375" style="12" bestFit="1" customWidth="1"/>
    <col min="4106" max="4106" width="11" style="12" bestFit="1" customWidth="1"/>
    <col min="4107" max="4107" width="12.3984375" style="12" customWidth="1"/>
    <col min="4108" max="4108" width="23.3984375" style="12" bestFit="1" customWidth="1"/>
    <col min="4109" max="4109" width="11" style="12" bestFit="1" customWidth="1"/>
    <col min="4110" max="4110" width="12.3984375" style="12" customWidth="1"/>
    <col min="4111" max="4111" width="23.3984375" style="12" bestFit="1" customWidth="1"/>
    <col min="4112" max="4112" width="11" style="12" bestFit="1" customWidth="1"/>
    <col min="4113" max="4113" width="12.3984375" style="12" customWidth="1"/>
    <col min="4114" max="4114" width="23.3984375" style="12" bestFit="1" customWidth="1"/>
    <col min="4115" max="4115" width="11" style="12" bestFit="1" customWidth="1"/>
    <col min="4116" max="4116" width="12.3984375" style="12" customWidth="1"/>
    <col min="4117" max="4117" width="18.59765625" style="12" customWidth="1"/>
    <col min="4118" max="4119" width="12.3984375" style="12" customWidth="1"/>
    <col min="4120" max="4352" width="12.3984375" style="12"/>
    <col min="4353" max="4354" width="12.3984375" style="12" customWidth="1"/>
    <col min="4355" max="4355" width="23.3984375" style="12" bestFit="1" customWidth="1"/>
    <col min="4356" max="4356" width="11" style="12" bestFit="1" customWidth="1"/>
    <col min="4357" max="4357" width="12.3984375" style="12" customWidth="1"/>
    <col min="4358" max="4358" width="23.3984375" style="12" bestFit="1" customWidth="1"/>
    <col min="4359" max="4359" width="11" style="12" bestFit="1" customWidth="1"/>
    <col min="4360" max="4360" width="12.3984375" style="12" customWidth="1"/>
    <col min="4361" max="4361" width="23.3984375" style="12" bestFit="1" customWidth="1"/>
    <col min="4362" max="4362" width="11" style="12" bestFit="1" customWidth="1"/>
    <col min="4363" max="4363" width="12.3984375" style="12" customWidth="1"/>
    <col min="4364" max="4364" width="23.3984375" style="12" bestFit="1" customWidth="1"/>
    <col min="4365" max="4365" width="11" style="12" bestFit="1" customWidth="1"/>
    <col min="4366" max="4366" width="12.3984375" style="12" customWidth="1"/>
    <col min="4367" max="4367" width="23.3984375" style="12" bestFit="1" customWidth="1"/>
    <col min="4368" max="4368" width="11" style="12" bestFit="1" customWidth="1"/>
    <col min="4369" max="4369" width="12.3984375" style="12" customWidth="1"/>
    <col min="4370" max="4370" width="23.3984375" style="12" bestFit="1" customWidth="1"/>
    <col min="4371" max="4371" width="11" style="12" bestFit="1" customWidth="1"/>
    <col min="4372" max="4372" width="12.3984375" style="12" customWidth="1"/>
    <col min="4373" max="4373" width="18.59765625" style="12" customWidth="1"/>
    <col min="4374" max="4375" width="12.3984375" style="12" customWidth="1"/>
    <col min="4376" max="4608" width="12.3984375" style="12"/>
    <col min="4609" max="4610" width="12.3984375" style="12" customWidth="1"/>
    <col min="4611" max="4611" width="23.3984375" style="12" bestFit="1" customWidth="1"/>
    <col min="4612" max="4612" width="11" style="12" bestFit="1" customWidth="1"/>
    <col min="4613" max="4613" width="12.3984375" style="12" customWidth="1"/>
    <col min="4614" max="4614" width="23.3984375" style="12" bestFit="1" customWidth="1"/>
    <col min="4615" max="4615" width="11" style="12" bestFit="1" customWidth="1"/>
    <col min="4616" max="4616" width="12.3984375" style="12" customWidth="1"/>
    <col min="4617" max="4617" width="23.3984375" style="12" bestFit="1" customWidth="1"/>
    <col min="4618" max="4618" width="11" style="12" bestFit="1" customWidth="1"/>
    <col min="4619" max="4619" width="12.3984375" style="12" customWidth="1"/>
    <col min="4620" max="4620" width="23.3984375" style="12" bestFit="1" customWidth="1"/>
    <col min="4621" max="4621" width="11" style="12" bestFit="1" customWidth="1"/>
    <col min="4622" max="4622" width="12.3984375" style="12" customWidth="1"/>
    <col min="4623" max="4623" width="23.3984375" style="12" bestFit="1" customWidth="1"/>
    <col min="4624" max="4624" width="11" style="12" bestFit="1" customWidth="1"/>
    <col min="4625" max="4625" width="12.3984375" style="12" customWidth="1"/>
    <col min="4626" max="4626" width="23.3984375" style="12" bestFit="1" customWidth="1"/>
    <col min="4627" max="4627" width="11" style="12" bestFit="1" customWidth="1"/>
    <col min="4628" max="4628" width="12.3984375" style="12" customWidth="1"/>
    <col min="4629" max="4629" width="18.59765625" style="12" customWidth="1"/>
    <col min="4630" max="4631" width="12.3984375" style="12" customWidth="1"/>
    <col min="4632" max="4864" width="12.3984375" style="12"/>
    <col min="4865" max="4866" width="12.3984375" style="12" customWidth="1"/>
    <col min="4867" max="4867" width="23.3984375" style="12" bestFit="1" customWidth="1"/>
    <col min="4868" max="4868" width="11" style="12" bestFit="1" customWidth="1"/>
    <col min="4869" max="4869" width="12.3984375" style="12" customWidth="1"/>
    <col min="4870" max="4870" width="23.3984375" style="12" bestFit="1" customWidth="1"/>
    <col min="4871" max="4871" width="11" style="12" bestFit="1" customWidth="1"/>
    <col min="4872" max="4872" width="12.3984375" style="12" customWidth="1"/>
    <col min="4873" max="4873" width="23.3984375" style="12" bestFit="1" customWidth="1"/>
    <col min="4874" max="4874" width="11" style="12" bestFit="1" customWidth="1"/>
    <col min="4875" max="4875" width="12.3984375" style="12" customWidth="1"/>
    <col min="4876" max="4876" width="23.3984375" style="12" bestFit="1" customWidth="1"/>
    <col min="4877" max="4877" width="11" style="12" bestFit="1" customWidth="1"/>
    <col min="4878" max="4878" width="12.3984375" style="12" customWidth="1"/>
    <col min="4879" max="4879" width="23.3984375" style="12" bestFit="1" customWidth="1"/>
    <col min="4880" max="4880" width="11" style="12" bestFit="1" customWidth="1"/>
    <col min="4881" max="4881" width="12.3984375" style="12" customWidth="1"/>
    <col min="4882" max="4882" width="23.3984375" style="12" bestFit="1" customWidth="1"/>
    <col min="4883" max="4883" width="11" style="12" bestFit="1" customWidth="1"/>
    <col min="4884" max="4884" width="12.3984375" style="12" customWidth="1"/>
    <col min="4885" max="4885" width="18.59765625" style="12" customWidth="1"/>
    <col min="4886" max="4887" width="12.3984375" style="12" customWidth="1"/>
    <col min="4888" max="5120" width="12.3984375" style="12"/>
    <col min="5121" max="5122" width="12.3984375" style="12" customWidth="1"/>
    <col min="5123" max="5123" width="23.3984375" style="12" bestFit="1" customWidth="1"/>
    <col min="5124" max="5124" width="11" style="12" bestFit="1" customWidth="1"/>
    <col min="5125" max="5125" width="12.3984375" style="12" customWidth="1"/>
    <col min="5126" max="5126" width="23.3984375" style="12" bestFit="1" customWidth="1"/>
    <col min="5127" max="5127" width="11" style="12" bestFit="1" customWidth="1"/>
    <col min="5128" max="5128" width="12.3984375" style="12" customWidth="1"/>
    <col min="5129" max="5129" width="23.3984375" style="12" bestFit="1" customWidth="1"/>
    <col min="5130" max="5130" width="11" style="12" bestFit="1" customWidth="1"/>
    <col min="5131" max="5131" width="12.3984375" style="12" customWidth="1"/>
    <col min="5132" max="5132" width="23.3984375" style="12" bestFit="1" customWidth="1"/>
    <col min="5133" max="5133" width="11" style="12" bestFit="1" customWidth="1"/>
    <col min="5134" max="5134" width="12.3984375" style="12" customWidth="1"/>
    <col min="5135" max="5135" width="23.3984375" style="12" bestFit="1" customWidth="1"/>
    <col min="5136" max="5136" width="11" style="12" bestFit="1" customWidth="1"/>
    <col min="5137" max="5137" width="12.3984375" style="12" customWidth="1"/>
    <col min="5138" max="5138" width="23.3984375" style="12" bestFit="1" customWidth="1"/>
    <col min="5139" max="5139" width="11" style="12" bestFit="1" customWidth="1"/>
    <col min="5140" max="5140" width="12.3984375" style="12" customWidth="1"/>
    <col min="5141" max="5141" width="18.59765625" style="12" customWidth="1"/>
    <col min="5142" max="5143" width="12.3984375" style="12" customWidth="1"/>
    <col min="5144" max="5376" width="12.3984375" style="12"/>
    <col min="5377" max="5378" width="12.3984375" style="12" customWidth="1"/>
    <col min="5379" max="5379" width="23.3984375" style="12" bestFit="1" customWidth="1"/>
    <col min="5380" max="5380" width="11" style="12" bestFit="1" customWidth="1"/>
    <col min="5381" max="5381" width="12.3984375" style="12" customWidth="1"/>
    <col min="5382" max="5382" width="23.3984375" style="12" bestFit="1" customWidth="1"/>
    <col min="5383" max="5383" width="11" style="12" bestFit="1" customWidth="1"/>
    <col min="5384" max="5384" width="12.3984375" style="12" customWidth="1"/>
    <col min="5385" max="5385" width="23.3984375" style="12" bestFit="1" customWidth="1"/>
    <col min="5386" max="5386" width="11" style="12" bestFit="1" customWidth="1"/>
    <col min="5387" max="5387" width="12.3984375" style="12" customWidth="1"/>
    <col min="5388" max="5388" width="23.3984375" style="12" bestFit="1" customWidth="1"/>
    <col min="5389" max="5389" width="11" style="12" bestFit="1" customWidth="1"/>
    <col min="5390" max="5390" width="12.3984375" style="12" customWidth="1"/>
    <col min="5391" max="5391" width="23.3984375" style="12" bestFit="1" customWidth="1"/>
    <col min="5392" max="5392" width="11" style="12" bestFit="1" customWidth="1"/>
    <col min="5393" max="5393" width="12.3984375" style="12" customWidth="1"/>
    <col min="5394" max="5394" width="23.3984375" style="12" bestFit="1" customWidth="1"/>
    <col min="5395" max="5395" width="11" style="12" bestFit="1" customWidth="1"/>
    <col min="5396" max="5396" width="12.3984375" style="12" customWidth="1"/>
    <col min="5397" max="5397" width="18.59765625" style="12" customWidth="1"/>
    <col min="5398" max="5399" width="12.3984375" style="12" customWidth="1"/>
    <col min="5400" max="5632" width="12.3984375" style="12"/>
    <col min="5633" max="5634" width="12.3984375" style="12" customWidth="1"/>
    <col min="5635" max="5635" width="23.3984375" style="12" bestFit="1" customWidth="1"/>
    <col min="5636" max="5636" width="11" style="12" bestFit="1" customWidth="1"/>
    <col min="5637" max="5637" width="12.3984375" style="12" customWidth="1"/>
    <col min="5638" max="5638" width="23.3984375" style="12" bestFit="1" customWidth="1"/>
    <col min="5639" max="5639" width="11" style="12" bestFit="1" customWidth="1"/>
    <col min="5640" max="5640" width="12.3984375" style="12" customWidth="1"/>
    <col min="5641" max="5641" width="23.3984375" style="12" bestFit="1" customWidth="1"/>
    <col min="5642" max="5642" width="11" style="12" bestFit="1" customWidth="1"/>
    <col min="5643" max="5643" width="12.3984375" style="12" customWidth="1"/>
    <col min="5644" max="5644" width="23.3984375" style="12" bestFit="1" customWidth="1"/>
    <col min="5645" max="5645" width="11" style="12" bestFit="1" customWidth="1"/>
    <col min="5646" max="5646" width="12.3984375" style="12" customWidth="1"/>
    <col min="5647" max="5647" width="23.3984375" style="12" bestFit="1" customWidth="1"/>
    <col min="5648" max="5648" width="11" style="12" bestFit="1" customWidth="1"/>
    <col min="5649" max="5649" width="12.3984375" style="12" customWidth="1"/>
    <col min="5650" max="5650" width="23.3984375" style="12" bestFit="1" customWidth="1"/>
    <col min="5651" max="5651" width="11" style="12" bestFit="1" customWidth="1"/>
    <col min="5652" max="5652" width="12.3984375" style="12" customWidth="1"/>
    <col min="5653" max="5653" width="18.59765625" style="12" customWidth="1"/>
    <col min="5654" max="5655" width="12.3984375" style="12" customWidth="1"/>
    <col min="5656" max="5888" width="12.3984375" style="12"/>
    <col min="5889" max="5890" width="12.3984375" style="12" customWidth="1"/>
    <col min="5891" max="5891" width="23.3984375" style="12" bestFit="1" customWidth="1"/>
    <col min="5892" max="5892" width="11" style="12" bestFit="1" customWidth="1"/>
    <col min="5893" max="5893" width="12.3984375" style="12" customWidth="1"/>
    <col min="5894" max="5894" width="23.3984375" style="12" bestFit="1" customWidth="1"/>
    <col min="5895" max="5895" width="11" style="12" bestFit="1" customWidth="1"/>
    <col min="5896" max="5896" width="12.3984375" style="12" customWidth="1"/>
    <col min="5897" max="5897" width="23.3984375" style="12" bestFit="1" customWidth="1"/>
    <col min="5898" max="5898" width="11" style="12" bestFit="1" customWidth="1"/>
    <col min="5899" max="5899" width="12.3984375" style="12" customWidth="1"/>
    <col min="5900" max="5900" width="23.3984375" style="12" bestFit="1" customWidth="1"/>
    <col min="5901" max="5901" width="11" style="12" bestFit="1" customWidth="1"/>
    <col min="5902" max="5902" width="12.3984375" style="12" customWidth="1"/>
    <col min="5903" max="5903" width="23.3984375" style="12" bestFit="1" customWidth="1"/>
    <col min="5904" max="5904" width="11" style="12" bestFit="1" customWidth="1"/>
    <col min="5905" max="5905" width="12.3984375" style="12" customWidth="1"/>
    <col min="5906" max="5906" width="23.3984375" style="12" bestFit="1" customWidth="1"/>
    <col min="5907" max="5907" width="11" style="12" bestFit="1" customWidth="1"/>
    <col min="5908" max="5908" width="12.3984375" style="12" customWidth="1"/>
    <col min="5909" max="5909" width="18.59765625" style="12" customWidth="1"/>
    <col min="5910" max="5911" width="12.3984375" style="12" customWidth="1"/>
    <col min="5912" max="6144" width="12.3984375" style="12"/>
    <col min="6145" max="6146" width="12.3984375" style="12" customWidth="1"/>
    <col min="6147" max="6147" width="23.3984375" style="12" bestFit="1" customWidth="1"/>
    <col min="6148" max="6148" width="11" style="12" bestFit="1" customWidth="1"/>
    <col min="6149" max="6149" width="12.3984375" style="12" customWidth="1"/>
    <col min="6150" max="6150" width="23.3984375" style="12" bestFit="1" customWidth="1"/>
    <col min="6151" max="6151" width="11" style="12" bestFit="1" customWidth="1"/>
    <col min="6152" max="6152" width="12.3984375" style="12" customWidth="1"/>
    <col min="6153" max="6153" width="23.3984375" style="12" bestFit="1" customWidth="1"/>
    <col min="6154" max="6154" width="11" style="12" bestFit="1" customWidth="1"/>
    <col min="6155" max="6155" width="12.3984375" style="12" customWidth="1"/>
    <col min="6156" max="6156" width="23.3984375" style="12" bestFit="1" customWidth="1"/>
    <col min="6157" max="6157" width="11" style="12" bestFit="1" customWidth="1"/>
    <col min="6158" max="6158" width="12.3984375" style="12" customWidth="1"/>
    <col min="6159" max="6159" width="23.3984375" style="12" bestFit="1" customWidth="1"/>
    <col min="6160" max="6160" width="11" style="12" bestFit="1" customWidth="1"/>
    <col min="6161" max="6161" width="12.3984375" style="12" customWidth="1"/>
    <col min="6162" max="6162" width="23.3984375" style="12" bestFit="1" customWidth="1"/>
    <col min="6163" max="6163" width="11" style="12" bestFit="1" customWidth="1"/>
    <col min="6164" max="6164" width="12.3984375" style="12" customWidth="1"/>
    <col min="6165" max="6165" width="18.59765625" style="12" customWidth="1"/>
    <col min="6166" max="6167" width="12.3984375" style="12" customWidth="1"/>
    <col min="6168" max="6400" width="12.3984375" style="12"/>
    <col min="6401" max="6402" width="12.3984375" style="12" customWidth="1"/>
    <col min="6403" max="6403" width="23.3984375" style="12" bestFit="1" customWidth="1"/>
    <col min="6404" max="6404" width="11" style="12" bestFit="1" customWidth="1"/>
    <col min="6405" max="6405" width="12.3984375" style="12" customWidth="1"/>
    <col min="6406" max="6406" width="23.3984375" style="12" bestFit="1" customWidth="1"/>
    <col min="6407" max="6407" width="11" style="12" bestFit="1" customWidth="1"/>
    <col min="6408" max="6408" width="12.3984375" style="12" customWidth="1"/>
    <col min="6409" max="6409" width="23.3984375" style="12" bestFit="1" customWidth="1"/>
    <col min="6410" max="6410" width="11" style="12" bestFit="1" customWidth="1"/>
    <col min="6411" max="6411" width="12.3984375" style="12" customWidth="1"/>
    <col min="6412" max="6412" width="23.3984375" style="12" bestFit="1" customWidth="1"/>
    <col min="6413" max="6413" width="11" style="12" bestFit="1" customWidth="1"/>
    <col min="6414" max="6414" width="12.3984375" style="12" customWidth="1"/>
    <col min="6415" max="6415" width="23.3984375" style="12" bestFit="1" customWidth="1"/>
    <col min="6416" max="6416" width="11" style="12" bestFit="1" customWidth="1"/>
    <col min="6417" max="6417" width="12.3984375" style="12" customWidth="1"/>
    <col min="6418" max="6418" width="23.3984375" style="12" bestFit="1" customWidth="1"/>
    <col min="6419" max="6419" width="11" style="12" bestFit="1" customWidth="1"/>
    <col min="6420" max="6420" width="12.3984375" style="12" customWidth="1"/>
    <col min="6421" max="6421" width="18.59765625" style="12" customWidth="1"/>
    <col min="6422" max="6423" width="12.3984375" style="12" customWidth="1"/>
    <col min="6424" max="6656" width="12.3984375" style="12"/>
    <col min="6657" max="6658" width="12.3984375" style="12" customWidth="1"/>
    <col min="6659" max="6659" width="23.3984375" style="12" bestFit="1" customWidth="1"/>
    <col min="6660" max="6660" width="11" style="12" bestFit="1" customWidth="1"/>
    <col min="6661" max="6661" width="12.3984375" style="12" customWidth="1"/>
    <col min="6662" max="6662" width="23.3984375" style="12" bestFit="1" customWidth="1"/>
    <col min="6663" max="6663" width="11" style="12" bestFit="1" customWidth="1"/>
    <col min="6664" max="6664" width="12.3984375" style="12" customWidth="1"/>
    <col min="6665" max="6665" width="23.3984375" style="12" bestFit="1" customWidth="1"/>
    <col min="6666" max="6666" width="11" style="12" bestFit="1" customWidth="1"/>
    <col min="6667" max="6667" width="12.3984375" style="12" customWidth="1"/>
    <col min="6668" max="6668" width="23.3984375" style="12" bestFit="1" customWidth="1"/>
    <col min="6669" max="6669" width="11" style="12" bestFit="1" customWidth="1"/>
    <col min="6670" max="6670" width="12.3984375" style="12" customWidth="1"/>
    <col min="6671" max="6671" width="23.3984375" style="12" bestFit="1" customWidth="1"/>
    <col min="6672" max="6672" width="11" style="12" bestFit="1" customWidth="1"/>
    <col min="6673" max="6673" width="12.3984375" style="12" customWidth="1"/>
    <col min="6674" max="6674" width="23.3984375" style="12" bestFit="1" customWidth="1"/>
    <col min="6675" max="6675" width="11" style="12" bestFit="1" customWidth="1"/>
    <col min="6676" max="6676" width="12.3984375" style="12" customWidth="1"/>
    <col min="6677" max="6677" width="18.59765625" style="12" customWidth="1"/>
    <col min="6678" max="6679" width="12.3984375" style="12" customWidth="1"/>
    <col min="6680" max="6912" width="12.3984375" style="12"/>
    <col min="6913" max="6914" width="12.3984375" style="12" customWidth="1"/>
    <col min="6915" max="6915" width="23.3984375" style="12" bestFit="1" customWidth="1"/>
    <col min="6916" max="6916" width="11" style="12" bestFit="1" customWidth="1"/>
    <col min="6917" max="6917" width="12.3984375" style="12" customWidth="1"/>
    <col min="6918" max="6918" width="23.3984375" style="12" bestFit="1" customWidth="1"/>
    <col min="6919" max="6919" width="11" style="12" bestFit="1" customWidth="1"/>
    <col min="6920" max="6920" width="12.3984375" style="12" customWidth="1"/>
    <col min="6921" max="6921" width="23.3984375" style="12" bestFit="1" customWidth="1"/>
    <col min="6922" max="6922" width="11" style="12" bestFit="1" customWidth="1"/>
    <col min="6923" max="6923" width="12.3984375" style="12" customWidth="1"/>
    <col min="6924" max="6924" width="23.3984375" style="12" bestFit="1" customWidth="1"/>
    <col min="6925" max="6925" width="11" style="12" bestFit="1" customWidth="1"/>
    <col min="6926" max="6926" width="12.3984375" style="12" customWidth="1"/>
    <col min="6927" max="6927" width="23.3984375" style="12" bestFit="1" customWidth="1"/>
    <col min="6928" max="6928" width="11" style="12" bestFit="1" customWidth="1"/>
    <col min="6929" max="6929" width="12.3984375" style="12" customWidth="1"/>
    <col min="6930" max="6930" width="23.3984375" style="12" bestFit="1" customWidth="1"/>
    <col min="6931" max="6931" width="11" style="12" bestFit="1" customWidth="1"/>
    <col min="6932" max="6932" width="12.3984375" style="12" customWidth="1"/>
    <col min="6933" max="6933" width="18.59765625" style="12" customWidth="1"/>
    <col min="6934" max="6935" width="12.3984375" style="12" customWidth="1"/>
    <col min="6936" max="7168" width="12.3984375" style="12"/>
    <col min="7169" max="7170" width="12.3984375" style="12" customWidth="1"/>
    <col min="7171" max="7171" width="23.3984375" style="12" bestFit="1" customWidth="1"/>
    <col min="7172" max="7172" width="11" style="12" bestFit="1" customWidth="1"/>
    <col min="7173" max="7173" width="12.3984375" style="12" customWidth="1"/>
    <col min="7174" max="7174" width="23.3984375" style="12" bestFit="1" customWidth="1"/>
    <col min="7175" max="7175" width="11" style="12" bestFit="1" customWidth="1"/>
    <col min="7176" max="7176" width="12.3984375" style="12" customWidth="1"/>
    <col min="7177" max="7177" width="23.3984375" style="12" bestFit="1" customWidth="1"/>
    <col min="7178" max="7178" width="11" style="12" bestFit="1" customWidth="1"/>
    <col min="7179" max="7179" width="12.3984375" style="12" customWidth="1"/>
    <col min="7180" max="7180" width="23.3984375" style="12" bestFit="1" customWidth="1"/>
    <col min="7181" max="7181" width="11" style="12" bestFit="1" customWidth="1"/>
    <col min="7182" max="7182" width="12.3984375" style="12" customWidth="1"/>
    <col min="7183" max="7183" width="23.3984375" style="12" bestFit="1" customWidth="1"/>
    <col min="7184" max="7184" width="11" style="12" bestFit="1" customWidth="1"/>
    <col min="7185" max="7185" width="12.3984375" style="12" customWidth="1"/>
    <col min="7186" max="7186" width="23.3984375" style="12" bestFit="1" customWidth="1"/>
    <col min="7187" max="7187" width="11" style="12" bestFit="1" customWidth="1"/>
    <col min="7188" max="7188" width="12.3984375" style="12" customWidth="1"/>
    <col min="7189" max="7189" width="18.59765625" style="12" customWidth="1"/>
    <col min="7190" max="7191" width="12.3984375" style="12" customWidth="1"/>
    <col min="7192" max="7424" width="12.3984375" style="12"/>
    <col min="7425" max="7426" width="12.3984375" style="12" customWidth="1"/>
    <col min="7427" max="7427" width="23.3984375" style="12" bestFit="1" customWidth="1"/>
    <col min="7428" max="7428" width="11" style="12" bestFit="1" customWidth="1"/>
    <col min="7429" max="7429" width="12.3984375" style="12" customWidth="1"/>
    <col min="7430" max="7430" width="23.3984375" style="12" bestFit="1" customWidth="1"/>
    <col min="7431" max="7431" width="11" style="12" bestFit="1" customWidth="1"/>
    <col min="7432" max="7432" width="12.3984375" style="12" customWidth="1"/>
    <col min="7433" max="7433" width="23.3984375" style="12" bestFit="1" customWidth="1"/>
    <col min="7434" max="7434" width="11" style="12" bestFit="1" customWidth="1"/>
    <col min="7435" max="7435" width="12.3984375" style="12" customWidth="1"/>
    <col min="7436" max="7436" width="23.3984375" style="12" bestFit="1" customWidth="1"/>
    <col min="7437" max="7437" width="11" style="12" bestFit="1" customWidth="1"/>
    <col min="7438" max="7438" width="12.3984375" style="12" customWidth="1"/>
    <col min="7439" max="7439" width="23.3984375" style="12" bestFit="1" customWidth="1"/>
    <col min="7440" max="7440" width="11" style="12" bestFit="1" customWidth="1"/>
    <col min="7441" max="7441" width="12.3984375" style="12" customWidth="1"/>
    <col min="7442" max="7442" width="23.3984375" style="12" bestFit="1" customWidth="1"/>
    <col min="7443" max="7443" width="11" style="12" bestFit="1" customWidth="1"/>
    <col min="7444" max="7444" width="12.3984375" style="12" customWidth="1"/>
    <col min="7445" max="7445" width="18.59765625" style="12" customWidth="1"/>
    <col min="7446" max="7447" width="12.3984375" style="12" customWidth="1"/>
    <col min="7448" max="7680" width="12.3984375" style="12"/>
    <col min="7681" max="7682" width="12.3984375" style="12" customWidth="1"/>
    <col min="7683" max="7683" width="23.3984375" style="12" bestFit="1" customWidth="1"/>
    <col min="7684" max="7684" width="11" style="12" bestFit="1" customWidth="1"/>
    <col min="7685" max="7685" width="12.3984375" style="12" customWidth="1"/>
    <col min="7686" max="7686" width="23.3984375" style="12" bestFit="1" customWidth="1"/>
    <col min="7687" max="7687" width="11" style="12" bestFit="1" customWidth="1"/>
    <col min="7688" max="7688" width="12.3984375" style="12" customWidth="1"/>
    <col min="7689" max="7689" width="23.3984375" style="12" bestFit="1" customWidth="1"/>
    <col min="7690" max="7690" width="11" style="12" bestFit="1" customWidth="1"/>
    <col min="7691" max="7691" width="12.3984375" style="12" customWidth="1"/>
    <col min="7692" max="7692" width="23.3984375" style="12" bestFit="1" customWidth="1"/>
    <col min="7693" max="7693" width="11" style="12" bestFit="1" customWidth="1"/>
    <col min="7694" max="7694" width="12.3984375" style="12" customWidth="1"/>
    <col min="7695" max="7695" width="23.3984375" style="12" bestFit="1" customWidth="1"/>
    <col min="7696" max="7696" width="11" style="12" bestFit="1" customWidth="1"/>
    <col min="7697" max="7697" width="12.3984375" style="12" customWidth="1"/>
    <col min="7698" max="7698" width="23.3984375" style="12" bestFit="1" customWidth="1"/>
    <col min="7699" max="7699" width="11" style="12" bestFit="1" customWidth="1"/>
    <col min="7700" max="7700" width="12.3984375" style="12" customWidth="1"/>
    <col min="7701" max="7701" width="18.59765625" style="12" customWidth="1"/>
    <col min="7702" max="7703" width="12.3984375" style="12" customWidth="1"/>
    <col min="7704" max="7936" width="12.3984375" style="12"/>
    <col min="7937" max="7938" width="12.3984375" style="12" customWidth="1"/>
    <col min="7939" max="7939" width="23.3984375" style="12" bestFit="1" customWidth="1"/>
    <col min="7940" max="7940" width="11" style="12" bestFit="1" customWidth="1"/>
    <col min="7941" max="7941" width="12.3984375" style="12" customWidth="1"/>
    <col min="7942" max="7942" width="23.3984375" style="12" bestFit="1" customWidth="1"/>
    <col min="7943" max="7943" width="11" style="12" bestFit="1" customWidth="1"/>
    <col min="7944" max="7944" width="12.3984375" style="12" customWidth="1"/>
    <col min="7945" max="7945" width="23.3984375" style="12" bestFit="1" customWidth="1"/>
    <col min="7946" max="7946" width="11" style="12" bestFit="1" customWidth="1"/>
    <col min="7947" max="7947" width="12.3984375" style="12" customWidth="1"/>
    <col min="7948" max="7948" width="23.3984375" style="12" bestFit="1" customWidth="1"/>
    <col min="7949" max="7949" width="11" style="12" bestFit="1" customWidth="1"/>
    <col min="7950" max="7950" width="12.3984375" style="12" customWidth="1"/>
    <col min="7951" max="7951" width="23.3984375" style="12" bestFit="1" customWidth="1"/>
    <col min="7952" max="7952" width="11" style="12" bestFit="1" customWidth="1"/>
    <col min="7953" max="7953" width="12.3984375" style="12" customWidth="1"/>
    <col min="7954" max="7954" width="23.3984375" style="12" bestFit="1" customWidth="1"/>
    <col min="7955" max="7955" width="11" style="12" bestFit="1" customWidth="1"/>
    <col min="7956" max="7956" width="12.3984375" style="12" customWidth="1"/>
    <col min="7957" max="7957" width="18.59765625" style="12" customWidth="1"/>
    <col min="7958" max="7959" width="12.3984375" style="12" customWidth="1"/>
    <col min="7960" max="8192" width="12.3984375" style="12"/>
    <col min="8193" max="8194" width="12.3984375" style="12" customWidth="1"/>
    <col min="8195" max="8195" width="23.3984375" style="12" bestFit="1" customWidth="1"/>
    <col min="8196" max="8196" width="11" style="12" bestFit="1" customWidth="1"/>
    <col min="8197" max="8197" width="12.3984375" style="12" customWidth="1"/>
    <col min="8198" max="8198" width="23.3984375" style="12" bestFit="1" customWidth="1"/>
    <col min="8199" max="8199" width="11" style="12" bestFit="1" customWidth="1"/>
    <col min="8200" max="8200" width="12.3984375" style="12" customWidth="1"/>
    <col min="8201" max="8201" width="23.3984375" style="12" bestFit="1" customWidth="1"/>
    <col min="8202" max="8202" width="11" style="12" bestFit="1" customWidth="1"/>
    <col min="8203" max="8203" width="12.3984375" style="12" customWidth="1"/>
    <col min="8204" max="8204" width="23.3984375" style="12" bestFit="1" customWidth="1"/>
    <col min="8205" max="8205" width="11" style="12" bestFit="1" customWidth="1"/>
    <col min="8206" max="8206" width="12.3984375" style="12" customWidth="1"/>
    <col min="8207" max="8207" width="23.3984375" style="12" bestFit="1" customWidth="1"/>
    <col min="8208" max="8208" width="11" style="12" bestFit="1" customWidth="1"/>
    <col min="8209" max="8209" width="12.3984375" style="12" customWidth="1"/>
    <col min="8210" max="8210" width="23.3984375" style="12" bestFit="1" customWidth="1"/>
    <col min="8211" max="8211" width="11" style="12" bestFit="1" customWidth="1"/>
    <col min="8212" max="8212" width="12.3984375" style="12" customWidth="1"/>
    <col min="8213" max="8213" width="18.59765625" style="12" customWidth="1"/>
    <col min="8214" max="8215" width="12.3984375" style="12" customWidth="1"/>
    <col min="8216" max="8448" width="12.3984375" style="12"/>
    <col min="8449" max="8450" width="12.3984375" style="12" customWidth="1"/>
    <col min="8451" max="8451" width="23.3984375" style="12" bestFit="1" customWidth="1"/>
    <col min="8452" max="8452" width="11" style="12" bestFit="1" customWidth="1"/>
    <col min="8453" max="8453" width="12.3984375" style="12" customWidth="1"/>
    <col min="8454" max="8454" width="23.3984375" style="12" bestFit="1" customWidth="1"/>
    <col min="8455" max="8455" width="11" style="12" bestFit="1" customWidth="1"/>
    <col min="8456" max="8456" width="12.3984375" style="12" customWidth="1"/>
    <col min="8457" max="8457" width="23.3984375" style="12" bestFit="1" customWidth="1"/>
    <col min="8458" max="8458" width="11" style="12" bestFit="1" customWidth="1"/>
    <col min="8459" max="8459" width="12.3984375" style="12" customWidth="1"/>
    <col min="8460" max="8460" width="23.3984375" style="12" bestFit="1" customWidth="1"/>
    <col min="8461" max="8461" width="11" style="12" bestFit="1" customWidth="1"/>
    <col min="8462" max="8462" width="12.3984375" style="12" customWidth="1"/>
    <col min="8463" max="8463" width="23.3984375" style="12" bestFit="1" customWidth="1"/>
    <col min="8464" max="8464" width="11" style="12" bestFit="1" customWidth="1"/>
    <col min="8465" max="8465" width="12.3984375" style="12" customWidth="1"/>
    <col min="8466" max="8466" width="23.3984375" style="12" bestFit="1" customWidth="1"/>
    <col min="8467" max="8467" width="11" style="12" bestFit="1" customWidth="1"/>
    <col min="8468" max="8468" width="12.3984375" style="12" customWidth="1"/>
    <col min="8469" max="8469" width="18.59765625" style="12" customWidth="1"/>
    <col min="8470" max="8471" width="12.3984375" style="12" customWidth="1"/>
    <col min="8472" max="8704" width="12.3984375" style="12"/>
    <col min="8705" max="8706" width="12.3984375" style="12" customWidth="1"/>
    <col min="8707" max="8707" width="23.3984375" style="12" bestFit="1" customWidth="1"/>
    <col min="8708" max="8708" width="11" style="12" bestFit="1" customWidth="1"/>
    <col min="8709" max="8709" width="12.3984375" style="12" customWidth="1"/>
    <col min="8710" max="8710" width="23.3984375" style="12" bestFit="1" customWidth="1"/>
    <col min="8711" max="8711" width="11" style="12" bestFit="1" customWidth="1"/>
    <col min="8712" max="8712" width="12.3984375" style="12" customWidth="1"/>
    <col min="8713" max="8713" width="23.3984375" style="12" bestFit="1" customWidth="1"/>
    <col min="8714" max="8714" width="11" style="12" bestFit="1" customWidth="1"/>
    <col min="8715" max="8715" width="12.3984375" style="12" customWidth="1"/>
    <col min="8716" max="8716" width="23.3984375" style="12" bestFit="1" customWidth="1"/>
    <col min="8717" max="8717" width="11" style="12" bestFit="1" customWidth="1"/>
    <col min="8718" max="8718" width="12.3984375" style="12" customWidth="1"/>
    <col min="8719" max="8719" width="23.3984375" style="12" bestFit="1" customWidth="1"/>
    <col min="8720" max="8720" width="11" style="12" bestFit="1" customWidth="1"/>
    <col min="8721" max="8721" width="12.3984375" style="12" customWidth="1"/>
    <col min="8722" max="8722" width="23.3984375" style="12" bestFit="1" customWidth="1"/>
    <col min="8723" max="8723" width="11" style="12" bestFit="1" customWidth="1"/>
    <col min="8724" max="8724" width="12.3984375" style="12" customWidth="1"/>
    <col min="8725" max="8725" width="18.59765625" style="12" customWidth="1"/>
    <col min="8726" max="8727" width="12.3984375" style="12" customWidth="1"/>
    <col min="8728" max="8960" width="12.3984375" style="12"/>
    <col min="8961" max="8962" width="12.3984375" style="12" customWidth="1"/>
    <col min="8963" max="8963" width="23.3984375" style="12" bestFit="1" customWidth="1"/>
    <col min="8964" max="8964" width="11" style="12" bestFit="1" customWidth="1"/>
    <col min="8965" max="8965" width="12.3984375" style="12" customWidth="1"/>
    <col min="8966" max="8966" width="23.3984375" style="12" bestFit="1" customWidth="1"/>
    <col min="8967" max="8967" width="11" style="12" bestFit="1" customWidth="1"/>
    <col min="8968" max="8968" width="12.3984375" style="12" customWidth="1"/>
    <col min="8969" max="8969" width="23.3984375" style="12" bestFit="1" customWidth="1"/>
    <col min="8970" max="8970" width="11" style="12" bestFit="1" customWidth="1"/>
    <col min="8971" max="8971" width="12.3984375" style="12" customWidth="1"/>
    <col min="8972" max="8972" width="23.3984375" style="12" bestFit="1" customWidth="1"/>
    <col min="8973" max="8973" width="11" style="12" bestFit="1" customWidth="1"/>
    <col min="8974" max="8974" width="12.3984375" style="12" customWidth="1"/>
    <col min="8975" max="8975" width="23.3984375" style="12" bestFit="1" customWidth="1"/>
    <col min="8976" max="8976" width="11" style="12" bestFit="1" customWidth="1"/>
    <col min="8977" max="8977" width="12.3984375" style="12" customWidth="1"/>
    <col min="8978" max="8978" width="23.3984375" style="12" bestFit="1" customWidth="1"/>
    <col min="8979" max="8979" width="11" style="12" bestFit="1" customWidth="1"/>
    <col min="8980" max="8980" width="12.3984375" style="12" customWidth="1"/>
    <col min="8981" max="8981" width="18.59765625" style="12" customWidth="1"/>
    <col min="8982" max="8983" width="12.3984375" style="12" customWidth="1"/>
    <col min="8984" max="9216" width="12.3984375" style="12"/>
    <col min="9217" max="9218" width="12.3984375" style="12" customWidth="1"/>
    <col min="9219" max="9219" width="23.3984375" style="12" bestFit="1" customWidth="1"/>
    <col min="9220" max="9220" width="11" style="12" bestFit="1" customWidth="1"/>
    <col min="9221" max="9221" width="12.3984375" style="12" customWidth="1"/>
    <col min="9222" max="9222" width="23.3984375" style="12" bestFit="1" customWidth="1"/>
    <col min="9223" max="9223" width="11" style="12" bestFit="1" customWidth="1"/>
    <col min="9224" max="9224" width="12.3984375" style="12" customWidth="1"/>
    <col min="9225" max="9225" width="23.3984375" style="12" bestFit="1" customWidth="1"/>
    <col min="9226" max="9226" width="11" style="12" bestFit="1" customWidth="1"/>
    <col min="9227" max="9227" width="12.3984375" style="12" customWidth="1"/>
    <col min="9228" max="9228" width="23.3984375" style="12" bestFit="1" customWidth="1"/>
    <col min="9229" max="9229" width="11" style="12" bestFit="1" customWidth="1"/>
    <col min="9230" max="9230" width="12.3984375" style="12" customWidth="1"/>
    <col min="9231" max="9231" width="23.3984375" style="12" bestFit="1" customWidth="1"/>
    <col min="9232" max="9232" width="11" style="12" bestFit="1" customWidth="1"/>
    <col min="9233" max="9233" width="12.3984375" style="12" customWidth="1"/>
    <col min="9234" max="9234" width="23.3984375" style="12" bestFit="1" customWidth="1"/>
    <col min="9235" max="9235" width="11" style="12" bestFit="1" customWidth="1"/>
    <col min="9236" max="9236" width="12.3984375" style="12" customWidth="1"/>
    <col min="9237" max="9237" width="18.59765625" style="12" customWidth="1"/>
    <col min="9238" max="9239" width="12.3984375" style="12" customWidth="1"/>
    <col min="9240" max="9472" width="12.3984375" style="12"/>
    <col min="9473" max="9474" width="12.3984375" style="12" customWidth="1"/>
    <col min="9475" max="9475" width="23.3984375" style="12" bestFit="1" customWidth="1"/>
    <col min="9476" max="9476" width="11" style="12" bestFit="1" customWidth="1"/>
    <col min="9477" max="9477" width="12.3984375" style="12" customWidth="1"/>
    <col min="9478" max="9478" width="23.3984375" style="12" bestFit="1" customWidth="1"/>
    <col min="9479" max="9479" width="11" style="12" bestFit="1" customWidth="1"/>
    <col min="9480" max="9480" width="12.3984375" style="12" customWidth="1"/>
    <col min="9481" max="9481" width="23.3984375" style="12" bestFit="1" customWidth="1"/>
    <col min="9482" max="9482" width="11" style="12" bestFit="1" customWidth="1"/>
    <col min="9483" max="9483" width="12.3984375" style="12" customWidth="1"/>
    <col min="9484" max="9484" width="23.3984375" style="12" bestFit="1" customWidth="1"/>
    <col min="9485" max="9485" width="11" style="12" bestFit="1" customWidth="1"/>
    <col min="9486" max="9486" width="12.3984375" style="12" customWidth="1"/>
    <col min="9487" max="9487" width="23.3984375" style="12" bestFit="1" customWidth="1"/>
    <col min="9488" max="9488" width="11" style="12" bestFit="1" customWidth="1"/>
    <col min="9489" max="9489" width="12.3984375" style="12" customWidth="1"/>
    <col min="9490" max="9490" width="23.3984375" style="12" bestFit="1" customWidth="1"/>
    <col min="9491" max="9491" width="11" style="12" bestFit="1" customWidth="1"/>
    <col min="9492" max="9492" width="12.3984375" style="12" customWidth="1"/>
    <col min="9493" max="9493" width="18.59765625" style="12" customWidth="1"/>
    <col min="9494" max="9495" width="12.3984375" style="12" customWidth="1"/>
    <col min="9496" max="9728" width="12.3984375" style="12"/>
    <col min="9729" max="9730" width="12.3984375" style="12" customWidth="1"/>
    <col min="9731" max="9731" width="23.3984375" style="12" bestFit="1" customWidth="1"/>
    <col min="9732" max="9732" width="11" style="12" bestFit="1" customWidth="1"/>
    <col min="9733" max="9733" width="12.3984375" style="12" customWidth="1"/>
    <col min="9734" max="9734" width="23.3984375" style="12" bestFit="1" customWidth="1"/>
    <col min="9735" max="9735" width="11" style="12" bestFit="1" customWidth="1"/>
    <col min="9736" max="9736" width="12.3984375" style="12" customWidth="1"/>
    <col min="9737" max="9737" width="23.3984375" style="12" bestFit="1" customWidth="1"/>
    <col min="9738" max="9738" width="11" style="12" bestFit="1" customWidth="1"/>
    <col min="9739" max="9739" width="12.3984375" style="12" customWidth="1"/>
    <col min="9740" max="9740" width="23.3984375" style="12" bestFit="1" customWidth="1"/>
    <col min="9741" max="9741" width="11" style="12" bestFit="1" customWidth="1"/>
    <col min="9742" max="9742" width="12.3984375" style="12" customWidth="1"/>
    <col min="9743" max="9743" width="23.3984375" style="12" bestFit="1" customWidth="1"/>
    <col min="9744" max="9744" width="11" style="12" bestFit="1" customWidth="1"/>
    <col min="9745" max="9745" width="12.3984375" style="12" customWidth="1"/>
    <col min="9746" max="9746" width="23.3984375" style="12" bestFit="1" customWidth="1"/>
    <col min="9747" max="9747" width="11" style="12" bestFit="1" customWidth="1"/>
    <col min="9748" max="9748" width="12.3984375" style="12" customWidth="1"/>
    <col min="9749" max="9749" width="18.59765625" style="12" customWidth="1"/>
    <col min="9750" max="9751" width="12.3984375" style="12" customWidth="1"/>
    <col min="9752" max="9984" width="12.3984375" style="12"/>
    <col min="9985" max="9986" width="12.3984375" style="12" customWidth="1"/>
    <col min="9987" max="9987" width="23.3984375" style="12" bestFit="1" customWidth="1"/>
    <col min="9988" max="9988" width="11" style="12" bestFit="1" customWidth="1"/>
    <col min="9989" max="9989" width="12.3984375" style="12" customWidth="1"/>
    <col min="9990" max="9990" width="23.3984375" style="12" bestFit="1" customWidth="1"/>
    <col min="9991" max="9991" width="11" style="12" bestFit="1" customWidth="1"/>
    <col min="9992" max="9992" width="12.3984375" style="12" customWidth="1"/>
    <col min="9993" max="9993" width="23.3984375" style="12" bestFit="1" customWidth="1"/>
    <col min="9994" max="9994" width="11" style="12" bestFit="1" customWidth="1"/>
    <col min="9995" max="9995" width="12.3984375" style="12" customWidth="1"/>
    <col min="9996" max="9996" width="23.3984375" style="12" bestFit="1" customWidth="1"/>
    <col min="9997" max="9997" width="11" style="12" bestFit="1" customWidth="1"/>
    <col min="9998" max="9998" width="12.3984375" style="12" customWidth="1"/>
    <col min="9999" max="9999" width="23.3984375" style="12" bestFit="1" customWidth="1"/>
    <col min="10000" max="10000" width="11" style="12" bestFit="1" customWidth="1"/>
    <col min="10001" max="10001" width="12.3984375" style="12" customWidth="1"/>
    <col min="10002" max="10002" width="23.3984375" style="12" bestFit="1" customWidth="1"/>
    <col min="10003" max="10003" width="11" style="12" bestFit="1" customWidth="1"/>
    <col min="10004" max="10004" width="12.3984375" style="12" customWidth="1"/>
    <col min="10005" max="10005" width="18.59765625" style="12" customWidth="1"/>
    <col min="10006" max="10007" width="12.3984375" style="12" customWidth="1"/>
    <col min="10008" max="10240" width="12.3984375" style="12"/>
    <col min="10241" max="10242" width="12.3984375" style="12" customWidth="1"/>
    <col min="10243" max="10243" width="23.3984375" style="12" bestFit="1" customWidth="1"/>
    <col min="10244" max="10244" width="11" style="12" bestFit="1" customWidth="1"/>
    <col min="10245" max="10245" width="12.3984375" style="12" customWidth="1"/>
    <col min="10246" max="10246" width="23.3984375" style="12" bestFit="1" customWidth="1"/>
    <col min="10247" max="10247" width="11" style="12" bestFit="1" customWidth="1"/>
    <col min="10248" max="10248" width="12.3984375" style="12" customWidth="1"/>
    <col min="10249" max="10249" width="23.3984375" style="12" bestFit="1" customWidth="1"/>
    <col min="10250" max="10250" width="11" style="12" bestFit="1" customWidth="1"/>
    <col min="10251" max="10251" width="12.3984375" style="12" customWidth="1"/>
    <col min="10252" max="10252" width="23.3984375" style="12" bestFit="1" customWidth="1"/>
    <col min="10253" max="10253" width="11" style="12" bestFit="1" customWidth="1"/>
    <col min="10254" max="10254" width="12.3984375" style="12" customWidth="1"/>
    <col min="10255" max="10255" width="23.3984375" style="12" bestFit="1" customWidth="1"/>
    <col min="10256" max="10256" width="11" style="12" bestFit="1" customWidth="1"/>
    <col min="10257" max="10257" width="12.3984375" style="12" customWidth="1"/>
    <col min="10258" max="10258" width="23.3984375" style="12" bestFit="1" customWidth="1"/>
    <col min="10259" max="10259" width="11" style="12" bestFit="1" customWidth="1"/>
    <col min="10260" max="10260" width="12.3984375" style="12" customWidth="1"/>
    <col min="10261" max="10261" width="18.59765625" style="12" customWidth="1"/>
    <col min="10262" max="10263" width="12.3984375" style="12" customWidth="1"/>
    <col min="10264" max="10496" width="12.3984375" style="12"/>
    <col min="10497" max="10498" width="12.3984375" style="12" customWidth="1"/>
    <col min="10499" max="10499" width="23.3984375" style="12" bestFit="1" customWidth="1"/>
    <col min="10500" max="10500" width="11" style="12" bestFit="1" customWidth="1"/>
    <col min="10501" max="10501" width="12.3984375" style="12" customWidth="1"/>
    <col min="10502" max="10502" width="23.3984375" style="12" bestFit="1" customWidth="1"/>
    <col min="10503" max="10503" width="11" style="12" bestFit="1" customWidth="1"/>
    <col min="10504" max="10504" width="12.3984375" style="12" customWidth="1"/>
    <col min="10505" max="10505" width="23.3984375" style="12" bestFit="1" customWidth="1"/>
    <col min="10506" max="10506" width="11" style="12" bestFit="1" customWidth="1"/>
    <col min="10507" max="10507" width="12.3984375" style="12" customWidth="1"/>
    <col min="10508" max="10508" width="23.3984375" style="12" bestFit="1" customWidth="1"/>
    <col min="10509" max="10509" width="11" style="12" bestFit="1" customWidth="1"/>
    <col min="10510" max="10510" width="12.3984375" style="12" customWidth="1"/>
    <col min="10511" max="10511" width="23.3984375" style="12" bestFit="1" customWidth="1"/>
    <col min="10512" max="10512" width="11" style="12" bestFit="1" customWidth="1"/>
    <col min="10513" max="10513" width="12.3984375" style="12" customWidth="1"/>
    <col min="10514" max="10514" width="23.3984375" style="12" bestFit="1" customWidth="1"/>
    <col min="10515" max="10515" width="11" style="12" bestFit="1" customWidth="1"/>
    <col min="10516" max="10516" width="12.3984375" style="12" customWidth="1"/>
    <col min="10517" max="10517" width="18.59765625" style="12" customWidth="1"/>
    <col min="10518" max="10519" width="12.3984375" style="12" customWidth="1"/>
    <col min="10520" max="10752" width="12.3984375" style="12"/>
    <col min="10753" max="10754" width="12.3984375" style="12" customWidth="1"/>
    <col min="10755" max="10755" width="23.3984375" style="12" bestFit="1" customWidth="1"/>
    <col min="10756" max="10756" width="11" style="12" bestFit="1" customWidth="1"/>
    <col min="10757" max="10757" width="12.3984375" style="12" customWidth="1"/>
    <col min="10758" max="10758" width="23.3984375" style="12" bestFit="1" customWidth="1"/>
    <col min="10759" max="10759" width="11" style="12" bestFit="1" customWidth="1"/>
    <col min="10760" max="10760" width="12.3984375" style="12" customWidth="1"/>
    <col min="10761" max="10761" width="23.3984375" style="12" bestFit="1" customWidth="1"/>
    <col min="10762" max="10762" width="11" style="12" bestFit="1" customWidth="1"/>
    <col min="10763" max="10763" width="12.3984375" style="12" customWidth="1"/>
    <col min="10764" max="10764" width="23.3984375" style="12" bestFit="1" customWidth="1"/>
    <col min="10765" max="10765" width="11" style="12" bestFit="1" customWidth="1"/>
    <col min="10766" max="10766" width="12.3984375" style="12" customWidth="1"/>
    <col min="10767" max="10767" width="23.3984375" style="12" bestFit="1" customWidth="1"/>
    <col min="10768" max="10768" width="11" style="12" bestFit="1" customWidth="1"/>
    <col min="10769" max="10769" width="12.3984375" style="12" customWidth="1"/>
    <col min="10770" max="10770" width="23.3984375" style="12" bestFit="1" customWidth="1"/>
    <col min="10771" max="10771" width="11" style="12" bestFit="1" customWidth="1"/>
    <col min="10772" max="10772" width="12.3984375" style="12" customWidth="1"/>
    <col min="10773" max="10773" width="18.59765625" style="12" customWidth="1"/>
    <col min="10774" max="10775" width="12.3984375" style="12" customWidth="1"/>
    <col min="10776" max="11008" width="12.3984375" style="12"/>
    <col min="11009" max="11010" width="12.3984375" style="12" customWidth="1"/>
    <col min="11011" max="11011" width="23.3984375" style="12" bestFit="1" customWidth="1"/>
    <col min="11012" max="11012" width="11" style="12" bestFit="1" customWidth="1"/>
    <col min="11013" max="11013" width="12.3984375" style="12" customWidth="1"/>
    <col min="11014" max="11014" width="23.3984375" style="12" bestFit="1" customWidth="1"/>
    <col min="11015" max="11015" width="11" style="12" bestFit="1" customWidth="1"/>
    <col min="11016" max="11016" width="12.3984375" style="12" customWidth="1"/>
    <col min="11017" max="11017" width="23.3984375" style="12" bestFit="1" customWidth="1"/>
    <col min="11018" max="11018" width="11" style="12" bestFit="1" customWidth="1"/>
    <col min="11019" max="11019" width="12.3984375" style="12" customWidth="1"/>
    <col min="11020" max="11020" width="23.3984375" style="12" bestFit="1" customWidth="1"/>
    <col min="11021" max="11021" width="11" style="12" bestFit="1" customWidth="1"/>
    <col min="11022" max="11022" width="12.3984375" style="12" customWidth="1"/>
    <col min="11023" max="11023" width="23.3984375" style="12" bestFit="1" customWidth="1"/>
    <col min="11024" max="11024" width="11" style="12" bestFit="1" customWidth="1"/>
    <col min="11025" max="11025" width="12.3984375" style="12" customWidth="1"/>
    <col min="11026" max="11026" width="23.3984375" style="12" bestFit="1" customWidth="1"/>
    <col min="11027" max="11027" width="11" style="12" bestFit="1" customWidth="1"/>
    <col min="11028" max="11028" width="12.3984375" style="12" customWidth="1"/>
    <col min="11029" max="11029" width="18.59765625" style="12" customWidth="1"/>
    <col min="11030" max="11031" width="12.3984375" style="12" customWidth="1"/>
    <col min="11032" max="11264" width="12.3984375" style="12"/>
    <col min="11265" max="11266" width="12.3984375" style="12" customWidth="1"/>
    <col min="11267" max="11267" width="23.3984375" style="12" bestFit="1" customWidth="1"/>
    <col min="11268" max="11268" width="11" style="12" bestFit="1" customWidth="1"/>
    <col min="11269" max="11269" width="12.3984375" style="12" customWidth="1"/>
    <col min="11270" max="11270" width="23.3984375" style="12" bestFit="1" customWidth="1"/>
    <col min="11271" max="11271" width="11" style="12" bestFit="1" customWidth="1"/>
    <col min="11272" max="11272" width="12.3984375" style="12" customWidth="1"/>
    <col min="11273" max="11273" width="23.3984375" style="12" bestFit="1" customWidth="1"/>
    <col min="11274" max="11274" width="11" style="12" bestFit="1" customWidth="1"/>
    <col min="11275" max="11275" width="12.3984375" style="12" customWidth="1"/>
    <col min="11276" max="11276" width="23.3984375" style="12" bestFit="1" customWidth="1"/>
    <col min="11277" max="11277" width="11" style="12" bestFit="1" customWidth="1"/>
    <col min="11278" max="11278" width="12.3984375" style="12" customWidth="1"/>
    <col min="11279" max="11279" width="23.3984375" style="12" bestFit="1" customWidth="1"/>
    <col min="11280" max="11280" width="11" style="12" bestFit="1" customWidth="1"/>
    <col min="11281" max="11281" width="12.3984375" style="12" customWidth="1"/>
    <col min="11282" max="11282" width="23.3984375" style="12" bestFit="1" customWidth="1"/>
    <col min="11283" max="11283" width="11" style="12" bestFit="1" customWidth="1"/>
    <col min="11284" max="11284" width="12.3984375" style="12" customWidth="1"/>
    <col min="11285" max="11285" width="18.59765625" style="12" customWidth="1"/>
    <col min="11286" max="11287" width="12.3984375" style="12" customWidth="1"/>
    <col min="11288" max="11520" width="12.3984375" style="12"/>
    <col min="11521" max="11522" width="12.3984375" style="12" customWidth="1"/>
    <col min="11523" max="11523" width="23.3984375" style="12" bestFit="1" customWidth="1"/>
    <col min="11524" max="11524" width="11" style="12" bestFit="1" customWidth="1"/>
    <col min="11525" max="11525" width="12.3984375" style="12" customWidth="1"/>
    <col min="11526" max="11526" width="23.3984375" style="12" bestFit="1" customWidth="1"/>
    <col min="11527" max="11527" width="11" style="12" bestFit="1" customWidth="1"/>
    <col min="11528" max="11528" width="12.3984375" style="12" customWidth="1"/>
    <col min="11529" max="11529" width="23.3984375" style="12" bestFit="1" customWidth="1"/>
    <col min="11530" max="11530" width="11" style="12" bestFit="1" customWidth="1"/>
    <col min="11531" max="11531" width="12.3984375" style="12" customWidth="1"/>
    <col min="11532" max="11532" width="23.3984375" style="12" bestFit="1" customWidth="1"/>
    <col min="11533" max="11533" width="11" style="12" bestFit="1" customWidth="1"/>
    <col min="11534" max="11534" width="12.3984375" style="12" customWidth="1"/>
    <col min="11535" max="11535" width="23.3984375" style="12" bestFit="1" customWidth="1"/>
    <col min="11536" max="11536" width="11" style="12" bestFit="1" customWidth="1"/>
    <col min="11537" max="11537" width="12.3984375" style="12" customWidth="1"/>
    <col min="11538" max="11538" width="23.3984375" style="12" bestFit="1" customWidth="1"/>
    <col min="11539" max="11539" width="11" style="12" bestFit="1" customWidth="1"/>
    <col min="11540" max="11540" width="12.3984375" style="12" customWidth="1"/>
    <col min="11541" max="11541" width="18.59765625" style="12" customWidth="1"/>
    <col min="11542" max="11543" width="12.3984375" style="12" customWidth="1"/>
    <col min="11544" max="11776" width="12.3984375" style="12"/>
    <col min="11777" max="11778" width="12.3984375" style="12" customWidth="1"/>
    <col min="11779" max="11779" width="23.3984375" style="12" bestFit="1" customWidth="1"/>
    <col min="11780" max="11780" width="11" style="12" bestFit="1" customWidth="1"/>
    <col min="11781" max="11781" width="12.3984375" style="12" customWidth="1"/>
    <col min="11782" max="11782" width="23.3984375" style="12" bestFit="1" customWidth="1"/>
    <col min="11783" max="11783" width="11" style="12" bestFit="1" customWidth="1"/>
    <col min="11784" max="11784" width="12.3984375" style="12" customWidth="1"/>
    <col min="11785" max="11785" width="23.3984375" style="12" bestFit="1" customWidth="1"/>
    <col min="11786" max="11786" width="11" style="12" bestFit="1" customWidth="1"/>
    <col min="11787" max="11787" width="12.3984375" style="12" customWidth="1"/>
    <col min="11788" max="11788" width="23.3984375" style="12" bestFit="1" customWidth="1"/>
    <col min="11789" max="11789" width="11" style="12" bestFit="1" customWidth="1"/>
    <col min="11790" max="11790" width="12.3984375" style="12" customWidth="1"/>
    <col min="11791" max="11791" width="23.3984375" style="12" bestFit="1" customWidth="1"/>
    <col min="11792" max="11792" width="11" style="12" bestFit="1" customWidth="1"/>
    <col min="11793" max="11793" width="12.3984375" style="12" customWidth="1"/>
    <col min="11794" max="11794" width="23.3984375" style="12" bestFit="1" customWidth="1"/>
    <col min="11795" max="11795" width="11" style="12" bestFit="1" customWidth="1"/>
    <col min="11796" max="11796" width="12.3984375" style="12" customWidth="1"/>
    <col min="11797" max="11797" width="18.59765625" style="12" customWidth="1"/>
    <col min="11798" max="11799" width="12.3984375" style="12" customWidth="1"/>
    <col min="11800" max="12032" width="12.3984375" style="12"/>
    <col min="12033" max="12034" width="12.3984375" style="12" customWidth="1"/>
    <col min="12035" max="12035" width="23.3984375" style="12" bestFit="1" customWidth="1"/>
    <col min="12036" max="12036" width="11" style="12" bestFit="1" customWidth="1"/>
    <col min="12037" max="12037" width="12.3984375" style="12" customWidth="1"/>
    <col min="12038" max="12038" width="23.3984375" style="12" bestFit="1" customWidth="1"/>
    <col min="12039" max="12039" width="11" style="12" bestFit="1" customWidth="1"/>
    <col min="12040" max="12040" width="12.3984375" style="12" customWidth="1"/>
    <col min="12041" max="12041" width="23.3984375" style="12" bestFit="1" customWidth="1"/>
    <col min="12042" max="12042" width="11" style="12" bestFit="1" customWidth="1"/>
    <col min="12043" max="12043" width="12.3984375" style="12" customWidth="1"/>
    <col min="12044" max="12044" width="23.3984375" style="12" bestFit="1" customWidth="1"/>
    <col min="12045" max="12045" width="11" style="12" bestFit="1" customWidth="1"/>
    <col min="12046" max="12046" width="12.3984375" style="12" customWidth="1"/>
    <col min="12047" max="12047" width="23.3984375" style="12" bestFit="1" customWidth="1"/>
    <col min="12048" max="12048" width="11" style="12" bestFit="1" customWidth="1"/>
    <col min="12049" max="12049" width="12.3984375" style="12" customWidth="1"/>
    <col min="12050" max="12050" width="23.3984375" style="12" bestFit="1" customWidth="1"/>
    <col min="12051" max="12051" width="11" style="12" bestFit="1" customWidth="1"/>
    <col min="12052" max="12052" width="12.3984375" style="12" customWidth="1"/>
    <col min="12053" max="12053" width="18.59765625" style="12" customWidth="1"/>
    <col min="12054" max="12055" width="12.3984375" style="12" customWidth="1"/>
    <col min="12056" max="12288" width="12.3984375" style="12"/>
    <col min="12289" max="12290" width="12.3984375" style="12" customWidth="1"/>
    <col min="12291" max="12291" width="23.3984375" style="12" bestFit="1" customWidth="1"/>
    <col min="12292" max="12292" width="11" style="12" bestFit="1" customWidth="1"/>
    <col min="12293" max="12293" width="12.3984375" style="12" customWidth="1"/>
    <col min="12294" max="12294" width="23.3984375" style="12" bestFit="1" customWidth="1"/>
    <col min="12295" max="12295" width="11" style="12" bestFit="1" customWidth="1"/>
    <col min="12296" max="12296" width="12.3984375" style="12" customWidth="1"/>
    <col min="12297" max="12297" width="23.3984375" style="12" bestFit="1" customWidth="1"/>
    <col min="12298" max="12298" width="11" style="12" bestFit="1" customWidth="1"/>
    <col min="12299" max="12299" width="12.3984375" style="12" customWidth="1"/>
    <col min="12300" max="12300" width="23.3984375" style="12" bestFit="1" customWidth="1"/>
    <col min="12301" max="12301" width="11" style="12" bestFit="1" customWidth="1"/>
    <col min="12302" max="12302" width="12.3984375" style="12" customWidth="1"/>
    <col min="12303" max="12303" width="23.3984375" style="12" bestFit="1" customWidth="1"/>
    <col min="12304" max="12304" width="11" style="12" bestFit="1" customWidth="1"/>
    <col min="12305" max="12305" width="12.3984375" style="12" customWidth="1"/>
    <col min="12306" max="12306" width="23.3984375" style="12" bestFit="1" customWidth="1"/>
    <col min="12307" max="12307" width="11" style="12" bestFit="1" customWidth="1"/>
    <col min="12308" max="12308" width="12.3984375" style="12" customWidth="1"/>
    <col min="12309" max="12309" width="18.59765625" style="12" customWidth="1"/>
    <col min="12310" max="12311" width="12.3984375" style="12" customWidth="1"/>
    <col min="12312" max="12544" width="12.3984375" style="12"/>
    <col min="12545" max="12546" width="12.3984375" style="12" customWidth="1"/>
    <col min="12547" max="12547" width="23.3984375" style="12" bestFit="1" customWidth="1"/>
    <col min="12548" max="12548" width="11" style="12" bestFit="1" customWidth="1"/>
    <col min="12549" max="12549" width="12.3984375" style="12" customWidth="1"/>
    <col min="12550" max="12550" width="23.3984375" style="12" bestFit="1" customWidth="1"/>
    <col min="12551" max="12551" width="11" style="12" bestFit="1" customWidth="1"/>
    <col min="12552" max="12552" width="12.3984375" style="12" customWidth="1"/>
    <col min="12553" max="12553" width="23.3984375" style="12" bestFit="1" customWidth="1"/>
    <col min="12554" max="12554" width="11" style="12" bestFit="1" customWidth="1"/>
    <col min="12555" max="12555" width="12.3984375" style="12" customWidth="1"/>
    <col min="12556" max="12556" width="23.3984375" style="12" bestFit="1" customWidth="1"/>
    <col min="12557" max="12557" width="11" style="12" bestFit="1" customWidth="1"/>
    <col min="12558" max="12558" width="12.3984375" style="12" customWidth="1"/>
    <col min="12559" max="12559" width="23.3984375" style="12" bestFit="1" customWidth="1"/>
    <col min="12560" max="12560" width="11" style="12" bestFit="1" customWidth="1"/>
    <col min="12561" max="12561" width="12.3984375" style="12" customWidth="1"/>
    <col min="12562" max="12562" width="23.3984375" style="12" bestFit="1" customWidth="1"/>
    <col min="12563" max="12563" width="11" style="12" bestFit="1" customWidth="1"/>
    <col min="12564" max="12564" width="12.3984375" style="12" customWidth="1"/>
    <col min="12565" max="12565" width="18.59765625" style="12" customWidth="1"/>
    <col min="12566" max="12567" width="12.3984375" style="12" customWidth="1"/>
    <col min="12568" max="12800" width="12.3984375" style="12"/>
    <col min="12801" max="12802" width="12.3984375" style="12" customWidth="1"/>
    <col min="12803" max="12803" width="23.3984375" style="12" bestFit="1" customWidth="1"/>
    <col min="12804" max="12804" width="11" style="12" bestFit="1" customWidth="1"/>
    <col min="12805" max="12805" width="12.3984375" style="12" customWidth="1"/>
    <col min="12806" max="12806" width="23.3984375" style="12" bestFit="1" customWidth="1"/>
    <col min="12807" max="12807" width="11" style="12" bestFit="1" customWidth="1"/>
    <col min="12808" max="12808" width="12.3984375" style="12" customWidth="1"/>
    <col min="12809" max="12809" width="23.3984375" style="12" bestFit="1" customWidth="1"/>
    <col min="12810" max="12810" width="11" style="12" bestFit="1" customWidth="1"/>
    <col min="12811" max="12811" width="12.3984375" style="12" customWidth="1"/>
    <col min="12812" max="12812" width="23.3984375" style="12" bestFit="1" customWidth="1"/>
    <col min="12813" max="12813" width="11" style="12" bestFit="1" customWidth="1"/>
    <col min="12814" max="12814" width="12.3984375" style="12" customWidth="1"/>
    <col min="12815" max="12815" width="23.3984375" style="12" bestFit="1" customWidth="1"/>
    <col min="12816" max="12816" width="11" style="12" bestFit="1" customWidth="1"/>
    <col min="12817" max="12817" width="12.3984375" style="12" customWidth="1"/>
    <col min="12818" max="12818" width="23.3984375" style="12" bestFit="1" customWidth="1"/>
    <col min="12819" max="12819" width="11" style="12" bestFit="1" customWidth="1"/>
    <col min="12820" max="12820" width="12.3984375" style="12" customWidth="1"/>
    <col min="12821" max="12821" width="18.59765625" style="12" customWidth="1"/>
    <col min="12822" max="12823" width="12.3984375" style="12" customWidth="1"/>
    <col min="12824" max="13056" width="12.3984375" style="12"/>
    <col min="13057" max="13058" width="12.3984375" style="12" customWidth="1"/>
    <col min="13059" max="13059" width="23.3984375" style="12" bestFit="1" customWidth="1"/>
    <col min="13060" max="13060" width="11" style="12" bestFit="1" customWidth="1"/>
    <col min="13061" max="13061" width="12.3984375" style="12" customWidth="1"/>
    <col min="13062" max="13062" width="23.3984375" style="12" bestFit="1" customWidth="1"/>
    <col min="13063" max="13063" width="11" style="12" bestFit="1" customWidth="1"/>
    <col min="13064" max="13064" width="12.3984375" style="12" customWidth="1"/>
    <col min="13065" max="13065" width="23.3984375" style="12" bestFit="1" customWidth="1"/>
    <col min="13066" max="13066" width="11" style="12" bestFit="1" customWidth="1"/>
    <col min="13067" max="13067" width="12.3984375" style="12" customWidth="1"/>
    <col min="13068" max="13068" width="23.3984375" style="12" bestFit="1" customWidth="1"/>
    <col min="13069" max="13069" width="11" style="12" bestFit="1" customWidth="1"/>
    <col min="13070" max="13070" width="12.3984375" style="12" customWidth="1"/>
    <col min="13071" max="13071" width="23.3984375" style="12" bestFit="1" customWidth="1"/>
    <col min="13072" max="13072" width="11" style="12" bestFit="1" customWidth="1"/>
    <col min="13073" max="13073" width="12.3984375" style="12" customWidth="1"/>
    <col min="13074" max="13074" width="23.3984375" style="12" bestFit="1" customWidth="1"/>
    <col min="13075" max="13075" width="11" style="12" bestFit="1" customWidth="1"/>
    <col min="13076" max="13076" width="12.3984375" style="12" customWidth="1"/>
    <col min="13077" max="13077" width="18.59765625" style="12" customWidth="1"/>
    <col min="13078" max="13079" width="12.3984375" style="12" customWidth="1"/>
    <col min="13080" max="13312" width="12.3984375" style="12"/>
    <col min="13313" max="13314" width="12.3984375" style="12" customWidth="1"/>
    <col min="13315" max="13315" width="23.3984375" style="12" bestFit="1" customWidth="1"/>
    <col min="13316" max="13316" width="11" style="12" bestFit="1" customWidth="1"/>
    <col min="13317" max="13317" width="12.3984375" style="12" customWidth="1"/>
    <col min="13318" max="13318" width="23.3984375" style="12" bestFit="1" customWidth="1"/>
    <col min="13319" max="13319" width="11" style="12" bestFit="1" customWidth="1"/>
    <col min="13320" max="13320" width="12.3984375" style="12" customWidth="1"/>
    <col min="13321" max="13321" width="23.3984375" style="12" bestFit="1" customWidth="1"/>
    <col min="13322" max="13322" width="11" style="12" bestFit="1" customWidth="1"/>
    <col min="13323" max="13323" width="12.3984375" style="12" customWidth="1"/>
    <col min="13324" max="13324" width="23.3984375" style="12" bestFit="1" customWidth="1"/>
    <col min="13325" max="13325" width="11" style="12" bestFit="1" customWidth="1"/>
    <col min="13326" max="13326" width="12.3984375" style="12" customWidth="1"/>
    <col min="13327" max="13327" width="23.3984375" style="12" bestFit="1" customWidth="1"/>
    <col min="13328" max="13328" width="11" style="12" bestFit="1" customWidth="1"/>
    <col min="13329" max="13329" width="12.3984375" style="12" customWidth="1"/>
    <col min="13330" max="13330" width="23.3984375" style="12" bestFit="1" customWidth="1"/>
    <col min="13331" max="13331" width="11" style="12" bestFit="1" customWidth="1"/>
    <col min="13332" max="13332" width="12.3984375" style="12" customWidth="1"/>
    <col min="13333" max="13333" width="18.59765625" style="12" customWidth="1"/>
    <col min="13334" max="13335" width="12.3984375" style="12" customWidth="1"/>
    <col min="13336" max="13568" width="12.3984375" style="12"/>
    <col min="13569" max="13570" width="12.3984375" style="12" customWidth="1"/>
    <col min="13571" max="13571" width="23.3984375" style="12" bestFit="1" customWidth="1"/>
    <col min="13572" max="13572" width="11" style="12" bestFit="1" customWidth="1"/>
    <col min="13573" max="13573" width="12.3984375" style="12" customWidth="1"/>
    <col min="13574" max="13574" width="23.3984375" style="12" bestFit="1" customWidth="1"/>
    <col min="13575" max="13575" width="11" style="12" bestFit="1" customWidth="1"/>
    <col min="13576" max="13576" width="12.3984375" style="12" customWidth="1"/>
    <col min="13577" max="13577" width="23.3984375" style="12" bestFit="1" customWidth="1"/>
    <col min="13578" max="13578" width="11" style="12" bestFit="1" customWidth="1"/>
    <col min="13579" max="13579" width="12.3984375" style="12" customWidth="1"/>
    <col min="13580" max="13580" width="23.3984375" style="12" bestFit="1" customWidth="1"/>
    <col min="13581" max="13581" width="11" style="12" bestFit="1" customWidth="1"/>
    <col min="13582" max="13582" width="12.3984375" style="12" customWidth="1"/>
    <col min="13583" max="13583" width="23.3984375" style="12" bestFit="1" customWidth="1"/>
    <col min="13584" max="13584" width="11" style="12" bestFit="1" customWidth="1"/>
    <col min="13585" max="13585" width="12.3984375" style="12" customWidth="1"/>
    <col min="13586" max="13586" width="23.3984375" style="12" bestFit="1" customWidth="1"/>
    <col min="13587" max="13587" width="11" style="12" bestFit="1" customWidth="1"/>
    <col min="13588" max="13588" width="12.3984375" style="12" customWidth="1"/>
    <col min="13589" max="13589" width="18.59765625" style="12" customWidth="1"/>
    <col min="13590" max="13591" width="12.3984375" style="12" customWidth="1"/>
    <col min="13592" max="13824" width="12.3984375" style="12"/>
    <col min="13825" max="13826" width="12.3984375" style="12" customWidth="1"/>
    <col min="13827" max="13827" width="23.3984375" style="12" bestFit="1" customWidth="1"/>
    <col min="13828" max="13828" width="11" style="12" bestFit="1" customWidth="1"/>
    <col min="13829" max="13829" width="12.3984375" style="12" customWidth="1"/>
    <col min="13830" max="13830" width="23.3984375" style="12" bestFit="1" customWidth="1"/>
    <col min="13831" max="13831" width="11" style="12" bestFit="1" customWidth="1"/>
    <col min="13832" max="13832" width="12.3984375" style="12" customWidth="1"/>
    <col min="13833" max="13833" width="23.3984375" style="12" bestFit="1" customWidth="1"/>
    <col min="13834" max="13834" width="11" style="12" bestFit="1" customWidth="1"/>
    <col min="13835" max="13835" width="12.3984375" style="12" customWidth="1"/>
    <col min="13836" max="13836" width="23.3984375" style="12" bestFit="1" customWidth="1"/>
    <col min="13837" max="13837" width="11" style="12" bestFit="1" customWidth="1"/>
    <col min="13838" max="13838" width="12.3984375" style="12" customWidth="1"/>
    <col min="13839" max="13839" width="23.3984375" style="12" bestFit="1" customWidth="1"/>
    <col min="13840" max="13840" width="11" style="12" bestFit="1" customWidth="1"/>
    <col min="13841" max="13841" width="12.3984375" style="12" customWidth="1"/>
    <col min="13842" max="13842" width="23.3984375" style="12" bestFit="1" customWidth="1"/>
    <col min="13843" max="13843" width="11" style="12" bestFit="1" customWidth="1"/>
    <col min="13844" max="13844" width="12.3984375" style="12" customWidth="1"/>
    <col min="13845" max="13845" width="18.59765625" style="12" customWidth="1"/>
    <col min="13846" max="13847" width="12.3984375" style="12" customWidth="1"/>
    <col min="13848" max="14080" width="12.3984375" style="12"/>
    <col min="14081" max="14082" width="12.3984375" style="12" customWidth="1"/>
    <col min="14083" max="14083" width="23.3984375" style="12" bestFit="1" customWidth="1"/>
    <col min="14084" max="14084" width="11" style="12" bestFit="1" customWidth="1"/>
    <col min="14085" max="14085" width="12.3984375" style="12" customWidth="1"/>
    <col min="14086" max="14086" width="23.3984375" style="12" bestFit="1" customWidth="1"/>
    <col min="14087" max="14087" width="11" style="12" bestFit="1" customWidth="1"/>
    <col min="14088" max="14088" width="12.3984375" style="12" customWidth="1"/>
    <col min="14089" max="14089" width="23.3984375" style="12" bestFit="1" customWidth="1"/>
    <col min="14090" max="14090" width="11" style="12" bestFit="1" customWidth="1"/>
    <col min="14091" max="14091" width="12.3984375" style="12" customWidth="1"/>
    <col min="14092" max="14092" width="23.3984375" style="12" bestFit="1" customWidth="1"/>
    <col min="14093" max="14093" width="11" style="12" bestFit="1" customWidth="1"/>
    <col min="14094" max="14094" width="12.3984375" style="12" customWidth="1"/>
    <col min="14095" max="14095" width="23.3984375" style="12" bestFit="1" customWidth="1"/>
    <col min="14096" max="14096" width="11" style="12" bestFit="1" customWidth="1"/>
    <col min="14097" max="14097" width="12.3984375" style="12" customWidth="1"/>
    <col min="14098" max="14098" width="23.3984375" style="12" bestFit="1" customWidth="1"/>
    <col min="14099" max="14099" width="11" style="12" bestFit="1" customWidth="1"/>
    <col min="14100" max="14100" width="12.3984375" style="12" customWidth="1"/>
    <col min="14101" max="14101" width="18.59765625" style="12" customWidth="1"/>
    <col min="14102" max="14103" width="12.3984375" style="12" customWidth="1"/>
    <col min="14104" max="14336" width="12.3984375" style="12"/>
    <col min="14337" max="14338" width="12.3984375" style="12" customWidth="1"/>
    <col min="14339" max="14339" width="23.3984375" style="12" bestFit="1" customWidth="1"/>
    <col min="14340" max="14340" width="11" style="12" bestFit="1" customWidth="1"/>
    <col min="14341" max="14341" width="12.3984375" style="12" customWidth="1"/>
    <col min="14342" max="14342" width="23.3984375" style="12" bestFit="1" customWidth="1"/>
    <col min="14343" max="14343" width="11" style="12" bestFit="1" customWidth="1"/>
    <col min="14344" max="14344" width="12.3984375" style="12" customWidth="1"/>
    <col min="14345" max="14345" width="23.3984375" style="12" bestFit="1" customWidth="1"/>
    <col min="14346" max="14346" width="11" style="12" bestFit="1" customWidth="1"/>
    <col min="14347" max="14347" width="12.3984375" style="12" customWidth="1"/>
    <col min="14348" max="14348" width="23.3984375" style="12" bestFit="1" customWidth="1"/>
    <col min="14349" max="14349" width="11" style="12" bestFit="1" customWidth="1"/>
    <col min="14350" max="14350" width="12.3984375" style="12" customWidth="1"/>
    <col min="14351" max="14351" width="23.3984375" style="12" bestFit="1" customWidth="1"/>
    <col min="14352" max="14352" width="11" style="12" bestFit="1" customWidth="1"/>
    <col min="14353" max="14353" width="12.3984375" style="12" customWidth="1"/>
    <col min="14354" max="14354" width="23.3984375" style="12" bestFit="1" customWidth="1"/>
    <col min="14355" max="14355" width="11" style="12" bestFit="1" customWidth="1"/>
    <col min="14356" max="14356" width="12.3984375" style="12" customWidth="1"/>
    <col min="14357" max="14357" width="18.59765625" style="12" customWidth="1"/>
    <col min="14358" max="14359" width="12.3984375" style="12" customWidth="1"/>
    <col min="14360" max="14592" width="12.3984375" style="12"/>
    <col min="14593" max="14594" width="12.3984375" style="12" customWidth="1"/>
    <col min="14595" max="14595" width="23.3984375" style="12" bestFit="1" customWidth="1"/>
    <col min="14596" max="14596" width="11" style="12" bestFit="1" customWidth="1"/>
    <col min="14597" max="14597" width="12.3984375" style="12" customWidth="1"/>
    <col min="14598" max="14598" width="23.3984375" style="12" bestFit="1" customWidth="1"/>
    <col min="14599" max="14599" width="11" style="12" bestFit="1" customWidth="1"/>
    <col min="14600" max="14600" width="12.3984375" style="12" customWidth="1"/>
    <col min="14601" max="14601" width="23.3984375" style="12" bestFit="1" customWidth="1"/>
    <col min="14602" max="14602" width="11" style="12" bestFit="1" customWidth="1"/>
    <col min="14603" max="14603" width="12.3984375" style="12" customWidth="1"/>
    <col min="14604" max="14604" width="23.3984375" style="12" bestFit="1" customWidth="1"/>
    <col min="14605" max="14605" width="11" style="12" bestFit="1" customWidth="1"/>
    <col min="14606" max="14606" width="12.3984375" style="12" customWidth="1"/>
    <col min="14607" max="14607" width="23.3984375" style="12" bestFit="1" customWidth="1"/>
    <col min="14608" max="14608" width="11" style="12" bestFit="1" customWidth="1"/>
    <col min="14609" max="14609" width="12.3984375" style="12" customWidth="1"/>
    <col min="14610" max="14610" width="23.3984375" style="12" bestFit="1" customWidth="1"/>
    <col min="14611" max="14611" width="11" style="12" bestFit="1" customWidth="1"/>
    <col min="14612" max="14612" width="12.3984375" style="12" customWidth="1"/>
    <col min="14613" max="14613" width="18.59765625" style="12" customWidth="1"/>
    <col min="14614" max="14615" width="12.3984375" style="12" customWidth="1"/>
    <col min="14616" max="14848" width="12.3984375" style="12"/>
    <col min="14849" max="14850" width="12.3984375" style="12" customWidth="1"/>
    <col min="14851" max="14851" width="23.3984375" style="12" bestFit="1" customWidth="1"/>
    <col min="14852" max="14852" width="11" style="12" bestFit="1" customWidth="1"/>
    <col min="14853" max="14853" width="12.3984375" style="12" customWidth="1"/>
    <col min="14854" max="14854" width="23.3984375" style="12" bestFit="1" customWidth="1"/>
    <col min="14855" max="14855" width="11" style="12" bestFit="1" customWidth="1"/>
    <col min="14856" max="14856" width="12.3984375" style="12" customWidth="1"/>
    <col min="14857" max="14857" width="23.3984375" style="12" bestFit="1" customWidth="1"/>
    <col min="14858" max="14858" width="11" style="12" bestFit="1" customWidth="1"/>
    <col min="14859" max="14859" width="12.3984375" style="12" customWidth="1"/>
    <col min="14860" max="14860" width="23.3984375" style="12" bestFit="1" customWidth="1"/>
    <col min="14861" max="14861" width="11" style="12" bestFit="1" customWidth="1"/>
    <col min="14862" max="14862" width="12.3984375" style="12" customWidth="1"/>
    <col min="14863" max="14863" width="23.3984375" style="12" bestFit="1" customWidth="1"/>
    <col min="14864" max="14864" width="11" style="12" bestFit="1" customWidth="1"/>
    <col min="14865" max="14865" width="12.3984375" style="12" customWidth="1"/>
    <col min="14866" max="14866" width="23.3984375" style="12" bestFit="1" customWidth="1"/>
    <col min="14867" max="14867" width="11" style="12" bestFit="1" customWidth="1"/>
    <col min="14868" max="14868" width="12.3984375" style="12" customWidth="1"/>
    <col min="14869" max="14869" width="18.59765625" style="12" customWidth="1"/>
    <col min="14870" max="14871" width="12.3984375" style="12" customWidth="1"/>
    <col min="14872" max="15104" width="12.3984375" style="12"/>
    <col min="15105" max="15106" width="12.3984375" style="12" customWidth="1"/>
    <col min="15107" max="15107" width="23.3984375" style="12" bestFit="1" customWidth="1"/>
    <col min="15108" max="15108" width="11" style="12" bestFit="1" customWidth="1"/>
    <col min="15109" max="15109" width="12.3984375" style="12" customWidth="1"/>
    <col min="15110" max="15110" width="23.3984375" style="12" bestFit="1" customWidth="1"/>
    <col min="15111" max="15111" width="11" style="12" bestFit="1" customWidth="1"/>
    <col min="15112" max="15112" width="12.3984375" style="12" customWidth="1"/>
    <col min="15113" max="15113" width="23.3984375" style="12" bestFit="1" customWidth="1"/>
    <col min="15114" max="15114" width="11" style="12" bestFit="1" customWidth="1"/>
    <col min="15115" max="15115" width="12.3984375" style="12" customWidth="1"/>
    <col min="15116" max="15116" width="23.3984375" style="12" bestFit="1" customWidth="1"/>
    <col min="15117" max="15117" width="11" style="12" bestFit="1" customWidth="1"/>
    <col min="15118" max="15118" width="12.3984375" style="12" customWidth="1"/>
    <col min="15119" max="15119" width="23.3984375" style="12" bestFit="1" customWidth="1"/>
    <col min="15120" max="15120" width="11" style="12" bestFit="1" customWidth="1"/>
    <col min="15121" max="15121" width="12.3984375" style="12" customWidth="1"/>
    <col min="15122" max="15122" width="23.3984375" style="12" bestFit="1" customWidth="1"/>
    <col min="15123" max="15123" width="11" style="12" bestFit="1" customWidth="1"/>
    <col min="15124" max="15124" width="12.3984375" style="12" customWidth="1"/>
    <col min="15125" max="15125" width="18.59765625" style="12" customWidth="1"/>
    <col min="15126" max="15127" width="12.3984375" style="12" customWidth="1"/>
    <col min="15128" max="15360" width="12.3984375" style="12"/>
    <col min="15361" max="15362" width="12.3984375" style="12" customWidth="1"/>
    <col min="15363" max="15363" width="23.3984375" style="12" bestFit="1" customWidth="1"/>
    <col min="15364" max="15364" width="11" style="12" bestFit="1" customWidth="1"/>
    <col min="15365" max="15365" width="12.3984375" style="12" customWidth="1"/>
    <col min="15366" max="15366" width="23.3984375" style="12" bestFit="1" customWidth="1"/>
    <col min="15367" max="15367" width="11" style="12" bestFit="1" customWidth="1"/>
    <col min="15368" max="15368" width="12.3984375" style="12" customWidth="1"/>
    <col min="15369" max="15369" width="23.3984375" style="12" bestFit="1" customWidth="1"/>
    <col min="15370" max="15370" width="11" style="12" bestFit="1" customWidth="1"/>
    <col min="15371" max="15371" width="12.3984375" style="12" customWidth="1"/>
    <col min="15372" max="15372" width="23.3984375" style="12" bestFit="1" customWidth="1"/>
    <col min="15373" max="15373" width="11" style="12" bestFit="1" customWidth="1"/>
    <col min="15374" max="15374" width="12.3984375" style="12" customWidth="1"/>
    <col min="15375" max="15375" width="23.3984375" style="12" bestFit="1" customWidth="1"/>
    <col min="15376" max="15376" width="11" style="12" bestFit="1" customWidth="1"/>
    <col min="15377" max="15377" width="12.3984375" style="12" customWidth="1"/>
    <col min="15378" max="15378" width="23.3984375" style="12" bestFit="1" customWidth="1"/>
    <col min="15379" max="15379" width="11" style="12" bestFit="1" customWidth="1"/>
    <col min="15380" max="15380" width="12.3984375" style="12" customWidth="1"/>
    <col min="15381" max="15381" width="18.59765625" style="12" customWidth="1"/>
    <col min="15382" max="15383" width="12.3984375" style="12" customWidth="1"/>
    <col min="15384" max="15616" width="12.3984375" style="12"/>
    <col min="15617" max="15618" width="12.3984375" style="12" customWidth="1"/>
    <col min="15619" max="15619" width="23.3984375" style="12" bestFit="1" customWidth="1"/>
    <col min="15620" max="15620" width="11" style="12" bestFit="1" customWidth="1"/>
    <col min="15621" max="15621" width="12.3984375" style="12" customWidth="1"/>
    <col min="15622" max="15622" width="23.3984375" style="12" bestFit="1" customWidth="1"/>
    <col min="15623" max="15623" width="11" style="12" bestFit="1" customWidth="1"/>
    <col min="15624" max="15624" width="12.3984375" style="12" customWidth="1"/>
    <col min="15625" max="15625" width="23.3984375" style="12" bestFit="1" customWidth="1"/>
    <col min="15626" max="15626" width="11" style="12" bestFit="1" customWidth="1"/>
    <col min="15627" max="15627" width="12.3984375" style="12" customWidth="1"/>
    <col min="15628" max="15628" width="23.3984375" style="12" bestFit="1" customWidth="1"/>
    <col min="15629" max="15629" width="11" style="12" bestFit="1" customWidth="1"/>
    <col min="15630" max="15630" width="12.3984375" style="12" customWidth="1"/>
    <col min="15631" max="15631" width="23.3984375" style="12" bestFit="1" customWidth="1"/>
    <col min="15632" max="15632" width="11" style="12" bestFit="1" customWidth="1"/>
    <col min="15633" max="15633" width="12.3984375" style="12" customWidth="1"/>
    <col min="15634" max="15634" width="23.3984375" style="12" bestFit="1" customWidth="1"/>
    <col min="15635" max="15635" width="11" style="12" bestFit="1" customWidth="1"/>
    <col min="15636" max="15636" width="12.3984375" style="12" customWidth="1"/>
    <col min="15637" max="15637" width="18.59765625" style="12" customWidth="1"/>
    <col min="15638" max="15639" width="12.3984375" style="12" customWidth="1"/>
    <col min="15640" max="15872" width="12.3984375" style="12"/>
    <col min="15873" max="15874" width="12.3984375" style="12" customWidth="1"/>
    <col min="15875" max="15875" width="23.3984375" style="12" bestFit="1" customWidth="1"/>
    <col min="15876" max="15876" width="11" style="12" bestFit="1" customWidth="1"/>
    <col min="15877" max="15877" width="12.3984375" style="12" customWidth="1"/>
    <col min="15878" max="15878" width="23.3984375" style="12" bestFit="1" customWidth="1"/>
    <col min="15879" max="15879" width="11" style="12" bestFit="1" customWidth="1"/>
    <col min="15880" max="15880" width="12.3984375" style="12" customWidth="1"/>
    <col min="15881" max="15881" width="23.3984375" style="12" bestFit="1" customWidth="1"/>
    <col min="15882" max="15882" width="11" style="12" bestFit="1" customWidth="1"/>
    <col min="15883" max="15883" width="12.3984375" style="12" customWidth="1"/>
    <col min="15884" max="15884" width="23.3984375" style="12" bestFit="1" customWidth="1"/>
    <col min="15885" max="15885" width="11" style="12" bestFit="1" customWidth="1"/>
    <col min="15886" max="15886" width="12.3984375" style="12" customWidth="1"/>
    <col min="15887" max="15887" width="23.3984375" style="12" bestFit="1" customWidth="1"/>
    <col min="15888" max="15888" width="11" style="12" bestFit="1" customWidth="1"/>
    <col min="15889" max="15889" width="12.3984375" style="12" customWidth="1"/>
    <col min="15890" max="15890" width="23.3984375" style="12" bestFit="1" customWidth="1"/>
    <col min="15891" max="15891" width="11" style="12" bestFit="1" customWidth="1"/>
    <col min="15892" max="15892" width="12.3984375" style="12" customWidth="1"/>
    <col min="15893" max="15893" width="18.59765625" style="12" customWidth="1"/>
    <col min="15894" max="15895" width="12.3984375" style="12" customWidth="1"/>
    <col min="15896" max="16128" width="12.3984375" style="12"/>
    <col min="16129" max="16130" width="12.3984375" style="12" customWidth="1"/>
    <col min="16131" max="16131" width="23.3984375" style="12" bestFit="1" customWidth="1"/>
    <col min="16132" max="16132" width="11" style="12" bestFit="1" customWidth="1"/>
    <col min="16133" max="16133" width="12.3984375" style="12" customWidth="1"/>
    <col min="16134" max="16134" width="23.3984375" style="12" bestFit="1" customWidth="1"/>
    <col min="16135" max="16135" width="11" style="12" bestFit="1" customWidth="1"/>
    <col min="16136" max="16136" width="12.3984375" style="12" customWidth="1"/>
    <col min="16137" max="16137" width="23.3984375" style="12" bestFit="1" customWidth="1"/>
    <col min="16138" max="16138" width="11" style="12" bestFit="1" customWidth="1"/>
    <col min="16139" max="16139" width="12.3984375" style="12" customWidth="1"/>
    <col min="16140" max="16140" width="23.3984375" style="12" bestFit="1" customWidth="1"/>
    <col min="16141" max="16141" width="11" style="12" bestFit="1" customWidth="1"/>
    <col min="16142" max="16142" width="12.3984375" style="12" customWidth="1"/>
    <col min="16143" max="16143" width="23.3984375" style="12" bestFit="1" customWidth="1"/>
    <col min="16144" max="16144" width="11" style="12" bestFit="1" customWidth="1"/>
    <col min="16145" max="16145" width="12.3984375" style="12" customWidth="1"/>
    <col min="16146" max="16146" width="23.3984375" style="12" bestFit="1" customWidth="1"/>
    <col min="16147" max="16147" width="11" style="12" bestFit="1" customWidth="1"/>
    <col min="16148" max="16148" width="12.3984375" style="12" customWidth="1"/>
    <col min="16149" max="16149" width="18.59765625" style="12" customWidth="1"/>
    <col min="16150" max="16151" width="12.3984375" style="12" customWidth="1"/>
    <col min="16152" max="16384" width="12.3984375" style="12"/>
  </cols>
  <sheetData>
    <row r="1" spans="1:23" ht="23.1" customHeight="1">
      <c r="A1" s="407" t="s">
        <v>17</v>
      </c>
      <c r="B1" s="407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</row>
    <row r="2" spans="1:23" ht="23.1" customHeight="1">
      <c r="A2" s="417" t="s">
        <v>18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</row>
    <row r="3" spans="1:23" ht="70.150000000000006" customHeight="1">
      <c r="A3" s="407" t="s">
        <v>84</v>
      </c>
      <c r="B3" s="407"/>
      <c r="C3" s="418" t="s">
        <v>138</v>
      </c>
      <c r="D3" s="407"/>
      <c r="E3" s="407"/>
      <c r="F3" s="419"/>
      <c r="G3" s="407"/>
      <c r="H3" s="407"/>
      <c r="I3" s="419"/>
      <c r="J3" s="407"/>
      <c r="K3" s="407"/>
      <c r="L3" s="419"/>
      <c r="M3" s="407"/>
      <c r="N3" s="407"/>
      <c r="O3" s="419"/>
      <c r="P3" s="407"/>
      <c r="Q3" s="407"/>
      <c r="R3" s="419"/>
      <c r="S3" s="407"/>
      <c r="T3" s="407"/>
      <c r="U3" s="407" t="s">
        <v>85</v>
      </c>
      <c r="V3" s="407"/>
      <c r="W3" s="407"/>
    </row>
    <row r="4" spans="1:23" ht="105.75" customHeight="1">
      <c r="A4" s="407" t="s">
        <v>86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7"/>
    </row>
    <row r="5" spans="1:23" s="13" customFormat="1" ht="23.1" customHeight="1">
      <c r="A5" s="410" t="s">
        <v>87</v>
      </c>
      <c r="B5" s="410"/>
      <c r="C5" s="26" t="s">
        <v>139</v>
      </c>
      <c r="D5" s="146"/>
      <c r="E5" s="146">
        <f>COUNTA(C10:C40)</f>
        <v>0</v>
      </c>
      <c r="F5" s="26"/>
      <c r="G5" s="146"/>
      <c r="H5" s="146">
        <f>COUNTA(F10:F40)</f>
        <v>0</v>
      </c>
      <c r="I5" s="26"/>
      <c r="J5" s="146"/>
      <c r="K5" s="146">
        <f>COUNTA(I10:I40)</f>
        <v>0</v>
      </c>
      <c r="L5" s="208"/>
      <c r="M5" s="146"/>
      <c r="N5" s="146">
        <f>COUNTA(L10:L40)</f>
        <v>0</v>
      </c>
      <c r="O5" s="26"/>
      <c r="P5" s="207"/>
      <c r="Q5" s="207">
        <f>COUNTA(O10:O40)</f>
        <v>0</v>
      </c>
      <c r="R5" s="26"/>
      <c r="S5" s="146"/>
      <c r="T5" s="146">
        <f>COUNTA(R10:R40)</f>
        <v>0</v>
      </c>
      <c r="U5" s="411"/>
      <c r="V5" s="411"/>
      <c r="W5" s="411"/>
    </row>
    <row r="6" spans="1:23" ht="23.1" customHeight="1">
      <c r="A6" s="412"/>
      <c r="B6" s="412"/>
      <c r="C6" s="27" t="s">
        <v>22</v>
      </c>
      <c r="D6" s="27" t="s">
        <v>23</v>
      </c>
      <c r="E6" s="28" t="s">
        <v>52</v>
      </c>
      <c r="F6" s="27" t="s">
        <v>22</v>
      </c>
      <c r="G6" s="27" t="s">
        <v>23</v>
      </c>
      <c r="H6" s="28" t="s">
        <v>24</v>
      </c>
      <c r="I6" s="27" t="s">
        <v>22</v>
      </c>
      <c r="J6" s="27" t="s">
        <v>23</v>
      </c>
      <c r="K6" s="28" t="s">
        <v>24</v>
      </c>
      <c r="L6" s="27" t="s">
        <v>22</v>
      </c>
      <c r="M6" s="27" t="s">
        <v>23</v>
      </c>
      <c r="N6" s="28" t="s">
        <v>24</v>
      </c>
      <c r="O6" s="27" t="s">
        <v>7</v>
      </c>
      <c r="P6" s="27" t="s">
        <v>9</v>
      </c>
      <c r="Q6" s="28" t="s">
        <v>12</v>
      </c>
      <c r="R6" s="27" t="s">
        <v>22</v>
      </c>
      <c r="S6" s="27" t="s">
        <v>23</v>
      </c>
      <c r="T6" s="28" t="s">
        <v>24</v>
      </c>
      <c r="U6" s="29" t="s">
        <v>26</v>
      </c>
      <c r="V6" s="29" t="s">
        <v>27</v>
      </c>
      <c r="W6" s="30" t="s">
        <v>28</v>
      </c>
    </row>
    <row r="7" spans="1:23" s="14" customFormat="1" ht="30" customHeight="1">
      <c r="A7" s="413" t="s">
        <v>88</v>
      </c>
      <c r="B7" s="413"/>
      <c r="C7" s="31">
        <v>66666666.666666672</v>
      </c>
      <c r="D7" s="31">
        <v>33333.333333333336</v>
      </c>
      <c r="E7" s="32">
        <f t="shared" ref="E7:E41" si="0">D7/C7</f>
        <v>5.0000000000000001E-4</v>
      </c>
      <c r="F7" s="31"/>
      <c r="G7" s="31">
        <f>F7*H7</f>
        <v>0</v>
      </c>
      <c r="H7" s="32"/>
      <c r="I7" s="31"/>
      <c r="J7" s="31">
        <f>I7*K7</f>
        <v>0</v>
      </c>
      <c r="K7" s="32"/>
      <c r="L7" s="31"/>
      <c r="M7" s="31">
        <f>L7*N7</f>
        <v>0</v>
      </c>
      <c r="N7" s="32"/>
      <c r="O7" s="31"/>
      <c r="P7" s="31">
        <f>O7*Q7</f>
        <v>0</v>
      </c>
      <c r="Q7" s="32"/>
      <c r="R7" s="31"/>
      <c r="S7" s="31">
        <f>R7*T7</f>
        <v>0</v>
      </c>
      <c r="T7" s="32"/>
      <c r="U7" s="33">
        <f>SUMIF($C$6:$T$6,$U$6,C7:T7)</f>
        <v>66666666.666666672</v>
      </c>
      <c r="V7" s="33">
        <f>SUMIF($C$6:$T$6,$V$6,C7:T7)</f>
        <v>33333.333333333336</v>
      </c>
      <c r="W7" s="34">
        <f>V7/U7</f>
        <v>5.0000000000000001E-4</v>
      </c>
    </row>
    <row r="8" spans="1:23" ht="17.25" hidden="1" customHeight="1">
      <c r="A8" s="414" t="s">
        <v>89</v>
      </c>
      <c r="B8" s="414"/>
      <c r="C8" s="48" t="e">
        <f>C7/D5*E5</f>
        <v>#DIV/0!</v>
      </c>
      <c r="D8" s="48" t="e">
        <f>D7/D5*E5</f>
        <v>#DIV/0!</v>
      </c>
      <c r="E8" s="36"/>
      <c r="F8" s="48" t="e">
        <f>F7/G5*H5</f>
        <v>#DIV/0!</v>
      </c>
      <c r="G8" s="48" t="e">
        <f>G7/G5*H5</f>
        <v>#DIV/0!</v>
      </c>
      <c r="H8" s="36"/>
      <c r="I8" s="35" t="e">
        <f>I7/J5*K5</f>
        <v>#DIV/0!</v>
      </c>
      <c r="J8" s="35" t="e">
        <f>J7/J5*K5</f>
        <v>#DIV/0!</v>
      </c>
      <c r="K8" s="36"/>
      <c r="L8" s="48" t="e">
        <f>L7/M5*N5</f>
        <v>#DIV/0!</v>
      </c>
      <c r="M8" s="48" t="e">
        <f>M7/M5*N5</f>
        <v>#DIV/0!</v>
      </c>
      <c r="N8" s="36"/>
      <c r="O8" s="35" t="e">
        <f>O7/P5*Q5</f>
        <v>#DIV/0!</v>
      </c>
      <c r="P8" s="35" t="e">
        <f>P7/P5*Q5</f>
        <v>#DIV/0!</v>
      </c>
      <c r="Q8" s="36"/>
      <c r="R8" s="35" t="e">
        <f>R7/S5*T5</f>
        <v>#DIV/0!</v>
      </c>
      <c r="S8" s="35" t="e">
        <f>S7/S5*T5</f>
        <v>#DIV/0!</v>
      </c>
      <c r="T8" s="36"/>
      <c r="U8" s="37"/>
      <c r="V8" s="37"/>
      <c r="W8" s="38"/>
    </row>
    <row r="9" spans="1:23" s="14" customFormat="1" ht="30" customHeight="1">
      <c r="A9" s="415" t="s">
        <v>90</v>
      </c>
      <c r="B9" s="415"/>
      <c r="C9" s="39">
        <f>SUM(C10:C40)</f>
        <v>0</v>
      </c>
      <c r="D9" s="40">
        <f>SUM(D10:D40)</f>
        <v>0</v>
      </c>
      <c r="E9" s="41" t="e">
        <f t="shared" si="0"/>
        <v>#DIV/0!</v>
      </c>
      <c r="F9" s="39">
        <f>SUM(F10:F40)</f>
        <v>0</v>
      </c>
      <c r="G9" s="40">
        <f>SUM(G10:G40)</f>
        <v>0</v>
      </c>
      <c r="H9" s="41" t="e">
        <f t="shared" ref="H9:H41" si="1">G9/F9</f>
        <v>#DIV/0!</v>
      </c>
      <c r="I9" s="39">
        <f>SUM(I10:I40)</f>
        <v>0</v>
      </c>
      <c r="J9" s="40">
        <f>SUM(J10:J40)</f>
        <v>0</v>
      </c>
      <c r="K9" s="41" t="e">
        <f t="shared" ref="K9:K41" si="2">J9/I9</f>
        <v>#DIV/0!</v>
      </c>
      <c r="L9" s="39">
        <f>SUM(L10:L40)</f>
        <v>0</v>
      </c>
      <c r="M9" s="40">
        <f>SUM(M10:M40)</f>
        <v>0</v>
      </c>
      <c r="N9" s="41" t="e">
        <f t="shared" ref="N9:N41" si="3">M9/L9</f>
        <v>#DIV/0!</v>
      </c>
      <c r="O9" s="39">
        <f>SUM(O10:O40)</f>
        <v>0</v>
      </c>
      <c r="P9" s="40">
        <f>SUM(P10:P40)</f>
        <v>0</v>
      </c>
      <c r="Q9" s="41" t="e">
        <f t="shared" ref="Q9:Q41" si="4">P9/O9</f>
        <v>#DIV/0!</v>
      </c>
      <c r="R9" s="39">
        <f>SUM(R10:R40)</f>
        <v>0</v>
      </c>
      <c r="S9" s="40">
        <f>SUM(S10:S40)</f>
        <v>0</v>
      </c>
      <c r="T9" s="41" t="e">
        <f t="shared" ref="T9:T41" si="5">S9/R9</f>
        <v>#DIV/0!</v>
      </c>
      <c r="U9" s="42">
        <f t="shared" ref="U9:U40" si="6">SUMIF($C$6:$T$6,$U$6,C9:T9)</f>
        <v>0</v>
      </c>
      <c r="V9" s="42">
        <f t="shared" ref="V9:V40" si="7">SUMIF($C$6:$T$6,$V$6,C9:T9)</f>
        <v>0</v>
      </c>
      <c r="W9" s="43" t="e">
        <f>V9/U9</f>
        <v>#DIV/0!</v>
      </c>
    </row>
    <row r="10" spans="1:23" ht="15.75">
      <c r="A10" s="147">
        <v>43929</v>
      </c>
      <c r="B10" s="44" t="s">
        <v>137</v>
      </c>
      <c r="C10" s="246"/>
      <c r="D10" s="246"/>
      <c r="E10" s="247" t="e">
        <f t="shared" si="0"/>
        <v>#DIV/0!</v>
      </c>
      <c r="F10" s="246"/>
      <c r="G10" s="246"/>
      <c r="H10" s="247" t="e">
        <f t="shared" si="1"/>
        <v>#DIV/0!</v>
      </c>
      <c r="I10" s="246"/>
      <c r="J10" s="246"/>
      <c r="K10" s="247" t="e">
        <f t="shared" si="2"/>
        <v>#DIV/0!</v>
      </c>
      <c r="L10" s="35"/>
      <c r="M10" s="35"/>
      <c r="N10" s="36" t="e">
        <f t="shared" si="3"/>
        <v>#DIV/0!</v>
      </c>
      <c r="O10" s="35"/>
      <c r="P10" s="35"/>
      <c r="Q10" s="36" t="e">
        <f t="shared" si="4"/>
        <v>#DIV/0!</v>
      </c>
      <c r="R10" s="35"/>
      <c r="S10" s="35"/>
      <c r="T10" s="36" t="e">
        <f t="shared" si="5"/>
        <v>#DIV/0!</v>
      </c>
      <c r="U10" s="148">
        <f t="shared" si="6"/>
        <v>0</v>
      </c>
      <c r="V10" s="149">
        <f t="shared" si="7"/>
        <v>0</v>
      </c>
      <c r="W10" s="150" t="e">
        <f t="shared" ref="W10:W41" si="8">V10/U10</f>
        <v>#DIV/0!</v>
      </c>
    </row>
    <row r="11" spans="1:23" ht="15.75">
      <c r="A11" s="229">
        <v>43930</v>
      </c>
      <c r="B11" s="44" t="s">
        <v>31</v>
      </c>
      <c r="C11" s="246"/>
      <c r="D11" s="246"/>
      <c r="E11" s="247" t="e">
        <f t="shared" ref="E11:E23" si="9">D11/C11</f>
        <v>#DIV/0!</v>
      </c>
      <c r="F11" s="246"/>
      <c r="G11" s="246"/>
      <c r="H11" s="247" t="e">
        <f t="shared" ref="H11:H23" si="10">G11/F11</f>
        <v>#DIV/0!</v>
      </c>
      <c r="I11" s="246"/>
      <c r="J11" s="246"/>
      <c r="K11" s="247" t="e">
        <f t="shared" ref="K11:K23" si="11">J11/I11</f>
        <v>#DIV/0!</v>
      </c>
      <c r="L11" s="35"/>
      <c r="M11" s="35"/>
      <c r="N11" s="36" t="e">
        <f t="shared" ref="N11:N23" si="12">M11/L11</f>
        <v>#DIV/0!</v>
      </c>
      <c r="O11" s="35"/>
      <c r="P11" s="35"/>
      <c r="Q11" s="36" t="e">
        <f t="shared" si="4"/>
        <v>#DIV/0!</v>
      </c>
      <c r="R11" s="35"/>
      <c r="S11" s="35"/>
      <c r="T11" s="36" t="e">
        <f t="shared" ref="T11:T23" si="13">S11/R11</f>
        <v>#DIV/0!</v>
      </c>
      <c r="U11" s="148">
        <f t="shared" ref="U11:U23" si="14">SUMIF($C$6:$T$6,$U$6,C11:T11)</f>
        <v>0</v>
      </c>
      <c r="V11" s="149">
        <f t="shared" ref="V11:V23" si="15">SUMIF($C$6:$T$6,$V$6,C11:T11)</f>
        <v>0</v>
      </c>
      <c r="W11" s="150" t="e">
        <f t="shared" ref="W11:W23" si="16">V11/U11</f>
        <v>#DIV/0!</v>
      </c>
    </row>
    <row r="12" spans="1:23" ht="15.75">
      <c r="A12" s="229">
        <v>43931</v>
      </c>
      <c r="B12" s="44" t="s">
        <v>32</v>
      </c>
      <c r="C12" s="246"/>
      <c r="D12" s="246"/>
      <c r="E12" s="247" t="e">
        <f t="shared" si="9"/>
        <v>#DIV/0!</v>
      </c>
      <c r="F12" s="246"/>
      <c r="G12" s="246"/>
      <c r="H12" s="247" t="e">
        <f t="shared" si="10"/>
        <v>#DIV/0!</v>
      </c>
      <c r="I12" s="246"/>
      <c r="J12" s="246"/>
      <c r="K12" s="247" t="e">
        <f t="shared" si="11"/>
        <v>#DIV/0!</v>
      </c>
      <c r="L12" s="35"/>
      <c r="M12" s="35"/>
      <c r="N12" s="36" t="e">
        <f t="shared" si="12"/>
        <v>#DIV/0!</v>
      </c>
      <c r="O12" s="35"/>
      <c r="P12" s="35"/>
      <c r="Q12" s="36" t="e">
        <f t="shared" si="4"/>
        <v>#DIV/0!</v>
      </c>
      <c r="R12" s="35"/>
      <c r="S12" s="35"/>
      <c r="T12" s="36" t="e">
        <f t="shared" si="13"/>
        <v>#DIV/0!</v>
      </c>
      <c r="U12" s="148">
        <f t="shared" si="14"/>
        <v>0</v>
      </c>
      <c r="V12" s="149">
        <f t="shared" si="15"/>
        <v>0</v>
      </c>
      <c r="W12" s="150" t="e">
        <f t="shared" si="16"/>
        <v>#DIV/0!</v>
      </c>
    </row>
    <row r="13" spans="1:23" ht="15.75">
      <c r="A13" s="229">
        <v>43932</v>
      </c>
      <c r="B13" s="44" t="s">
        <v>33</v>
      </c>
      <c r="C13" s="246"/>
      <c r="D13" s="246"/>
      <c r="E13" s="247" t="e">
        <f t="shared" si="9"/>
        <v>#DIV/0!</v>
      </c>
      <c r="F13" s="246"/>
      <c r="G13" s="246"/>
      <c r="H13" s="247" t="e">
        <f t="shared" si="10"/>
        <v>#DIV/0!</v>
      </c>
      <c r="I13" s="246"/>
      <c r="J13" s="246"/>
      <c r="K13" s="247" t="e">
        <f t="shared" si="11"/>
        <v>#DIV/0!</v>
      </c>
      <c r="L13" s="35"/>
      <c r="M13" s="35"/>
      <c r="N13" s="36" t="e">
        <f t="shared" si="12"/>
        <v>#DIV/0!</v>
      </c>
      <c r="O13" s="35"/>
      <c r="P13" s="35"/>
      <c r="Q13" s="36" t="e">
        <f t="shared" si="4"/>
        <v>#DIV/0!</v>
      </c>
      <c r="R13" s="35"/>
      <c r="S13" s="35"/>
      <c r="T13" s="36" t="e">
        <f t="shared" si="13"/>
        <v>#DIV/0!</v>
      </c>
      <c r="U13" s="148">
        <f t="shared" si="14"/>
        <v>0</v>
      </c>
      <c r="V13" s="149">
        <f t="shared" si="15"/>
        <v>0</v>
      </c>
      <c r="W13" s="150" t="e">
        <f t="shared" si="16"/>
        <v>#DIV/0!</v>
      </c>
    </row>
    <row r="14" spans="1:23" ht="15.75">
      <c r="A14" s="229">
        <v>43933</v>
      </c>
      <c r="B14" s="44" t="s">
        <v>34</v>
      </c>
      <c r="C14" s="246"/>
      <c r="D14" s="246"/>
      <c r="E14" s="247" t="e">
        <f t="shared" si="9"/>
        <v>#DIV/0!</v>
      </c>
      <c r="F14" s="246"/>
      <c r="G14" s="246"/>
      <c r="H14" s="247" t="e">
        <f t="shared" si="10"/>
        <v>#DIV/0!</v>
      </c>
      <c r="I14" s="246"/>
      <c r="J14" s="246"/>
      <c r="K14" s="247" t="e">
        <f t="shared" si="11"/>
        <v>#DIV/0!</v>
      </c>
      <c r="L14" s="35"/>
      <c r="M14" s="35"/>
      <c r="N14" s="36" t="e">
        <f t="shared" si="12"/>
        <v>#DIV/0!</v>
      </c>
      <c r="O14" s="35"/>
      <c r="P14" s="35"/>
      <c r="Q14" s="36" t="e">
        <f t="shared" si="4"/>
        <v>#DIV/0!</v>
      </c>
      <c r="R14" s="35"/>
      <c r="S14" s="35"/>
      <c r="T14" s="36" t="e">
        <f t="shared" si="13"/>
        <v>#DIV/0!</v>
      </c>
      <c r="U14" s="148">
        <f t="shared" si="14"/>
        <v>0</v>
      </c>
      <c r="V14" s="149">
        <f t="shared" si="15"/>
        <v>0</v>
      </c>
      <c r="W14" s="150" t="e">
        <f t="shared" si="16"/>
        <v>#DIV/0!</v>
      </c>
    </row>
    <row r="15" spans="1:23" ht="15.75">
      <c r="A15" s="229">
        <v>43934</v>
      </c>
      <c r="B15" s="44" t="s">
        <v>35</v>
      </c>
      <c r="C15" s="246"/>
      <c r="D15" s="246"/>
      <c r="E15" s="247" t="e">
        <f t="shared" si="9"/>
        <v>#DIV/0!</v>
      </c>
      <c r="F15" s="246"/>
      <c r="G15" s="246"/>
      <c r="H15" s="247" t="e">
        <f t="shared" si="10"/>
        <v>#DIV/0!</v>
      </c>
      <c r="I15" s="246"/>
      <c r="J15" s="246"/>
      <c r="K15" s="247" t="e">
        <f t="shared" si="11"/>
        <v>#DIV/0!</v>
      </c>
      <c r="L15" s="35"/>
      <c r="M15" s="35"/>
      <c r="N15" s="36" t="e">
        <f t="shared" si="12"/>
        <v>#DIV/0!</v>
      </c>
      <c r="O15" s="35"/>
      <c r="P15" s="35"/>
      <c r="Q15" s="36" t="e">
        <f t="shared" si="4"/>
        <v>#DIV/0!</v>
      </c>
      <c r="R15" s="35"/>
      <c r="S15" s="35"/>
      <c r="T15" s="36" t="e">
        <f t="shared" si="13"/>
        <v>#DIV/0!</v>
      </c>
      <c r="U15" s="148">
        <f t="shared" si="14"/>
        <v>0</v>
      </c>
      <c r="V15" s="149">
        <f t="shared" si="15"/>
        <v>0</v>
      </c>
      <c r="W15" s="150" t="e">
        <f t="shared" si="16"/>
        <v>#DIV/0!</v>
      </c>
    </row>
    <row r="16" spans="1:23" ht="15.75">
      <c r="A16" s="229">
        <v>43935</v>
      </c>
      <c r="B16" s="44" t="s">
        <v>36</v>
      </c>
      <c r="C16" s="246"/>
      <c r="D16" s="246"/>
      <c r="E16" s="247" t="e">
        <f t="shared" si="9"/>
        <v>#DIV/0!</v>
      </c>
      <c r="F16" s="246"/>
      <c r="G16" s="246"/>
      <c r="H16" s="247" t="e">
        <f t="shared" si="10"/>
        <v>#DIV/0!</v>
      </c>
      <c r="I16" s="246"/>
      <c r="J16" s="246"/>
      <c r="K16" s="247" t="e">
        <f t="shared" si="11"/>
        <v>#DIV/0!</v>
      </c>
      <c r="L16" s="35"/>
      <c r="M16" s="35"/>
      <c r="N16" s="36" t="e">
        <f t="shared" si="12"/>
        <v>#DIV/0!</v>
      </c>
      <c r="O16" s="35"/>
      <c r="P16" s="35"/>
      <c r="Q16" s="36" t="e">
        <f t="shared" si="4"/>
        <v>#DIV/0!</v>
      </c>
      <c r="R16" s="35"/>
      <c r="S16" s="35"/>
      <c r="T16" s="36" t="e">
        <f t="shared" si="13"/>
        <v>#DIV/0!</v>
      </c>
      <c r="U16" s="148">
        <f t="shared" si="14"/>
        <v>0</v>
      </c>
      <c r="V16" s="149">
        <f t="shared" si="15"/>
        <v>0</v>
      </c>
      <c r="W16" s="150" t="e">
        <f t="shared" si="16"/>
        <v>#DIV/0!</v>
      </c>
    </row>
    <row r="17" spans="1:23" ht="15.75">
      <c r="A17" s="229">
        <v>43936</v>
      </c>
      <c r="B17" s="44" t="s">
        <v>37</v>
      </c>
      <c r="C17" s="246"/>
      <c r="D17" s="246"/>
      <c r="E17" s="247" t="e">
        <f t="shared" si="9"/>
        <v>#DIV/0!</v>
      </c>
      <c r="F17" s="246"/>
      <c r="G17" s="246"/>
      <c r="H17" s="247" t="e">
        <f t="shared" si="10"/>
        <v>#DIV/0!</v>
      </c>
      <c r="I17" s="246"/>
      <c r="J17" s="246"/>
      <c r="K17" s="247" t="e">
        <f t="shared" si="11"/>
        <v>#DIV/0!</v>
      </c>
      <c r="L17" s="35"/>
      <c r="M17" s="35"/>
      <c r="N17" s="36" t="e">
        <f t="shared" si="12"/>
        <v>#DIV/0!</v>
      </c>
      <c r="O17" s="35"/>
      <c r="P17" s="35"/>
      <c r="Q17" s="36" t="e">
        <f t="shared" si="4"/>
        <v>#DIV/0!</v>
      </c>
      <c r="R17" s="35"/>
      <c r="S17" s="35"/>
      <c r="T17" s="36" t="e">
        <f t="shared" si="13"/>
        <v>#DIV/0!</v>
      </c>
      <c r="U17" s="148">
        <f t="shared" si="14"/>
        <v>0</v>
      </c>
      <c r="V17" s="149">
        <f t="shared" si="15"/>
        <v>0</v>
      </c>
      <c r="W17" s="150" t="e">
        <f t="shared" si="16"/>
        <v>#DIV/0!</v>
      </c>
    </row>
    <row r="18" spans="1:23" ht="15.75">
      <c r="A18" s="229">
        <v>43937</v>
      </c>
      <c r="B18" s="44" t="s">
        <v>31</v>
      </c>
      <c r="C18" s="246"/>
      <c r="D18" s="246"/>
      <c r="E18" s="247" t="e">
        <f t="shared" si="9"/>
        <v>#DIV/0!</v>
      </c>
      <c r="F18" s="246"/>
      <c r="G18" s="246"/>
      <c r="H18" s="247" t="e">
        <f t="shared" si="10"/>
        <v>#DIV/0!</v>
      </c>
      <c r="I18" s="246"/>
      <c r="J18" s="246"/>
      <c r="K18" s="247" t="e">
        <f t="shared" si="11"/>
        <v>#DIV/0!</v>
      </c>
      <c r="L18" s="35"/>
      <c r="M18" s="35"/>
      <c r="N18" s="36" t="e">
        <f t="shared" si="12"/>
        <v>#DIV/0!</v>
      </c>
      <c r="O18" s="35"/>
      <c r="P18" s="35"/>
      <c r="Q18" s="36" t="e">
        <f t="shared" si="4"/>
        <v>#DIV/0!</v>
      </c>
      <c r="R18" s="35"/>
      <c r="S18" s="35"/>
      <c r="T18" s="36" t="e">
        <f t="shared" si="13"/>
        <v>#DIV/0!</v>
      </c>
      <c r="U18" s="148">
        <f t="shared" si="14"/>
        <v>0</v>
      </c>
      <c r="V18" s="149">
        <f t="shared" si="15"/>
        <v>0</v>
      </c>
      <c r="W18" s="150" t="e">
        <f t="shared" si="16"/>
        <v>#DIV/0!</v>
      </c>
    </row>
    <row r="19" spans="1:23" ht="15.75">
      <c r="A19" s="229">
        <v>43938</v>
      </c>
      <c r="B19" s="44" t="s">
        <v>32</v>
      </c>
      <c r="C19" s="246"/>
      <c r="D19" s="246"/>
      <c r="E19" s="247" t="e">
        <f t="shared" si="9"/>
        <v>#DIV/0!</v>
      </c>
      <c r="F19" s="246"/>
      <c r="G19" s="246"/>
      <c r="H19" s="247" t="e">
        <f t="shared" si="10"/>
        <v>#DIV/0!</v>
      </c>
      <c r="I19" s="246"/>
      <c r="J19" s="246"/>
      <c r="K19" s="247" t="e">
        <f t="shared" si="11"/>
        <v>#DIV/0!</v>
      </c>
      <c r="L19" s="35"/>
      <c r="M19" s="35"/>
      <c r="N19" s="36" t="e">
        <f t="shared" si="12"/>
        <v>#DIV/0!</v>
      </c>
      <c r="O19" s="35"/>
      <c r="P19" s="35"/>
      <c r="Q19" s="36" t="e">
        <f t="shared" si="4"/>
        <v>#DIV/0!</v>
      </c>
      <c r="R19" s="35"/>
      <c r="S19" s="35"/>
      <c r="T19" s="36" t="e">
        <f t="shared" si="13"/>
        <v>#DIV/0!</v>
      </c>
      <c r="U19" s="148">
        <f t="shared" si="14"/>
        <v>0</v>
      </c>
      <c r="V19" s="149">
        <f t="shared" si="15"/>
        <v>0</v>
      </c>
      <c r="W19" s="150" t="e">
        <f t="shared" si="16"/>
        <v>#DIV/0!</v>
      </c>
    </row>
    <row r="20" spans="1:23" ht="15.75">
      <c r="A20" s="229">
        <v>43939</v>
      </c>
      <c r="B20" s="44" t="s">
        <v>33</v>
      </c>
      <c r="C20" s="246"/>
      <c r="D20" s="246"/>
      <c r="E20" s="247" t="e">
        <f t="shared" si="9"/>
        <v>#DIV/0!</v>
      </c>
      <c r="F20" s="246"/>
      <c r="G20" s="246"/>
      <c r="H20" s="247" t="e">
        <f t="shared" si="10"/>
        <v>#DIV/0!</v>
      </c>
      <c r="I20" s="246"/>
      <c r="J20" s="246"/>
      <c r="K20" s="247" t="e">
        <f t="shared" si="11"/>
        <v>#DIV/0!</v>
      </c>
      <c r="L20" s="35"/>
      <c r="M20" s="35"/>
      <c r="N20" s="36" t="e">
        <f t="shared" si="12"/>
        <v>#DIV/0!</v>
      </c>
      <c r="O20" s="35"/>
      <c r="P20" s="35"/>
      <c r="Q20" s="36" t="e">
        <f t="shared" si="4"/>
        <v>#DIV/0!</v>
      </c>
      <c r="R20" s="35"/>
      <c r="S20" s="35"/>
      <c r="T20" s="36" t="e">
        <f t="shared" si="13"/>
        <v>#DIV/0!</v>
      </c>
      <c r="U20" s="148">
        <f t="shared" si="14"/>
        <v>0</v>
      </c>
      <c r="V20" s="149">
        <f t="shared" si="15"/>
        <v>0</v>
      </c>
      <c r="W20" s="150" t="e">
        <f t="shared" si="16"/>
        <v>#DIV/0!</v>
      </c>
    </row>
    <row r="21" spans="1:23" ht="15.75">
      <c r="A21" s="229">
        <v>43940</v>
      </c>
      <c r="B21" s="44" t="s">
        <v>34</v>
      </c>
      <c r="C21" s="246"/>
      <c r="D21" s="246"/>
      <c r="E21" s="247" t="e">
        <f t="shared" si="9"/>
        <v>#DIV/0!</v>
      </c>
      <c r="F21" s="246"/>
      <c r="G21" s="246"/>
      <c r="H21" s="247" t="e">
        <f t="shared" si="10"/>
        <v>#DIV/0!</v>
      </c>
      <c r="I21" s="246"/>
      <c r="J21" s="246"/>
      <c r="K21" s="247" t="e">
        <f t="shared" si="11"/>
        <v>#DIV/0!</v>
      </c>
      <c r="L21" s="35"/>
      <c r="M21" s="35"/>
      <c r="N21" s="36" t="e">
        <f t="shared" si="12"/>
        <v>#DIV/0!</v>
      </c>
      <c r="O21" s="35"/>
      <c r="P21" s="35"/>
      <c r="Q21" s="36" t="e">
        <f t="shared" si="4"/>
        <v>#DIV/0!</v>
      </c>
      <c r="R21" s="35"/>
      <c r="S21" s="35"/>
      <c r="T21" s="36" t="e">
        <f t="shared" si="13"/>
        <v>#DIV/0!</v>
      </c>
      <c r="U21" s="148">
        <f t="shared" si="14"/>
        <v>0</v>
      </c>
      <c r="V21" s="149">
        <f t="shared" si="15"/>
        <v>0</v>
      </c>
      <c r="W21" s="150" t="e">
        <f t="shared" si="16"/>
        <v>#DIV/0!</v>
      </c>
    </row>
    <row r="22" spans="1:23" ht="15.75">
      <c r="A22" s="229">
        <v>43941</v>
      </c>
      <c r="B22" s="44" t="s">
        <v>35</v>
      </c>
      <c r="C22" s="246"/>
      <c r="D22" s="246"/>
      <c r="E22" s="247" t="e">
        <f t="shared" si="9"/>
        <v>#DIV/0!</v>
      </c>
      <c r="F22" s="246"/>
      <c r="G22" s="246"/>
      <c r="H22" s="247" t="e">
        <f t="shared" si="10"/>
        <v>#DIV/0!</v>
      </c>
      <c r="I22" s="246"/>
      <c r="J22" s="246"/>
      <c r="K22" s="247" t="e">
        <f t="shared" si="11"/>
        <v>#DIV/0!</v>
      </c>
      <c r="L22" s="35"/>
      <c r="M22" s="35"/>
      <c r="N22" s="36" t="e">
        <f t="shared" si="12"/>
        <v>#DIV/0!</v>
      </c>
      <c r="O22" s="35"/>
      <c r="P22" s="35"/>
      <c r="Q22" s="36" t="e">
        <f t="shared" si="4"/>
        <v>#DIV/0!</v>
      </c>
      <c r="R22" s="35"/>
      <c r="S22" s="35"/>
      <c r="T22" s="36" t="e">
        <f t="shared" si="13"/>
        <v>#DIV/0!</v>
      </c>
      <c r="U22" s="148">
        <f t="shared" si="14"/>
        <v>0</v>
      </c>
      <c r="V22" s="149">
        <f t="shared" si="15"/>
        <v>0</v>
      </c>
      <c r="W22" s="150" t="e">
        <f t="shared" si="16"/>
        <v>#DIV/0!</v>
      </c>
    </row>
    <row r="23" spans="1:23" ht="15.75">
      <c r="A23" s="229">
        <v>43942</v>
      </c>
      <c r="B23" s="44" t="s">
        <v>36</v>
      </c>
      <c r="C23" s="246"/>
      <c r="D23" s="246"/>
      <c r="E23" s="247" t="e">
        <f t="shared" si="9"/>
        <v>#DIV/0!</v>
      </c>
      <c r="F23" s="246"/>
      <c r="G23" s="246"/>
      <c r="H23" s="247" t="e">
        <f t="shared" si="10"/>
        <v>#DIV/0!</v>
      </c>
      <c r="I23" s="246"/>
      <c r="J23" s="246"/>
      <c r="K23" s="247" t="e">
        <f t="shared" si="11"/>
        <v>#DIV/0!</v>
      </c>
      <c r="L23" s="35"/>
      <c r="M23" s="35"/>
      <c r="N23" s="36" t="e">
        <f t="shared" si="12"/>
        <v>#DIV/0!</v>
      </c>
      <c r="O23" s="35"/>
      <c r="P23" s="35"/>
      <c r="Q23" s="36" t="e">
        <f t="shared" si="4"/>
        <v>#DIV/0!</v>
      </c>
      <c r="R23" s="35"/>
      <c r="S23" s="35"/>
      <c r="T23" s="36" t="e">
        <f t="shared" si="13"/>
        <v>#DIV/0!</v>
      </c>
      <c r="U23" s="148">
        <f t="shared" si="14"/>
        <v>0</v>
      </c>
      <c r="V23" s="149">
        <f t="shared" si="15"/>
        <v>0</v>
      </c>
      <c r="W23" s="150" t="e">
        <f t="shared" si="16"/>
        <v>#DIV/0!</v>
      </c>
    </row>
    <row r="24" spans="1:23" ht="15.75" hidden="1">
      <c r="A24" s="229">
        <v>43943</v>
      </c>
      <c r="B24" s="44" t="s">
        <v>37</v>
      </c>
      <c r="C24" s="35"/>
      <c r="D24" s="35"/>
      <c r="E24" s="36" t="e">
        <f t="shared" si="0"/>
        <v>#DIV/0!</v>
      </c>
      <c r="F24" s="35"/>
      <c r="G24" s="35"/>
      <c r="H24" s="36" t="e">
        <f t="shared" si="1"/>
        <v>#DIV/0!</v>
      </c>
      <c r="I24" s="35"/>
      <c r="J24" s="35"/>
      <c r="K24" s="36" t="e">
        <f t="shared" si="2"/>
        <v>#DIV/0!</v>
      </c>
      <c r="L24" s="35"/>
      <c r="M24" s="35"/>
      <c r="N24" s="36" t="e">
        <f t="shared" si="3"/>
        <v>#DIV/0!</v>
      </c>
      <c r="O24" s="35"/>
      <c r="P24" s="35"/>
      <c r="Q24" s="36" t="e">
        <f t="shared" si="4"/>
        <v>#DIV/0!</v>
      </c>
      <c r="R24" s="35"/>
      <c r="S24" s="35"/>
      <c r="T24" s="36" t="e">
        <f t="shared" si="5"/>
        <v>#DIV/0!</v>
      </c>
      <c r="U24" s="148">
        <f t="shared" si="6"/>
        <v>0</v>
      </c>
      <c r="V24" s="149">
        <f t="shared" si="7"/>
        <v>0</v>
      </c>
      <c r="W24" s="150" t="e">
        <f t="shared" si="8"/>
        <v>#DIV/0!</v>
      </c>
    </row>
    <row r="25" spans="1:23" ht="15.75" hidden="1">
      <c r="A25" s="229">
        <v>43944</v>
      </c>
      <c r="B25" s="44" t="s">
        <v>31</v>
      </c>
      <c r="C25" s="35"/>
      <c r="D25" s="35"/>
      <c r="E25" s="36" t="e">
        <f t="shared" si="0"/>
        <v>#DIV/0!</v>
      </c>
      <c r="F25" s="35"/>
      <c r="G25" s="35"/>
      <c r="H25" s="36" t="e">
        <f t="shared" si="1"/>
        <v>#DIV/0!</v>
      </c>
      <c r="I25" s="35"/>
      <c r="J25" s="35"/>
      <c r="K25" s="36" t="e">
        <f t="shared" si="2"/>
        <v>#DIV/0!</v>
      </c>
      <c r="L25" s="35"/>
      <c r="M25" s="35"/>
      <c r="N25" s="36" t="e">
        <f t="shared" si="3"/>
        <v>#DIV/0!</v>
      </c>
      <c r="O25" s="35"/>
      <c r="P25" s="35"/>
      <c r="Q25" s="36" t="e">
        <f t="shared" si="4"/>
        <v>#DIV/0!</v>
      </c>
      <c r="R25" s="35"/>
      <c r="S25" s="35"/>
      <c r="T25" s="36" t="e">
        <f t="shared" si="5"/>
        <v>#DIV/0!</v>
      </c>
      <c r="U25" s="148">
        <f t="shared" si="6"/>
        <v>0</v>
      </c>
      <c r="V25" s="149">
        <f t="shared" si="7"/>
        <v>0</v>
      </c>
      <c r="W25" s="150" t="e">
        <f t="shared" si="8"/>
        <v>#DIV/0!</v>
      </c>
    </row>
    <row r="26" spans="1:23" ht="15.75" hidden="1">
      <c r="A26" s="229">
        <v>43945</v>
      </c>
      <c r="B26" s="44" t="s">
        <v>32</v>
      </c>
      <c r="C26" s="35"/>
      <c r="D26" s="35"/>
      <c r="E26" s="36" t="e">
        <f t="shared" si="0"/>
        <v>#DIV/0!</v>
      </c>
      <c r="F26" s="35"/>
      <c r="G26" s="35"/>
      <c r="H26" s="36" t="e">
        <f t="shared" si="1"/>
        <v>#DIV/0!</v>
      </c>
      <c r="I26" s="35"/>
      <c r="J26" s="35"/>
      <c r="K26" s="36" t="e">
        <f t="shared" si="2"/>
        <v>#DIV/0!</v>
      </c>
      <c r="L26" s="35"/>
      <c r="M26" s="35"/>
      <c r="N26" s="36" t="e">
        <f t="shared" si="3"/>
        <v>#DIV/0!</v>
      </c>
      <c r="O26" s="35"/>
      <c r="P26" s="35"/>
      <c r="Q26" s="36" t="e">
        <f t="shared" si="4"/>
        <v>#DIV/0!</v>
      </c>
      <c r="R26" s="35"/>
      <c r="S26" s="35"/>
      <c r="T26" s="36" t="e">
        <f t="shared" si="5"/>
        <v>#DIV/0!</v>
      </c>
      <c r="U26" s="148">
        <f t="shared" si="6"/>
        <v>0</v>
      </c>
      <c r="V26" s="149">
        <f t="shared" si="7"/>
        <v>0</v>
      </c>
      <c r="W26" s="150" t="e">
        <f t="shared" si="8"/>
        <v>#DIV/0!</v>
      </c>
    </row>
    <row r="27" spans="1:23" ht="15.75" hidden="1">
      <c r="A27" s="229">
        <v>43946</v>
      </c>
      <c r="B27" s="44" t="s">
        <v>33</v>
      </c>
      <c r="C27" s="35"/>
      <c r="D27" s="35"/>
      <c r="E27" s="36" t="e">
        <f t="shared" si="0"/>
        <v>#DIV/0!</v>
      </c>
      <c r="F27" s="35"/>
      <c r="G27" s="35"/>
      <c r="H27" s="36" t="e">
        <f t="shared" si="1"/>
        <v>#DIV/0!</v>
      </c>
      <c r="I27" s="35"/>
      <c r="J27" s="35"/>
      <c r="K27" s="36" t="e">
        <f t="shared" si="2"/>
        <v>#DIV/0!</v>
      </c>
      <c r="L27" s="35"/>
      <c r="M27" s="35"/>
      <c r="N27" s="36" t="e">
        <f t="shared" si="3"/>
        <v>#DIV/0!</v>
      </c>
      <c r="O27" s="35"/>
      <c r="P27" s="35"/>
      <c r="Q27" s="36" t="e">
        <f t="shared" si="4"/>
        <v>#DIV/0!</v>
      </c>
      <c r="R27" s="35"/>
      <c r="S27" s="35"/>
      <c r="T27" s="36" t="e">
        <f t="shared" si="5"/>
        <v>#DIV/0!</v>
      </c>
      <c r="U27" s="148">
        <f t="shared" si="6"/>
        <v>0</v>
      </c>
      <c r="V27" s="149">
        <f t="shared" si="7"/>
        <v>0</v>
      </c>
      <c r="W27" s="150" t="e">
        <f t="shared" si="8"/>
        <v>#DIV/0!</v>
      </c>
    </row>
    <row r="28" spans="1:23" ht="15.75" hidden="1">
      <c r="A28" s="229">
        <v>43947</v>
      </c>
      <c r="B28" s="44" t="s">
        <v>34</v>
      </c>
      <c r="C28" s="35"/>
      <c r="D28" s="35"/>
      <c r="E28" s="36" t="e">
        <f t="shared" si="0"/>
        <v>#DIV/0!</v>
      </c>
      <c r="F28" s="35"/>
      <c r="G28" s="35"/>
      <c r="H28" s="36" t="e">
        <f t="shared" si="1"/>
        <v>#DIV/0!</v>
      </c>
      <c r="I28" s="35"/>
      <c r="J28" s="35"/>
      <c r="K28" s="36" t="e">
        <f t="shared" si="2"/>
        <v>#DIV/0!</v>
      </c>
      <c r="L28" s="35"/>
      <c r="M28" s="35"/>
      <c r="N28" s="36" t="e">
        <f t="shared" si="3"/>
        <v>#DIV/0!</v>
      </c>
      <c r="O28" s="35"/>
      <c r="P28" s="35"/>
      <c r="Q28" s="36" t="e">
        <f t="shared" si="4"/>
        <v>#DIV/0!</v>
      </c>
      <c r="R28" s="35"/>
      <c r="S28" s="35"/>
      <c r="T28" s="36" t="e">
        <f t="shared" si="5"/>
        <v>#DIV/0!</v>
      </c>
      <c r="U28" s="148">
        <f t="shared" si="6"/>
        <v>0</v>
      </c>
      <c r="V28" s="149">
        <f t="shared" si="7"/>
        <v>0</v>
      </c>
      <c r="W28" s="150" t="e">
        <f t="shared" si="8"/>
        <v>#DIV/0!</v>
      </c>
    </row>
    <row r="29" spans="1:23" ht="15.75" hidden="1">
      <c r="A29" s="229">
        <v>43948</v>
      </c>
      <c r="B29" s="44" t="s">
        <v>35</v>
      </c>
      <c r="C29" s="35"/>
      <c r="D29" s="35"/>
      <c r="E29" s="36" t="e">
        <f t="shared" si="0"/>
        <v>#DIV/0!</v>
      </c>
      <c r="F29" s="35"/>
      <c r="G29" s="35"/>
      <c r="H29" s="36" t="e">
        <f t="shared" si="1"/>
        <v>#DIV/0!</v>
      </c>
      <c r="I29" s="35"/>
      <c r="J29" s="35"/>
      <c r="K29" s="36" t="e">
        <f t="shared" si="2"/>
        <v>#DIV/0!</v>
      </c>
      <c r="L29" s="35"/>
      <c r="M29" s="35"/>
      <c r="N29" s="36" t="e">
        <f t="shared" si="3"/>
        <v>#DIV/0!</v>
      </c>
      <c r="O29" s="35"/>
      <c r="P29" s="35"/>
      <c r="Q29" s="36" t="e">
        <f t="shared" si="4"/>
        <v>#DIV/0!</v>
      </c>
      <c r="R29" s="35"/>
      <c r="S29" s="35"/>
      <c r="T29" s="36" t="e">
        <f t="shared" si="5"/>
        <v>#DIV/0!</v>
      </c>
      <c r="U29" s="148">
        <f t="shared" si="6"/>
        <v>0</v>
      </c>
      <c r="V29" s="149">
        <f t="shared" si="7"/>
        <v>0</v>
      </c>
      <c r="W29" s="150" t="e">
        <f t="shared" si="8"/>
        <v>#DIV/0!</v>
      </c>
    </row>
    <row r="30" spans="1:23" ht="15.75" hidden="1">
      <c r="A30" s="229">
        <v>43949</v>
      </c>
      <c r="B30" s="44" t="s">
        <v>36</v>
      </c>
      <c r="C30" s="35"/>
      <c r="D30" s="35"/>
      <c r="E30" s="36" t="e">
        <f t="shared" si="0"/>
        <v>#DIV/0!</v>
      </c>
      <c r="F30" s="35"/>
      <c r="G30" s="35"/>
      <c r="H30" s="36" t="e">
        <f t="shared" si="1"/>
        <v>#DIV/0!</v>
      </c>
      <c r="I30" s="35"/>
      <c r="J30" s="35"/>
      <c r="K30" s="36" t="e">
        <f t="shared" si="2"/>
        <v>#DIV/0!</v>
      </c>
      <c r="L30" s="35"/>
      <c r="M30" s="35"/>
      <c r="N30" s="36" t="e">
        <f t="shared" si="3"/>
        <v>#DIV/0!</v>
      </c>
      <c r="O30" s="35"/>
      <c r="P30" s="35"/>
      <c r="Q30" s="36" t="e">
        <f t="shared" si="4"/>
        <v>#DIV/0!</v>
      </c>
      <c r="R30" s="35"/>
      <c r="S30" s="35"/>
      <c r="T30" s="36" t="e">
        <f t="shared" si="5"/>
        <v>#DIV/0!</v>
      </c>
      <c r="U30" s="148">
        <f t="shared" si="6"/>
        <v>0</v>
      </c>
      <c r="V30" s="149">
        <f t="shared" si="7"/>
        <v>0</v>
      </c>
      <c r="W30" s="150" t="e">
        <f t="shared" si="8"/>
        <v>#DIV/0!</v>
      </c>
    </row>
    <row r="31" spans="1:23" ht="15.75" hidden="1">
      <c r="A31" s="229">
        <v>43950</v>
      </c>
      <c r="B31" s="44" t="s">
        <v>37</v>
      </c>
      <c r="C31" s="35"/>
      <c r="D31" s="35"/>
      <c r="E31" s="36" t="e">
        <f t="shared" si="0"/>
        <v>#DIV/0!</v>
      </c>
      <c r="F31" s="35"/>
      <c r="G31" s="35"/>
      <c r="H31" s="36" t="e">
        <f t="shared" si="1"/>
        <v>#DIV/0!</v>
      </c>
      <c r="I31" s="35"/>
      <c r="J31" s="35"/>
      <c r="K31" s="36" t="e">
        <f t="shared" si="2"/>
        <v>#DIV/0!</v>
      </c>
      <c r="L31" s="35"/>
      <c r="M31" s="35"/>
      <c r="N31" s="36" t="e">
        <f t="shared" si="3"/>
        <v>#DIV/0!</v>
      </c>
      <c r="O31" s="35"/>
      <c r="P31" s="35"/>
      <c r="Q31" s="36" t="e">
        <f t="shared" si="4"/>
        <v>#DIV/0!</v>
      </c>
      <c r="R31" s="35"/>
      <c r="S31" s="35"/>
      <c r="T31" s="36" t="e">
        <f t="shared" si="5"/>
        <v>#DIV/0!</v>
      </c>
      <c r="U31" s="148">
        <f t="shared" si="6"/>
        <v>0</v>
      </c>
      <c r="V31" s="149">
        <f t="shared" si="7"/>
        <v>0</v>
      </c>
      <c r="W31" s="150" t="e">
        <f t="shared" si="8"/>
        <v>#DIV/0!</v>
      </c>
    </row>
    <row r="32" spans="1:23" ht="15.75" hidden="1">
      <c r="A32" s="229">
        <v>43951</v>
      </c>
      <c r="B32" s="44" t="s">
        <v>31</v>
      </c>
      <c r="C32" s="35"/>
      <c r="D32" s="35"/>
      <c r="E32" s="36" t="e">
        <f t="shared" si="0"/>
        <v>#DIV/0!</v>
      </c>
      <c r="F32" s="35"/>
      <c r="G32" s="35"/>
      <c r="H32" s="36" t="e">
        <f t="shared" si="1"/>
        <v>#DIV/0!</v>
      </c>
      <c r="I32" s="35"/>
      <c r="J32" s="35"/>
      <c r="K32" s="36" t="e">
        <f t="shared" si="2"/>
        <v>#DIV/0!</v>
      </c>
      <c r="L32" s="35"/>
      <c r="M32" s="35"/>
      <c r="N32" s="36" t="e">
        <f t="shared" si="3"/>
        <v>#DIV/0!</v>
      </c>
      <c r="O32" s="35"/>
      <c r="P32" s="35"/>
      <c r="Q32" s="36" t="e">
        <f t="shared" si="4"/>
        <v>#DIV/0!</v>
      </c>
      <c r="R32" s="35"/>
      <c r="S32" s="35"/>
      <c r="T32" s="36" t="e">
        <f t="shared" si="5"/>
        <v>#DIV/0!</v>
      </c>
      <c r="U32" s="148">
        <f t="shared" si="6"/>
        <v>0</v>
      </c>
      <c r="V32" s="149">
        <f t="shared" si="7"/>
        <v>0</v>
      </c>
      <c r="W32" s="150" t="e">
        <f t="shared" si="8"/>
        <v>#DIV/0!</v>
      </c>
    </row>
    <row r="33" spans="1:23" ht="15.75" hidden="1">
      <c r="A33" s="229">
        <v>43952</v>
      </c>
      <c r="B33" s="44" t="s">
        <v>32</v>
      </c>
      <c r="C33" s="35"/>
      <c r="D33" s="35"/>
      <c r="E33" s="36" t="e">
        <f t="shared" ref="E33:E36" si="17">D33/C33</f>
        <v>#DIV/0!</v>
      </c>
      <c r="F33" s="35"/>
      <c r="G33" s="35"/>
      <c r="H33" s="36" t="e">
        <f t="shared" ref="H33:H36" si="18">G33/F33</f>
        <v>#DIV/0!</v>
      </c>
      <c r="I33" s="35"/>
      <c r="J33" s="35"/>
      <c r="K33" s="36" t="e">
        <f t="shared" ref="K33:K36" si="19">J33/I33</f>
        <v>#DIV/0!</v>
      </c>
      <c r="L33" s="35"/>
      <c r="M33" s="35"/>
      <c r="N33" s="36" t="e">
        <f t="shared" ref="N33:N36" si="20">M33/L33</f>
        <v>#DIV/0!</v>
      </c>
      <c r="O33" s="35"/>
      <c r="P33" s="35"/>
      <c r="Q33" s="36" t="e">
        <f t="shared" si="4"/>
        <v>#DIV/0!</v>
      </c>
      <c r="R33" s="35"/>
      <c r="S33" s="35"/>
      <c r="T33" s="36" t="e">
        <f t="shared" ref="T33:T36" si="21">S33/R33</f>
        <v>#DIV/0!</v>
      </c>
      <c r="U33" s="148">
        <f t="shared" ref="U33:U36" si="22">SUMIF($C$6:$T$6,$U$6,C33:T33)</f>
        <v>0</v>
      </c>
      <c r="V33" s="149">
        <f t="shared" ref="V33:V36" si="23">SUMIF($C$6:$T$6,$V$6,C33:T33)</f>
        <v>0</v>
      </c>
      <c r="W33" s="150" t="e">
        <f t="shared" ref="W33:W36" si="24">V33/U33</f>
        <v>#DIV/0!</v>
      </c>
    </row>
    <row r="34" spans="1:23" ht="15.75" hidden="1">
      <c r="A34" s="229">
        <v>43953</v>
      </c>
      <c r="B34" s="44" t="s">
        <v>33</v>
      </c>
      <c r="C34" s="35"/>
      <c r="D34" s="35"/>
      <c r="E34" s="36" t="e">
        <f t="shared" si="17"/>
        <v>#DIV/0!</v>
      </c>
      <c r="F34" s="35"/>
      <c r="G34" s="35"/>
      <c r="H34" s="36" t="e">
        <f t="shared" si="18"/>
        <v>#DIV/0!</v>
      </c>
      <c r="I34" s="35"/>
      <c r="J34" s="35"/>
      <c r="K34" s="36" t="e">
        <f t="shared" si="19"/>
        <v>#DIV/0!</v>
      </c>
      <c r="L34" s="35"/>
      <c r="M34" s="35"/>
      <c r="N34" s="36" t="e">
        <f t="shared" si="20"/>
        <v>#DIV/0!</v>
      </c>
      <c r="O34" s="35"/>
      <c r="P34" s="35"/>
      <c r="Q34" s="36" t="e">
        <f t="shared" si="4"/>
        <v>#DIV/0!</v>
      </c>
      <c r="R34" s="35"/>
      <c r="S34" s="35"/>
      <c r="T34" s="36" t="e">
        <f t="shared" si="21"/>
        <v>#DIV/0!</v>
      </c>
      <c r="U34" s="148">
        <f t="shared" si="22"/>
        <v>0</v>
      </c>
      <c r="V34" s="149">
        <f t="shared" si="23"/>
        <v>0</v>
      </c>
      <c r="W34" s="150" t="e">
        <f t="shared" si="24"/>
        <v>#DIV/0!</v>
      </c>
    </row>
    <row r="35" spans="1:23" ht="15.75" hidden="1">
      <c r="A35" s="229">
        <v>43954</v>
      </c>
      <c r="B35" s="44" t="s">
        <v>34</v>
      </c>
      <c r="C35" s="35"/>
      <c r="D35" s="35"/>
      <c r="E35" s="36" t="e">
        <f t="shared" si="17"/>
        <v>#DIV/0!</v>
      </c>
      <c r="F35" s="35"/>
      <c r="G35" s="35"/>
      <c r="H35" s="36" t="e">
        <f t="shared" si="18"/>
        <v>#DIV/0!</v>
      </c>
      <c r="I35" s="35"/>
      <c r="J35" s="35"/>
      <c r="K35" s="36" t="e">
        <f t="shared" si="19"/>
        <v>#DIV/0!</v>
      </c>
      <c r="L35" s="35"/>
      <c r="M35" s="35"/>
      <c r="N35" s="36" t="e">
        <f t="shared" si="20"/>
        <v>#DIV/0!</v>
      </c>
      <c r="O35" s="35"/>
      <c r="P35" s="35"/>
      <c r="Q35" s="36" t="e">
        <f t="shared" si="4"/>
        <v>#DIV/0!</v>
      </c>
      <c r="R35" s="35"/>
      <c r="S35" s="35"/>
      <c r="T35" s="36" t="e">
        <f t="shared" si="21"/>
        <v>#DIV/0!</v>
      </c>
      <c r="U35" s="148">
        <f t="shared" si="22"/>
        <v>0</v>
      </c>
      <c r="V35" s="149">
        <f t="shared" si="23"/>
        <v>0</v>
      </c>
      <c r="W35" s="150" t="e">
        <f t="shared" si="24"/>
        <v>#DIV/0!</v>
      </c>
    </row>
    <row r="36" spans="1:23" ht="15.75" hidden="1">
      <c r="A36" s="229">
        <v>43955</v>
      </c>
      <c r="B36" s="44" t="s">
        <v>35</v>
      </c>
      <c r="C36" s="35"/>
      <c r="D36" s="35"/>
      <c r="E36" s="36" t="e">
        <f t="shared" si="17"/>
        <v>#DIV/0!</v>
      </c>
      <c r="F36" s="35"/>
      <c r="G36" s="35"/>
      <c r="H36" s="36" t="e">
        <f t="shared" si="18"/>
        <v>#DIV/0!</v>
      </c>
      <c r="I36" s="35"/>
      <c r="J36" s="35"/>
      <c r="K36" s="36" t="e">
        <f t="shared" si="19"/>
        <v>#DIV/0!</v>
      </c>
      <c r="L36" s="35"/>
      <c r="M36" s="35"/>
      <c r="N36" s="36" t="e">
        <f t="shared" si="20"/>
        <v>#DIV/0!</v>
      </c>
      <c r="O36" s="35"/>
      <c r="P36" s="35"/>
      <c r="Q36" s="36" t="e">
        <f t="shared" si="4"/>
        <v>#DIV/0!</v>
      </c>
      <c r="R36" s="35"/>
      <c r="S36" s="35"/>
      <c r="T36" s="36" t="e">
        <f t="shared" si="21"/>
        <v>#DIV/0!</v>
      </c>
      <c r="U36" s="148">
        <f t="shared" si="22"/>
        <v>0</v>
      </c>
      <c r="V36" s="149">
        <f t="shared" si="23"/>
        <v>0</v>
      </c>
      <c r="W36" s="150" t="e">
        <f t="shared" si="24"/>
        <v>#DIV/0!</v>
      </c>
    </row>
    <row r="37" spans="1:23" ht="15.75" hidden="1">
      <c r="A37" s="229">
        <v>43956</v>
      </c>
      <c r="B37" s="44" t="s">
        <v>36</v>
      </c>
      <c r="C37" s="35"/>
      <c r="D37" s="35"/>
      <c r="E37" s="36" t="e">
        <f t="shared" si="0"/>
        <v>#DIV/0!</v>
      </c>
      <c r="F37" s="35"/>
      <c r="G37" s="35"/>
      <c r="H37" s="36" t="e">
        <f t="shared" si="1"/>
        <v>#DIV/0!</v>
      </c>
      <c r="I37" s="35"/>
      <c r="J37" s="35"/>
      <c r="K37" s="36" t="e">
        <f t="shared" si="2"/>
        <v>#DIV/0!</v>
      </c>
      <c r="L37" s="35"/>
      <c r="M37" s="35"/>
      <c r="N37" s="36" t="e">
        <f t="shared" si="3"/>
        <v>#DIV/0!</v>
      </c>
      <c r="O37" s="35"/>
      <c r="P37" s="35"/>
      <c r="Q37" s="36" t="e">
        <f t="shared" si="4"/>
        <v>#DIV/0!</v>
      </c>
      <c r="R37" s="35"/>
      <c r="S37" s="35"/>
      <c r="T37" s="36" t="e">
        <f t="shared" si="5"/>
        <v>#DIV/0!</v>
      </c>
      <c r="U37" s="148">
        <f t="shared" si="6"/>
        <v>0</v>
      </c>
      <c r="V37" s="149">
        <f t="shared" si="7"/>
        <v>0</v>
      </c>
      <c r="W37" s="150" t="e">
        <f t="shared" si="8"/>
        <v>#DIV/0!</v>
      </c>
    </row>
    <row r="38" spans="1:23" ht="15.75" hidden="1">
      <c r="A38" s="229">
        <v>43957</v>
      </c>
      <c r="B38" s="44" t="s">
        <v>37</v>
      </c>
      <c r="C38" s="35"/>
      <c r="D38" s="35"/>
      <c r="E38" s="36" t="e">
        <f t="shared" si="0"/>
        <v>#DIV/0!</v>
      </c>
      <c r="F38" s="35"/>
      <c r="G38" s="35"/>
      <c r="H38" s="36" t="e">
        <f t="shared" si="1"/>
        <v>#DIV/0!</v>
      </c>
      <c r="I38" s="35"/>
      <c r="J38" s="35"/>
      <c r="K38" s="36" t="e">
        <f t="shared" si="2"/>
        <v>#DIV/0!</v>
      </c>
      <c r="L38" s="35"/>
      <c r="M38" s="35"/>
      <c r="N38" s="36" t="e">
        <f t="shared" si="3"/>
        <v>#DIV/0!</v>
      </c>
      <c r="O38" s="35"/>
      <c r="P38" s="35"/>
      <c r="Q38" s="36" t="e">
        <f t="shared" si="4"/>
        <v>#DIV/0!</v>
      </c>
      <c r="R38" s="35"/>
      <c r="S38" s="35"/>
      <c r="T38" s="36" t="e">
        <f t="shared" si="5"/>
        <v>#DIV/0!</v>
      </c>
      <c r="U38" s="148">
        <f t="shared" si="6"/>
        <v>0</v>
      </c>
      <c r="V38" s="149">
        <f t="shared" si="7"/>
        <v>0</v>
      </c>
      <c r="W38" s="150" t="e">
        <f t="shared" si="8"/>
        <v>#DIV/0!</v>
      </c>
    </row>
    <row r="39" spans="1:23" ht="15.75" hidden="1">
      <c r="A39" s="229">
        <v>43958</v>
      </c>
      <c r="B39" s="44" t="s">
        <v>31</v>
      </c>
      <c r="C39" s="35"/>
      <c r="D39" s="35"/>
      <c r="E39" s="36" t="e">
        <f t="shared" si="0"/>
        <v>#DIV/0!</v>
      </c>
      <c r="F39" s="35"/>
      <c r="G39" s="35"/>
      <c r="H39" s="36" t="e">
        <f t="shared" si="1"/>
        <v>#DIV/0!</v>
      </c>
      <c r="I39" s="35"/>
      <c r="J39" s="35"/>
      <c r="K39" s="36" t="e">
        <f t="shared" si="2"/>
        <v>#DIV/0!</v>
      </c>
      <c r="L39" s="35"/>
      <c r="M39" s="35"/>
      <c r="N39" s="36" t="e">
        <f t="shared" si="3"/>
        <v>#DIV/0!</v>
      </c>
      <c r="O39" s="35"/>
      <c r="P39" s="35"/>
      <c r="Q39" s="36" t="e">
        <f t="shared" si="4"/>
        <v>#DIV/0!</v>
      </c>
      <c r="R39" s="35"/>
      <c r="S39" s="35"/>
      <c r="T39" s="36" t="e">
        <f t="shared" si="5"/>
        <v>#DIV/0!</v>
      </c>
      <c r="U39" s="148">
        <f t="shared" si="6"/>
        <v>0</v>
      </c>
      <c r="V39" s="149">
        <f t="shared" si="7"/>
        <v>0</v>
      </c>
      <c r="W39" s="150" t="e">
        <f t="shared" si="8"/>
        <v>#DIV/0!</v>
      </c>
    </row>
    <row r="40" spans="1:23" ht="15.75" hidden="1">
      <c r="A40" s="229">
        <v>43959</v>
      </c>
      <c r="B40" s="44" t="s">
        <v>32</v>
      </c>
      <c r="C40" s="35"/>
      <c r="D40" s="35"/>
      <c r="E40" s="36" t="e">
        <f t="shared" si="0"/>
        <v>#DIV/0!</v>
      </c>
      <c r="F40" s="35"/>
      <c r="G40" s="35"/>
      <c r="H40" s="36" t="e">
        <f t="shared" si="1"/>
        <v>#DIV/0!</v>
      </c>
      <c r="I40" s="35"/>
      <c r="J40" s="35"/>
      <c r="K40" s="36" t="e">
        <f t="shared" si="2"/>
        <v>#DIV/0!</v>
      </c>
      <c r="L40" s="35"/>
      <c r="M40" s="35"/>
      <c r="N40" s="36" t="e">
        <f t="shared" si="3"/>
        <v>#DIV/0!</v>
      </c>
      <c r="O40" s="35"/>
      <c r="P40" s="35"/>
      <c r="Q40" s="36" t="e">
        <f t="shared" si="4"/>
        <v>#DIV/0!</v>
      </c>
      <c r="R40" s="35"/>
      <c r="S40" s="35"/>
      <c r="T40" s="36" t="e">
        <f t="shared" si="5"/>
        <v>#DIV/0!</v>
      </c>
      <c r="U40" s="148">
        <f t="shared" si="6"/>
        <v>0</v>
      </c>
      <c r="V40" s="149">
        <f t="shared" si="7"/>
        <v>0</v>
      </c>
      <c r="W40" s="150" t="e">
        <f t="shared" si="8"/>
        <v>#DIV/0!</v>
      </c>
    </row>
    <row r="41" spans="1:23" s="16" customFormat="1" ht="30" customHeight="1">
      <c r="A41" s="408" t="s">
        <v>38</v>
      </c>
      <c r="B41" s="408"/>
      <c r="C41" s="45">
        <f>SUM(C10:C40)</f>
        <v>0</v>
      </c>
      <c r="D41" s="45">
        <f>SUM(D10:D40)</f>
        <v>0</v>
      </c>
      <c r="E41" s="46" t="e">
        <f t="shared" si="0"/>
        <v>#DIV/0!</v>
      </c>
      <c r="F41" s="45">
        <f>SUM(F10:F40)</f>
        <v>0</v>
      </c>
      <c r="G41" s="45">
        <f>SUM(G10:G40)</f>
        <v>0</v>
      </c>
      <c r="H41" s="46" t="e">
        <f t="shared" si="1"/>
        <v>#DIV/0!</v>
      </c>
      <c r="I41" s="45">
        <f>SUM(I10:I40)</f>
        <v>0</v>
      </c>
      <c r="J41" s="45">
        <f>SUM(J10:J40)</f>
        <v>0</v>
      </c>
      <c r="K41" s="46" t="e">
        <f t="shared" si="2"/>
        <v>#DIV/0!</v>
      </c>
      <c r="L41" s="45">
        <f>SUM(L10:L40)</f>
        <v>0</v>
      </c>
      <c r="M41" s="45">
        <f>SUM(M10:M40)</f>
        <v>0</v>
      </c>
      <c r="N41" s="46" t="e">
        <f t="shared" si="3"/>
        <v>#DIV/0!</v>
      </c>
      <c r="O41" s="45">
        <f>SUM(O10:O40)</f>
        <v>0</v>
      </c>
      <c r="P41" s="45">
        <f>SUM(P10:P40)</f>
        <v>0</v>
      </c>
      <c r="Q41" s="46" t="e">
        <f t="shared" si="4"/>
        <v>#DIV/0!</v>
      </c>
      <c r="R41" s="45">
        <f>SUM(R10:R40)</f>
        <v>0</v>
      </c>
      <c r="S41" s="45">
        <f>SUM(S10:S40)</f>
        <v>0</v>
      </c>
      <c r="T41" s="46" t="e">
        <f t="shared" si="5"/>
        <v>#DIV/0!</v>
      </c>
      <c r="U41" s="45">
        <f>SUM(U10:U40)</f>
        <v>0</v>
      </c>
      <c r="V41" s="45">
        <f>SUM(V10:V40)</f>
        <v>0</v>
      </c>
      <c r="W41" s="46" t="e">
        <f t="shared" si="8"/>
        <v>#DIV/0!</v>
      </c>
    </row>
    <row r="42" spans="1:23" s="103" customFormat="1" ht="30" customHeight="1">
      <c r="A42" s="409" t="s">
        <v>39</v>
      </c>
      <c r="B42" s="409"/>
      <c r="C42" s="47">
        <f>C9/C7</f>
        <v>0</v>
      </c>
      <c r="D42" s="47">
        <f>D9/D7</f>
        <v>0</v>
      </c>
      <c r="E42" s="47"/>
      <c r="F42" s="47" t="e">
        <f>F9/F7</f>
        <v>#DIV/0!</v>
      </c>
      <c r="G42" s="47" t="e">
        <f>G9/G7</f>
        <v>#DIV/0!</v>
      </c>
      <c r="H42" s="47"/>
      <c r="I42" s="47" t="e">
        <f>I9/I7</f>
        <v>#DIV/0!</v>
      </c>
      <c r="J42" s="47" t="e">
        <f>J9/J7</f>
        <v>#DIV/0!</v>
      </c>
      <c r="K42" s="47"/>
      <c r="L42" s="47" t="e">
        <f>L9/L7</f>
        <v>#DIV/0!</v>
      </c>
      <c r="M42" s="47" t="e">
        <f>M9/M7</f>
        <v>#DIV/0!</v>
      </c>
      <c r="N42" s="47"/>
      <c r="O42" s="47" t="e">
        <f>O9/O7</f>
        <v>#DIV/0!</v>
      </c>
      <c r="P42" s="47" t="e">
        <f>P9/P7</f>
        <v>#DIV/0!</v>
      </c>
      <c r="Q42" s="47"/>
      <c r="R42" s="47" t="e">
        <f>R9/R7</f>
        <v>#DIV/0!</v>
      </c>
      <c r="S42" s="47" t="e">
        <f>S9/S7</f>
        <v>#DIV/0!</v>
      </c>
      <c r="T42" s="47"/>
      <c r="U42" s="47">
        <f>U9/U7</f>
        <v>0</v>
      </c>
      <c r="V42" s="47">
        <f>V9/V7</f>
        <v>0</v>
      </c>
      <c r="W42" s="47"/>
    </row>
    <row r="44" spans="1:23" ht="15">
      <c r="B44" s="17"/>
      <c r="C44" s="17"/>
      <c r="D44" s="17"/>
      <c r="E44" s="18"/>
      <c r="F44" s="17"/>
      <c r="G44" s="17"/>
      <c r="H44" s="18"/>
      <c r="I44" s="17"/>
      <c r="J44" s="17"/>
      <c r="K44" s="18"/>
      <c r="L44" s="17"/>
      <c r="M44" s="17"/>
      <c r="N44" s="18"/>
      <c r="O44" s="17"/>
      <c r="P44" s="17"/>
      <c r="Q44" s="18"/>
      <c r="R44" s="17"/>
      <c r="S44" s="17"/>
      <c r="T44" s="18"/>
    </row>
    <row r="45" spans="1:23" ht="15">
      <c r="B45" s="17"/>
      <c r="C45" s="17"/>
      <c r="D45" s="17"/>
      <c r="E45" s="18"/>
      <c r="F45" s="17"/>
      <c r="G45" s="17"/>
      <c r="H45" s="18"/>
      <c r="I45" s="17"/>
      <c r="J45" s="17"/>
      <c r="K45" s="18"/>
      <c r="L45" s="17"/>
      <c r="M45" s="17"/>
      <c r="N45" s="18"/>
      <c r="O45" s="17"/>
      <c r="P45" s="17"/>
      <c r="Q45" s="18"/>
      <c r="R45" s="17"/>
      <c r="S45" s="17"/>
      <c r="T45" s="18"/>
    </row>
    <row r="46" spans="1:23" ht="15">
      <c r="B46" s="17"/>
      <c r="C46" s="18"/>
      <c r="D46" s="17"/>
      <c r="E46" s="18"/>
      <c r="F46" s="18"/>
      <c r="G46" s="17"/>
      <c r="H46" s="18"/>
      <c r="I46" s="18"/>
      <c r="J46" s="17"/>
      <c r="K46" s="18"/>
      <c r="L46" s="18"/>
      <c r="M46" s="17"/>
      <c r="N46" s="18"/>
      <c r="O46" s="18"/>
      <c r="P46" s="17"/>
      <c r="Q46" s="18"/>
      <c r="R46" s="18"/>
      <c r="S46" s="17"/>
      <c r="T46" s="18"/>
    </row>
    <row r="47" spans="1:23" ht="15">
      <c r="B47" s="17"/>
      <c r="C47" s="18"/>
      <c r="D47" s="17"/>
      <c r="E47" s="18"/>
      <c r="F47" s="18"/>
      <c r="G47" s="17"/>
      <c r="H47" s="18"/>
      <c r="I47" s="18"/>
      <c r="J47" s="17"/>
      <c r="K47" s="18"/>
      <c r="L47" s="18"/>
      <c r="M47" s="17"/>
      <c r="N47" s="18"/>
      <c r="O47" s="18"/>
      <c r="P47" s="17"/>
      <c r="Q47" s="18"/>
      <c r="R47" s="18"/>
      <c r="S47" s="17"/>
      <c r="T47" s="18"/>
    </row>
    <row r="48" spans="1:23" ht="15">
      <c r="B48" s="17"/>
      <c r="C48" s="17"/>
      <c r="D48" s="17"/>
      <c r="E48" s="18"/>
      <c r="F48" s="17"/>
      <c r="G48" s="17"/>
      <c r="H48" s="18"/>
      <c r="I48" s="17"/>
      <c r="J48" s="17"/>
      <c r="K48" s="18"/>
      <c r="L48" s="17"/>
      <c r="M48" s="17"/>
      <c r="N48" s="18"/>
      <c r="O48" s="17"/>
      <c r="P48" s="17"/>
      <c r="Q48" s="18"/>
      <c r="R48" s="17"/>
      <c r="S48" s="17"/>
      <c r="T48" s="18"/>
    </row>
  </sheetData>
  <mergeCells count="28">
    <mergeCell ref="A1:B1"/>
    <mergeCell ref="C1:W1"/>
    <mergeCell ref="A2:B2"/>
    <mergeCell ref="C2:W2"/>
    <mergeCell ref="A3:B3"/>
    <mergeCell ref="C3:E3"/>
    <mergeCell ref="L3:N3"/>
    <mergeCell ref="R3:T3"/>
    <mergeCell ref="U3:W3"/>
    <mergeCell ref="F3:H3"/>
    <mergeCell ref="I3:K3"/>
    <mergeCell ref="O3:Q3"/>
    <mergeCell ref="U4:W4"/>
    <mergeCell ref="A41:B41"/>
    <mergeCell ref="A42:B42"/>
    <mergeCell ref="A5:B5"/>
    <mergeCell ref="U5:W5"/>
    <mergeCell ref="A6:B6"/>
    <mergeCell ref="A7:B7"/>
    <mergeCell ref="A8:B8"/>
    <mergeCell ref="A9:B9"/>
    <mergeCell ref="A4:B4"/>
    <mergeCell ref="C4:E4"/>
    <mergeCell ref="L4:N4"/>
    <mergeCell ref="R4:T4"/>
    <mergeCell ref="F4:H4"/>
    <mergeCell ref="I4:K4"/>
    <mergeCell ref="O4:Q4"/>
  </mergeCells>
  <phoneticPr fontId="3" type="noConversion"/>
  <conditionalFormatting sqref="N9 T9 E9">
    <cfRule type="cellIs" dxfId="431" priority="11" stopIfTrue="1" operator="lessThan">
      <formula>E7</formula>
    </cfRule>
  </conditionalFormatting>
  <conditionalFormatting sqref="U9:W9">
    <cfRule type="cellIs" dxfId="430" priority="12" stopIfTrue="1" operator="lessThan">
      <formula>U7</formula>
    </cfRule>
  </conditionalFormatting>
  <conditionalFormatting sqref="L9:M9 R9:S9 C9:D9">
    <cfRule type="cellIs" dxfId="429" priority="13" stopIfTrue="1" operator="lessThan">
      <formula>C8</formula>
    </cfRule>
  </conditionalFormatting>
  <conditionalFormatting sqref="D9">
    <cfRule type="cellIs" dxfId="428" priority="14" stopIfTrue="1" operator="lessThan">
      <formula>D7</formula>
    </cfRule>
  </conditionalFormatting>
  <conditionalFormatting sqref="E41 N41 T41 W41 K41">
    <cfRule type="cellIs" dxfId="427" priority="15" stopIfTrue="1" operator="lessThanOrEqual">
      <formula>E7</formula>
    </cfRule>
  </conditionalFormatting>
  <conditionalFormatting sqref="C42:E42 L42:N42 R42:W42">
    <cfRule type="cellIs" dxfId="426" priority="16" stopIfTrue="1" operator="lessThan">
      <formula>1</formula>
    </cfRule>
  </conditionalFormatting>
  <conditionalFormatting sqref="C41:D41 L41:M41 R41:S41 U41:V41 I41:J41">
    <cfRule type="cellIs" dxfId="425" priority="17" stopIfTrue="1" operator="lessThan">
      <formula>C7</formula>
    </cfRule>
  </conditionalFormatting>
  <conditionalFormatting sqref="H9 K9">
    <cfRule type="cellIs" dxfId="424" priority="6" stopIfTrue="1" operator="lessThan">
      <formula>H7</formula>
    </cfRule>
  </conditionalFormatting>
  <conditionalFormatting sqref="F9:G9 I9:J9">
    <cfRule type="cellIs" dxfId="423" priority="7" stopIfTrue="1" operator="lessThan">
      <formula>F8</formula>
    </cfRule>
  </conditionalFormatting>
  <conditionalFormatting sqref="H41">
    <cfRule type="cellIs" dxfId="422" priority="8" stopIfTrue="1" operator="lessThanOrEqual">
      <formula>H7</formula>
    </cfRule>
  </conditionalFormatting>
  <conditionalFormatting sqref="F42:K42">
    <cfRule type="cellIs" dxfId="421" priority="9" stopIfTrue="1" operator="lessThan">
      <formula>1</formula>
    </cfRule>
  </conditionalFormatting>
  <conditionalFormatting sqref="F41:G41">
    <cfRule type="cellIs" dxfId="420" priority="10" stopIfTrue="1" operator="lessThan">
      <formula>F7</formula>
    </cfRule>
  </conditionalFormatting>
  <conditionalFormatting sqref="Q9">
    <cfRule type="cellIs" dxfId="419" priority="1" stopIfTrue="1" operator="lessThan">
      <formula>Q7</formula>
    </cfRule>
  </conditionalFormatting>
  <conditionalFormatting sqref="O9:P9">
    <cfRule type="cellIs" dxfId="418" priority="2" stopIfTrue="1" operator="lessThan">
      <formula>O8</formula>
    </cfRule>
  </conditionalFormatting>
  <conditionalFormatting sqref="Q41">
    <cfRule type="cellIs" dxfId="417" priority="3" stopIfTrue="1" operator="lessThanOrEqual">
      <formula>Q7</formula>
    </cfRule>
  </conditionalFormatting>
  <conditionalFormatting sqref="O42:Q42">
    <cfRule type="cellIs" dxfId="416" priority="4" stopIfTrue="1" operator="lessThan">
      <formula>1</formula>
    </cfRule>
  </conditionalFormatting>
  <conditionalFormatting sqref="O41:P41">
    <cfRule type="cellIs" dxfId="415" priority="5" stopIfTrue="1" operator="lessThan">
      <formula>O7</formula>
    </cfRule>
  </conditionalFormatting>
  <pageMargins left="0.15748031496062992" right="0.15748031496062992" top="0.19685039370078741" bottom="0.19685039370078741" header="0.51181102362204722" footer="0.51181102362204722"/>
  <pageSetup paperSize="9" scale="75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zoomScale="70" workbookViewId="0">
      <pane xSplit="2" ySplit="9" topLeftCell="E10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ColWidth="12.3984375" defaultRowHeight="13.5"/>
  <cols>
    <col min="1" max="2" width="12.3984375" style="12" customWidth="1"/>
    <col min="3" max="3" width="17.265625" style="22" bestFit="1" customWidth="1"/>
    <col min="4" max="4" width="12.59765625" style="22" bestFit="1" customWidth="1"/>
    <col min="5" max="5" width="12.3984375" style="23" customWidth="1"/>
    <col min="6" max="6" width="12.265625" style="126" customWidth="1"/>
    <col min="7" max="7" width="10.73046875" style="89" customWidth="1"/>
    <col min="8" max="8" width="15.59765625" style="22" customWidth="1"/>
    <col min="9" max="9" width="11.73046875" style="22" customWidth="1"/>
    <col min="10" max="10" width="12.3984375" style="23" customWidth="1"/>
    <col min="11" max="11" width="11.59765625" style="126" customWidth="1"/>
    <col min="12" max="12" width="11.1328125" style="89" customWidth="1"/>
    <col min="13" max="13" width="17.46484375" style="22" customWidth="1"/>
    <col min="14" max="14" width="11.59765625" style="22" customWidth="1"/>
    <col min="15" max="15" width="12.3984375" style="23" customWidth="1"/>
    <col min="16" max="16" width="12.3984375" style="126" customWidth="1"/>
    <col min="17" max="17" width="10.86328125" style="89" customWidth="1"/>
    <col min="18" max="18" width="17.46484375" style="22" customWidth="1"/>
    <col min="19" max="19" width="11.59765625" style="22" customWidth="1"/>
    <col min="20" max="20" width="12.3984375" style="23" customWidth="1"/>
    <col min="21" max="21" width="12.3984375" style="126" customWidth="1"/>
    <col min="22" max="22" width="10.86328125" style="89" customWidth="1"/>
    <col min="23" max="23" width="17.46484375" style="22" customWidth="1"/>
    <col min="24" max="24" width="11.59765625" style="22" customWidth="1"/>
    <col min="25" max="25" width="12.3984375" style="23" customWidth="1"/>
    <col min="26" max="26" width="12.3984375" style="126" customWidth="1"/>
    <col min="27" max="27" width="10.86328125" style="89" customWidth="1"/>
    <col min="28" max="28" width="16.46484375" style="22" customWidth="1"/>
    <col min="29" max="29" width="10.73046875" style="22" customWidth="1"/>
    <col min="30" max="30" width="12.3984375" style="23" customWidth="1"/>
    <col min="31" max="31" width="12.46484375" style="22" customWidth="1"/>
    <col min="32" max="32" width="12.3984375" style="89" customWidth="1"/>
    <col min="33" max="266" width="12.3984375" style="12"/>
    <col min="267" max="268" width="12.3984375" style="12" customWidth="1"/>
    <col min="269" max="269" width="23.3984375" style="12" bestFit="1" customWidth="1"/>
    <col min="270" max="270" width="12.86328125" style="12" bestFit="1" customWidth="1"/>
    <col min="271" max="273" width="12.3984375" style="12" customWidth="1"/>
    <col min="274" max="274" width="23.3984375" style="12" bestFit="1" customWidth="1"/>
    <col min="275" max="275" width="12.86328125" style="12" bestFit="1" customWidth="1"/>
    <col min="276" max="278" width="12.3984375" style="12" customWidth="1"/>
    <col min="279" max="279" width="23.3984375" style="12" bestFit="1" customWidth="1"/>
    <col min="280" max="280" width="12.86328125" style="12" bestFit="1" customWidth="1"/>
    <col min="281" max="283" width="12.3984375" style="12" customWidth="1"/>
    <col min="284" max="284" width="18.59765625" style="12" customWidth="1"/>
    <col min="285" max="286" width="12.3984375" style="12" customWidth="1"/>
    <col min="287" max="287" width="15.3984375" style="12" customWidth="1"/>
    <col min="288" max="288" width="12.3984375" style="12" customWidth="1"/>
    <col min="289" max="522" width="12.3984375" style="12"/>
    <col min="523" max="524" width="12.3984375" style="12" customWidth="1"/>
    <col min="525" max="525" width="23.3984375" style="12" bestFit="1" customWidth="1"/>
    <col min="526" max="526" width="12.86328125" style="12" bestFit="1" customWidth="1"/>
    <col min="527" max="529" width="12.3984375" style="12" customWidth="1"/>
    <col min="530" max="530" width="23.3984375" style="12" bestFit="1" customWidth="1"/>
    <col min="531" max="531" width="12.86328125" style="12" bestFit="1" customWidth="1"/>
    <col min="532" max="534" width="12.3984375" style="12" customWidth="1"/>
    <col min="535" max="535" width="23.3984375" style="12" bestFit="1" customWidth="1"/>
    <col min="536" max="536" width="12.86328125" style="12" bestFit="1" customWidth="1"/>
    <col min="537" max="539" width="12.3984375" style="12" customWidth="1"/>
    <col min="540" max="540" width="18.59765625" style="12" customWidth="1"/>
    <col min="541" max="542" width="12.3984375" style="12" customWidth="1"/>
    <col min="543" max="543" width="15.3984375" style="12" customWidth="1"/>
    <col min="544" max="544" width="12.3984375" style="12" customWidth="1"/>
    <col min="545" max="778" width="12.3984375" style="12"/>
    <col min="779" max="780" width="12.3984375" style="12" customWidth="1"/>
    <col min="781" max="781" width="23.3984375" style="12" bestFit="1" customWidth="1"/>
    <col min="782" max="782" width="12.86328125" style="12" bestFit="1" customWidth="1"/>
    <col min="783" max="785" width="12.3984375" style="12" customWidth="1"/>
    <col min="786" max="786" width="23.3984375" style="12" bestFit="1" customWidth="1"/>
    <col min="787" max="787" width="12.86328125" style="12" bestFit="1" customWidth="1"/>
    <col min="788" max="790" width="12.3984375" style="12" customWidth="1"/>
    <col min="791" max="791" width="23.3984375" style="12" bestFit="1" customWidth="1"/>
    <col min="792" max="792" width="12.86328125" style="12" bestFit="1" customWidth="1"/>
    <col min="793" max="795" width="12.3984375" style="12" customWidth="1"/>
    <col min="796" max="796" width="18.59765625" style="12" customWidth="1"/>
    <col min="797" max="798" width="12.3984375" style="12" customWidth="1"/>
    <col min="799" max="799" width="15.3984375" style="12" customWidth="1"/>
    <col min="800" max="800" width="12.3984375" style="12" customWidth="1"/>
    <col min="801" max="1034" width="12.3984375" style="12"/>
    <col min="1035" max="1036" width="12.3984375" style="12" customWidth="1"/>
    <col min="1037" max="1037" width="23.3984375" style="12" bestFit="1" customWidth="1"/>
    <col min="1038" max="1038" width="12.86328125" style="12" bestFit="1" customWidth="1"/>
    <col min="1039" max="1041" width="12.3984375" style="12" customWidth="1"/>
    <col min="1042" max="1042" width="23.3984375" style="12" bestFit="1" customWidth="1"/>
    <col min="1043" max="1043" width="12.86328125" style="12" bestFit="1" customWidth="1"/>
    <col min="1044" max="1046" width="12.3984375" style="12" customWidth="1"/>
    <col min="1047" max="1047" width="23.3984375" style="12" bestFit="1" customWidth="1"/>
    <col min="1048" max="1048" width="12.86328125" style="12" bestFit="1" customWidth="1"/>
    <col min="1049" max="1051" width="12.3984375" style="12" customWidth="1"/>
    <col min="1052" max="1052" width="18.59765625" style="12" customWidth="1"/>
    <col min="1053" max="1054" width="12.3984375" style="12" customWidth="1"/>
    <col min="1055" max="1055" width="15.3984375" style="12" customWidth="1"/>
    <col min="1056" max="1056" width="12.3984375" style="12" customWidth="1"/>
    <col min="1057" max="1290" width="12.3984375" style="12"/>
    <col min="1291" max="1292" width="12.3984375" style="12" customWidth="1"/>
    <col min="1293" max="1293" width="23.3984375" style="12" bestFit="1" customWidth="1"/>
    <col min="1294" max="1294" width="12.86328125" style="12" bestFit="1" customWidth="1"/>
    <col min="1295" max="1297" width="12.3984375" style="12" customWidth="1"/>
    <col min="1298" max="1298" width="23.3984375" style="12" bestFit="1" customWidth="1"/>
    <col min="1299" max="1299" width="12.86328125" style="12" bestFit="1" customWidth="1"/>
    <col min="1300" max="1302" width="12.3984375" style="12" customWidth="1"/>
    <col min="1303" max="1303" width="23.3984375" style="12" bestFit="1" customWidth="1"/>
    <col min="1304" max="1304" width="12.86328125" style="12" bestFit="1" customWidth="1"/>
    <col min="1305" max="1307" width="12.3984375" style="12" customWidth="1"/>
    <col min="1308" max="1308" width="18.59765625" style="12" customWidth="1"/>
    <col min="1309" max="1310" width="12.3984375" style="12" customWidth="1"/>
    <col min="1311" max="1311" width="15.3984375" style="12" customWidth="1"/>
    <col min="1312" max="1312" width="12.3984375" style="12" customWidth="1"/>
    <col min="1313" max="1546" width="12.3984375" style="12"/>
    <col min="1547" max="1548" width="12.3984375" style="12" customWidth="1"/>
    <col min="1549" max="1549" width="23.3984375" style="12" bestFit="1" customWidth="1"/>
    <col min="1550" max="1550" width="12.86328125" style="12" bestFit="1" customWidth="1"/>
    <col min="1551" max="1553" width="12.3984375" style="12" customWidth="1"/>
    <col min="1554" max="1554" width="23.3984375" style="12" bestFit="1" customWidth="1"/>
    <col min="1555" max="1555" width="12.86328125" style="12" bestFit="1" customWidth="1"/>
    <col min="1556" max="1558" width="12.3984375" style="12" customWidth="1"/>
    <col min="1559" max="1559" width="23.3984375" style="12" bestFit="1" customWidth="1"/>
    <col min="1560" max="1560" width="12.86328125" style="12" bestFit="1" customWidth="1"/>
    <col min="1561" max="1563" width="12.3984375" style="12" customWidth="1"/>
    <col min="1564" max="1564" width="18.59765625" style="12" customWidth="1"/>
    <col min="1565" max="1566" width="12.3984375" style="12" customWidth="1"/>
    <col min="1567" max="1567" width="15.3984375" style="12" customWidth="1"/>
    <col min="1568" max="1568" width="12.3984375" style="12" customWidth="1"/>
    <col min="1569" max="1802" width="12.3984375" style="12"/>
    <col min="1803" max="1804" width="12.3984375" style="12" customWidth="1"/>
    <col min="1805" max="1805" width="23.3984375" style="12" bestFit="1" customWidth="1"/>
    <col min="1806" max="1806" width="12.86328125" style="12" bestFit="1" customWidth="1"/>
    <col min="1807" max="1809" width="12.3984375" style="12" customWidth="1"/>
    <col min="1810" max="1810" width="23.3984375" style="12" bestFit="1" customWidth="1"/>
    <col min="1811" max="1811" width="12.86328125" style="12" bestFit="1" customWidth="1"/>
    <col min="1812" max="1814" width="12.3984375" style="12" customWidth="1"/>
    <col min="1815" max="1815" width="23.3984375" style="12" bestFit="1" customWidth="1"/>
    <col min="1816" max="1816" width="12.86328125" style="12" bestFit="1" customWidth="1"/>
    <col min="1817" max="1819" width="12.3984375" style="12" customWidth="1"/>
    <col min="1820" max="1820" width="18.59765625" style="12" customWidth="1"/>
    <col min="1821" max="1822" width="12.3984375" style="12" customWidth="1"/>
    <col min="1823" max="1823" width="15.3984375" style="12" customWidth="1"/>
    <col min="1824" max="1824" width="12.3984375" style="12" customWidth="1"/>
    <col min="1825" max="2058" width="12.3984375" style="12"/>
    <col min="2059" max="2060" width="12.3984375" style="12" customWidth="1"/>
    <col min="2061" max="2061" width="23.3984375" style="12" bestFit="1" customWidth="1"/>
    <col min="2062" max="2062" width="12.86328125" style="12" bestFit="1" customWidth="1"/>
    <col min="2063" max="2065" width="12.3984375" style="12" customWidth="1"/>
    <col min="2066" max="2066" width="23.3984375" style="12" bestFit="1" customWidth="1"/>
    <col min="2067" max="2067" width="12.86328125" style="12" bestFit="1" customWidth="1"/>
    <col min="2068" max="2070" width="12.3984375" style="12" customWidth="1"/>
    <col min="2071" max="2071" width="23.3984375" style="12" bestFit="1" customWidth="1"/>
    <col min="2072" max="2072" width="12.86328125" style="12" bestFit="1" customWidth="1"/>
    <col min="2073" max="2075" width="12.3984375" style="12" customWidth="1"/>
    <col min="2076" max="2076" width="18.59765625" style="12" customWidth="1"/>
    <col min="2077" max="2078" width="12.3984375" style="12" customWidth="1"/>
    <col min="2079" max="2079" width="15.3984375" style="12" customWidth="1"/>
    <col min="2080" max="2080" width="12.3984375" style="12" customWidth="1"/>
    <col min="2081" max="2314" width="12.3984375" style="12"/>
    <col min="2315" max="2316" width="12.3984375" style="12" customWidth="1"/>
    <col min="2317" max="2317" width="23.3984375" style="12" bestFit="1" customWidth="1"/>
    <col min="2318" max="2318" width="12.86328125" style="12" bestFit="1" customWidth="1"/>
    <col min="2319" max="2321" width="12.3984375" style="12" customWidth="1"/>
    <col min="2322" max="2322" width="23.3984375" style="12" bestFit="1" customWidth="1"/>
    <col min="2323" max="2323" width="12.86328125" style="12" bestFit="1" customWidth="1"/>
    <col min="2324" max="2326" width="12.3984375" style="12" customWidth="1"/>
    <col min="2327" max="2327" width="23.3984375" style="12" bestFit="1" customWidth="1"/>
    <col min="2328" max="2328" width="12.86328125" style="12" bestFit="1" customWidth="1"/>
    <col min="2329" max="2331" width="12.3984375" style="12" customWidth="1"/>
    <col min="2332" max="2332" width="18.59765625" style="12" customWidth="1"/>
    <col min="2333" max="2334" width="12.3984375" style="12" customWidth="1"/>
    <col min="2335" max="2335" width="15.3984375" style="12" customWidth="1"/>
    <col min="2336" max="2336" width="12.3984375" style="12" customWidth="1"/>
    <col min="2337" max="2570" width="12.3984375" style="12"/>
    <col min="2571" max="2572" width="12.3984375" style="12" customWidth="1"/>
    <col min="2573" max="2573" width="23.3984375" style="12" bestFit="1" customWidth="1"/>
    <col min="2574" max="2574" width="12.86328125" style="12" bestFit="1" customWidth="1"/>
    <col min="2575" max="2577" width="12.3984375" style="12" customWidth="1"/>
    <col min="2578" max="2578" width="23.3984375" style="12" bestFit="1" customWidth="1"/>
    <col min="2579" max="2579" width="12.86328125" style="12" bestFit="1" customWidth="1"/>
    <col min="2580" max="2582" width="12.3984375" style="12" customWidth="1"/>
    <col min="2583" max="2583" width="23.3984375" style="12" bestFit="1" customWidth="1"/>
    <col min="2584" max="2584" width="12.86328125" style="12" bestFit="1" customWidth="1"/>
    <col min="2585" max="2587" width="12.3984375" style="12" customWidth="1"/>
    <col min="2588" max="2588" width="18.59765625" style="12" customWidth="1"/>
    <col min="2589" max="2590" width="12.3984375" style="12" customWidth="1"/>
    <col min="2591" max="2591" width="15.3984375" style="12" customWidth="1"/>
    <col min="2592" max="2592" width="12.3984375" style="12" customWidth="1"/>
    <col min="2593" max="2826" width="12.3984375" style="12"/>
    <col min="2827" max="2828" width="12.3984375" style="12" customWidth="1"/>
    <col min="2829" max="2829" width="23.3984375" style="12" bestFit="1" customWidth="1"/>
    <col min="2830" max="2830" width="12.86328125" style="12" bestFit="1" customWidth="1"/>
    <col min="2831" max="2833" width="12.3984375" style="12" customWidth="1"/>
    <col min="2834" max="2834" width="23.3984375" style="12" bestFit="1" customWidth="1"/>
    <col min="2835" max="2835" width="12.86328125" style="12" bestFit="1" customWidth="1"/>
    <col min="2836" max="2838" width="12.3984375" style="12" customWidth="1"/>
    <col min="2839" max="2839" width="23.3984375" style="12" bestFit="1" customWidth="1"/>
    <col min="2840" max="2840" width="12.86328125" style="12" bestFit="1" customWidth="1"/>
    <col min="2841" max="2843" width="12.3984375" style="12" customWidth="1"/>
    <col min="2844" max="2844" width="18.59765625" style="12" customWidth="1"/>
    <col min="2845" max="2846" width="12.3984375" style="12" customWidth="1"/>
    <col min="2847" max="2847" width="15.3984375" style="12" customWidth="1"/>
    <col min="2848" max="2848" width="12.3984375" style="12" customWidth="1"/>
    <col min="2849" max="3082" width="12.3984375" style="12"/>
    <col min="3083" max="3084" width="12.3984375" style="12" customWidth="1"/>
    <col min="3085" max="3085" width="23.3984375" style="12" bestFit="1" customWidth="1"/>
    <col min="3086" max="3086" width="12.86328125" style="12" bestFit="1" customWidth="1"/>
    <col min="3087" max="3089" width="12.3984375" style="12" customWidth="1"/>
    <col min="3090" max="3090" width="23.3984375" style="12" bestFit="1" customWidth="1"/>
    <col min="3091" max="3091" width="12.86328125" style="12" bestFit="1" customWidth="1"/>
    <col min="3092" max="3094" width="12.3984375" style="12" customWidth="1"/>
    <col min="3095" max="3095" width="23.3984375" style="12" bestFit="1" customWidth="1"/>
    <col min="3096" max="3096" width="12.86328125" style="12" bestFit="1" customWidth="1"/>
    <col min="3097" max="3099" width="12.3984375" style="12" customWidth="1"/>
    <col min="3100" max="3100" width="18.59765625" style="12" customWidth="1"/>
    <col min="3101" max="3102" width="12.3984375" style="12" customWidth="1"/>
    <col min="3103" max="3103" width="15.3984375" style="12" customWidth="1"/>
    <col min="3104" max="3104" width="12.3984375" style="12" customWidth="1"/>
    <col min="3105" max="3338" width="12.3984375" style="12"/>
    <col min="3339" max="3340" width="12.3984375" style="12" customWidth="1"/>
    <col min="3341" max="3341" width="23.3984375" style="12" bestFit="1" customWidth="1"/>
    <col min="3342" max="3342" width="12.86328125" style="12" bestFit="1" customWidth="1"/>
    <col min="3343" max="3345" width="12.3984375" style="12" customWidth="1"/>
    <col min="3346" max="3346" width="23.3984375" style="12" bestFit="1" customWidth="1"/>
    <col min="3347" max="3347" width="12.86328125" style="12" bestFit="1" customWidth="1"/>
    <col min="3348" max="3350" width="12.3984375" style="12" customWidth="1"/>
    <col min="3351" max="3351" width="23.3984375" style="12" bestFit="1" customWidth="1"/>
    <col min="3352" max="3352" width="12.86328125" style="12" bestFit="1" customWidth="1"/>
    <col min="3353" max="3355" width="12.3984375" style="12" customWidth="1"/>
    <col min="3356" max="3356" width="18.59765625" style="12" customWidth="1"/>
    <col min="3357" max="3358" width="12.3984375" style="12" customWidth="1"/>
    <col min="3359" max="3359" width="15.3984375" style="12" customWidth="1"/>
    <col min="3360" max="3360" width="12.3984375" style="12" customWidth="1"/>
    <col min="3361" max="3594" width="12.3984375" style="12"/>
    <col min="3595" max="3596" width="12.3984375" style="12" customWidth="1"/>
    <col min="3597" max="3597" width="23.3984375" style="12" bestFit="1" customWidth="1"/>
    <col min="3598" max="3598" width="12.86328125" style="12" bestFit="1" customWidth="1"/>
    <col min="3599" max="3601" width="12.3984375" style="12" customWidth="1"/>
    <col min="3602" max="3602" width="23.3984375" style="12" bestFit="1" customWidth="1"/>
    <col min="3603" max="3603" width="12.86328125" style="12" bestFit="1" customWidth="1"/>
    <col min="3604" max="3606" width="12.3984375" style="12" customWidth="1"/>
    <col min="3607" max="3607" width="23.3984375" style="12" bestFit="1" customWidth="1"/>
    <col min="3608" max="3608" width="12.86328125" style="12" bestFit="1" customWidth="1"/>
    <col min="3609" max="3611" width="12.3984375" style="12" customWidth="1"/>
    <col min="3612" max="3612" width="18.59765625" style="12" customWidth="1"/>
    <col min="3613" max="3614" width="12.3984375" style="12" customWidth="1"/>
    <col min="3615" max="3615" width="15.3984375" style="12" customWidth="1"/>
    <col min="3616" max="3616" width="12.3984375" style="12" customWidth="1"/>
    <col min="3617" max="3850" width="12.3984375" style="12"/>
    <col min="3851" max="3852" width="12.3984375" style="12" customWidth="1"/>
    <col min="3853" max="3853" width="23.3984375" style="12" bestFit="1" customWidth="1"/>
    <col min="3854" max="3854" width="12.86328125" style="12" bestFit="1" customWidth="1"/>
    <col min="3855" max="3857" width="12.3984375" style="12" customWidth="1"/>
    <col min="3858" max="3858" width="23.3984375" style="12" bestFit="1" customWidth="1"/>
    <col min="3859" max="3859" width="12.86328125" style="12" bestFit="1" customWidth="1"/>
    <col min="3860" max="3862" width="12.3984375" style="12" customWidth="1"/>
    <col min="3863" max="3863" width="23.3984375" style="12" bestFit="1" customWidth="1"/>
    <col min="3864" max="3864" width="12.86328125" style="12" bestFit="1" customWidth="1"/>
    <col min="3865" max="3867" width="12.3984375" style="12" customWidth="1"/>
    <col min="3868" max="3868" width="18.59765625" style="12" customWidth="1"/>
    <col min="3869" max="3870" width="12.3984375" style="12" customWidth="1"/>
    <col min="3871" max="3871" width="15.3984375" style="12" customWidth="1"/>
    <col min="3872" max="3872" width="12.3984375" style="12" customWidth="1"/>
    <col min="3873" max="4106" width="12.3984375" style="12"/>
    <col min="4107" max="4108" width="12.3984375" style="12" customWidth="1"/>
    <col min="4109" max="4109" width="23.3984375" style="12" bestFit="1" customWidth="1"/>
    <col min="4110" max="4110" width="12.86328125" style="12" bestFit="1" customWidth="1"/>
    <col min="4111" max="4113" width="12.3984375" style="12" customWidth="1"/>
    <col min="4114" max="4114" width="23.3984375" style="12" bestFit="1" customWidth="1"/>
    <col min="4115" max="4115" width="12.86328125" style="12" bestFit="1" customWidth="1"/>
    <col min="4116" max="4118" width="12.3984375" style="12" customWidth="1"/>
    <col min="4119" max="4119" width="23.3984375" style="12" bestFit="1" customWidth="1"/>
    <col min="4120" max="4120" width="12.86328125" style="12" bestFit="1" customWidth="1"/>
    <col min="4121" max="4123" width="12.3984375" style="12" customWidth="1"/>
    <col min="4124" max="4124" width="18.59765625" style="12" customWidth="1"/>
    <col min="4125" max="4126" width="12.3984375" style="12" customWidth="1"/>
    <col min="4127" max="4127" width="15.3984375" style="12" customWidth="1"/>
    <col min="4128" max="4128" width="12.3984375" style="12" customWidth="1"/>
    <col min="4129" max="4362" width="12.3984375" style="12"/>
    <col min="4363" max="4364" width="12.3984375" style="12" customWidth="1"/>
    <col min="4365" max="4365" width="23.3984375" style="12" bestFit="1" customWidth="1"/>
    <col min="4366" max="4366" width="12.86328125" style="12" bestFit="1" customWidth="1"/>
    <col min="4367" max="4369" width="12.3984375" style="12" customWidth="1"/>
    <col min="4370" max="4370" width="23.3984375" style="12" bestFit="1" customWidth="1"/>
    <col min="4371" max="4371" width="12.86328125" style="12" bestFit="1" customWidth="1"/>
    <col min="4372" max="4374" width="12.3984375" style="12" customWidth="1"/>
    <col min="4375" max="4375" width="23.3984375" style="12" bestFit="1" customWidth="1"/>
    <col min="4376" max="4376" width="12.86328125" style="12" bestFit="1" customWidth="1"/>
    <col min="4377" max="4379" width="12.3984375" style="12" customWidth="1"/>
    <col min="4380" max="4380" width="18.59765625" style="12" customWidth="1"/>
    <col min="4381" max="4382" width="12.3984375" style="12" customWidth="1"/>
    <col min="4383" max="4383" width="15.3984375" style="12" customWidth="1"/>
    <col min="4384" max="4384" width="12.3984375" style="12" customWidth="1"/>
    <col min="4385" max="4618" width="12.3984375" style="12"/>
    <col min="4619" max="4620" width="12.3984375" style="12" customWidth="1"/>
    <col min="4621" max="4621" width="23.3984375" style="12" bestFit="1" customWidth="1"/>
    <col min="4622" max="4622" width="12.86328125" style="12" bestFit="1" customWidth="1"/>
    <col min="4623" max="4625" width="12.3984375" style="12" customWidth="1"/>
    <col min="4626" max="4626" width="23.3984375" style="12" bestFit="1" customWidth="1"/>
    <col min="4627" max="4627" width="12.86328125" style="12" bestFit="1" customWidth="1"/>
    <col min="4628" max="4630" width="12.3984375" style="12" customWidth="1"/>
    <col min="4631" max="4631" width="23.3984375" style="12" bestFit="1" customWidth="1"/>
    <col min="4632" max="4632" width="12.86328125" style="12" bestFit="1" customWidth="1"/>
    <col min="4633" max="4635" width="12.3984375" style="12" customWidth="1"/>
    <col min="4636" max="4636" width="18.59765625" style="12" customWidth="1"/>
    <col min="4637" max="4638" width="12.3984375" style="12" customWidth="1"/>
    <col min="4639" max="4639" width="15.3984375" style="12" customWidth="1"/>
    <col min="4640" max="4640" width="12.3984375" style="12" customWidth="1"/>
    <col min="4641" max="4874" width="12.3984375" style="12"/>
    <col min="4875" max="4876" width="12.3984375" style="12" customWidth="1"/>
    <col min="4877" max="4877" width="23.3984375" style="12" bestFit="1" customWidth="1"/>
    <col min="4878" max="4878" width="12.86328125" style="12" bestFit="1" customWidth="1"/>
    <col min="4879" max="4881" width="12.3984375" style="12" customWidth="1"/>
    <col min="4882" max="4882" width="23.3984375" style="12" bestFit="1" customWidth="1"/>
    <col min="4883" max="4883" width="12.86328125" style="12" bestFit="1" customWidth="1"/>
    <col min="4884" max="4886" width="12.3984375" style="12" customWidth="1"/>
    <col min="4887" max="4887" width="23.3984375" style="12" bestFit="1" customWidth="1"/>
    <col min="4888" max="4888" width="12.86328125" style="12" bestFit="1" customWidth="1"/>
    <col min="4889" max="4891" width="12.3984375" style="12" customWidth="1"/>
    <col min="4892" max="4892" width="18.59765625" style="12" customWidth="1"/>
    <col min="4893" max="4894" width="12.3984375" style="12" customWidth="1"/>
    <col min="4895" max="4895" width="15.3984375" style="12" customWidth="1"/>
    <col min="4896" max="4896" width="12.3984375" style="12" customWidth="1"/>
    <col min="4897" max="5130" width="12.3984375" style="12"/>
    <col min="5131" max="5132" width="12.3984375" style="12" customWidth="1"/>
    <col min="5133" max="5133" width="23.3984375" style="12" bestFit="1" customWidth="1"/>
    <col min="5134" max="5134" width="12.86328125" style="12" bestFit="1" customWidth="1"/>
    <col min="5135" max="5137" width="12.3984375" style="12" customWidth="1"/>
    <col min="5138" max="5138" width="23.3984375" style="12" bestFit="1" customWidth="1"/>
    <col min="5139" max="5139" width="12.86328125" style="12" bestFit="1" customWidth="1"/>
    <col min="5140" max="5142" width="12.3984375" style="12" customWidth="1"/>
    <col min="5143" max="5143" width="23.3984375" style="12" bestFit="1" customWidth="1"/>
    <col min="5144" max="5144" width="12.86328125" style="12" bestFit="1" customWidth="1"/>
    <col min="5145" max="5147" width="12.3984375" style="12" customWidth="1"/>
    <col min="5148" max="5148" width="18.59765625" style="12" customWidth="1"/>
    <col min="5149" max="5150" width="12.3984375" style="12" customWidth="1"/>
    <col min="5151" max="5151" width="15.3984375" style="12" customWidth="1"/>
    <col min="5152" max="5152" width="12.3984375" style="12" customWidth="1"/>
    <col min="5153" max="5386" width="12.3984375" style="12"/>
    <col min="5387" max="5388" width="12.3984375" style="12" customWidth="1"/>
    <col min="5389" max="5389" width="23.3984375" style="12" bestFit="1" customWidth="1"/>
    <col min="5390" max="5390" width="12.86328125" style="12" bestFit="1" customWidth="1"/>
    <col min="5391" max="5393" width="12.3984375" style="12" customWidth="1"/>
    <col min="5394" max="5394" width="23.3984375" style="12" bestFit="1" customWidth="1"/>
    <col min="5395" max="5395" width="12.86328125" style="12" bestFit="1" customWidth="1"/>
    <col min="5396" max="5398" width="12.3984375" style="12" customWidth="1"/>
    <col min="5399" max="5399" width="23.3984375" style="12" bestFit="1" customWidth="1"/>
    <col min="5400" max="5400" width="12.86328125" style="12" bestFit="1" customWidth="1"/>
    <col min="5401" max="5403" width="12.3984375" style="12" customWidth="1"/>
    <col min="5404" max="5404" width="18.59765625" style="12" customWidth="1"/>
    <col min="5405" max="5406" width="12.3984375" style="12" customWidth="1"/>
    <col min="5407" max="5407" width="15.3984375" style="12" customWidth="1"/>
    <col min="5408" max="5408" width="12.3984375" style="12" customWidth="1"/>
    <col min="5409" max="5642" width="12.3984375" style="12"/>
    <col min="5643" max="5644" width="12.3984375" style="12" customWidth="1"/>
    <col min="5645" max="5645" width="23.3984375" style="12" bestFit="1" customWidth="1"/>
    <col min="5646" max="5646" width="12.86328125" style="12" bestFit="1" customWidth="1"/>
    <col min="5647" max="5649" width="12.3984375" style="12" customWidth="1"/>
    <col min="5650" max="5650" width="23.3984375" style="12" bestFit="1" customWidth="1"/>
    <col min="5651" max="5651" width="12.86328125" style="12" bestFit="1" customWidth="1"/>
    <col min="5652" max="5654" width="12.3984375" style="12" customWidth="1"/>
    <col min="5655" max="5655" width="23.3984375" style="12" bestFit="1" customWidth="1"/>
    <col min="5656" max="5656" width="12.86328125" style="12" bestFit="1" customWidth="1"/>
    <col min="5657" max="5659" width="12.3984375" style="12" customWidth="1"/>
    <col min="5660" max="5660" width="18.59765625" style="12" customWidth="1"/>
    <col min="5661" max="5662" width="12.3984375" style="12" customWidth="1"/>
    <col min="5663" max="5663" width="15.3984375" style="12" customWidth="1"/>
    <col min="5664" max="5664" width="12.3984375" style="12" customWidth="1"/>
    <col min="5665" max="5898" width="12.3984375" style="12"/>
    <col min="5899" max="5900" width="12.3984375" style="12" customWidth="1"/>
    <col min="5901" max="5901" width="23.3984375" style="12" bestFit="1" customWidth="1"/>
    <col min="5902" max="5902" width="12.86328125" style="12" bestFit="1" customWidth="1"/>
    <col min="5903" max="5905" width="12.3984375" style="12" customWidth="1"/>
    <col min="5906" max="5906" width="23.3984375" style="12" bestFit="1" customWidth="1"/>
    <col min="5907" max="5907" width="12.86328125" style="12" bestFit="1" customWidth="1"/>
    <col min="5908" max="5910" width="12.3984375" style="12" customWidth="1"/>
    <col min="5911" max="5911" width="23.3984375" style="12" bestFit="1" customWidth="1"/>
    <col min="5912" max="5912" width="12.86328125" style="12" bestFit="1" customWidth="1"/>
    <col min="5913" max="5915" width="12.3984375" style="12" customWidth="1"/>
    <col min="5916" max="5916" width="18.59765625" style="12" customWidth="1"/>
    <col min="5917" max="5918" width="12.3984375" style="12" customWidth="1"/>
    <col min="5919" max="5919" width="15.3984375" style="12" customWidth="1"/>
    <col min="5920" max="5920" width="12.3984375" style="12" customWidth="1"/>
    <col min="5921" max="6154" width="12.3984375" style="12"/>
    <col min="6155" max="6156" width="12.3984375" style="12" customWidth="1"/>
    <col min="6157" max="6157" width="23.3984375" style="12" bestFit="1" customWidth="1"/>
    <col min="6158" max="6158" width="12.86328125" style="12" bestFit="1" customWidth="1"/>
    <col min="6159" max="6161" width="12.3984375" style="12" customWidth="1"/>
    <col min="6162" max="6162" width="23.3984375" style="12" bestFit="1" customWidth="1"/>
    <col min="6163" max="6163" width="12.86328125" style="12" bestFit="1" customWidth="1"/>
    <col min="6164" max="6166" width="12.3984375" style="12" customWidth="1"/>
    <col min="6167" max="6167" width="23.3984375" style="12" bestFit="1" customWidth="1"/>
    <col min="6168" max="6168" width="12.86328125" style="12" bestFit="1" customWidth="1"/>
    <col min="6169" max="6171" width="12.3984375" style="12" customWidth="1"/>
    <col min="6172" max="6172" width="18.59765625" style="12" customWidth="1"/>
    <col min="6173" max="6174" width="12.3984375" style="12" customWidth="1"/>
    <col min="6175" max="6175" width="15.3984375" style="12" customWidth="1"/>
    <col min="6176" max="6176" width="12.3984375" style="12" customWidth="1"/>
    <col min="6177" max="6410" width="12.3984375" style="12"/>
    <col min="6411" max="6412" width="12.3984375" style="12" customWidth="1"/>
    <col min="6413" max="6413" width="23.3984375" style="12" bestFit="1" customWidth="1"/>
    <col min="6414" max="6414" width="12.86328125" style="12" bestFit="1" customWidth="1"/>
    <col min="6415" max="6417" width="12.3984375" style="12" customWidth="1"/>
    <col min="6418" max="6418" width="23.3984375" style="12" bestFit="1" customWidth="1"/>
    <col min="6419" max="6419" width="12.86328125" style="12" bestFit="1" customWidth="1"/>
    <col min="6420" max="6422" width="12.3984375" style="12" customWidth="1"/>
    <col min="6423" max="6423" width="23.3984375" style="12" bestFit="1" customWidth="1"/>
    <col min="6424" max="6424" width="12.86328125" style="12" bestFit="1" customWidth="1"/>
    <col min="6425" max="6427" width="12.3984375" style="12" customWidth="1"/>
    <col min="6428" max="6428" width="18.59765625" style="12" customWidth="1"/>
    <col min="6429" max="6430" width="12.3984375" style="12" customWidth="1"/>
    <col min="6431" max="6431" width="15.3984375" style="12" customWidth="1"/>
    <col min="6432" max="6432" width="12.3984375" style="12" customWidth="1"/>
    <col min="6433" max="6666" width="12.3984375" style="12"/>
    <col min="6667" max="6668" width="12.3984375" style="12" customWidth="1"/>
    <col min="6669" max="6669" width="23.3984375" style="12" bestFit="1" customWidth="1"/>
    <col min="6670" max="6670" width="12.86328125" style="12" bestFit="1" customWidth="1"/>
    <col min="6671" max="6673" width="12.3984375" style="12" customWidth="1"/>
    <col min="6674" max="6674" width="23.3984375" style="12" bestFit="1" customWidth="1"/>
    <col min="6675" max="6675" width="12.86328125" style="12" bestFit="1" customWidth="1"/>
    <col min="6676" max="6678" width="12.3984375" style="12" customWidth="1"/>
    <col min="6679" max="6679" width="23.3984375" style="12" bestFit="1" customWidth="1"/>
    <col min="6680" max="6680" width="12.86328125" style="12" bestFit="1" customWidth="1"/>
    <col min="6681" max="6683" width="12.3984375" style="12" customWidth="1"/>
    <col min="6684" max="6684" width="18.59765625" style="12" customWidth="1"/>
    <col min="6685" max="6686" width="12.3984375" style="12" customWidth="1"/>
    <col min="6687" max="6687" width="15.3984375" style="12" customWidth="1"/>
    <col min="6688" max="6688" width="12.3984375" style="12" customWidth="1"/>
    <col min="6689" max="6922" width="12.3984375" style="12"/>
    <col min="6923" max="6924" width="12.3984375" style="12" customWidth="1"/>
    <col min="6925" max="6925" width="23.3984375" style="12" bestFit="1" customWidth="1"/>
    <col min="6926" max="6926" width="12.86328125" style="12" bestFit="1" customWidth="1"/>
    <col min="6927" max="6929" width="12.3984375" style="12" customWidth="1"/>
    <col min="6930" max="6930" width="23.3984375" style="12" bestFit="1" customWidth="1"/>
    <col min="6931" max="6931" width="12.86328125" style="12" bestFit="1" customWidth="1"/>
    <col min="6932" max="6934" width="12.3984375" style="12" customWidth="1"/>
    <col min="6935" max="6935" width="23.3984375" style="12" bestFit="1" customWidth="1"/>
    <col min="6936" max="6936" width="12.86328125" style="12" bestFit="1" customWidth="1"/>
    <col min="6937" max="6939" width="12.3984375" style="12" customWidth="1"/>
    <col min="6940" max="6940" width="18.59765625" style="12" customWidth="1"/>
    <col min="6941" max="6942" width="12.3984375" style="12" customWidth="1"/>
    <col min="6943" max="6943" width="15.3984375" style="12" customWidth="1"/>
    <col min="6944" max="6944" width="12.3984375" style="12" customWidth="1"/>
    <col min="6945" max="7178" width="12.3984375" style="12"/>
    <col min="7179" max="7180" width="12.3984375" style="12" customWidth="1"/>
    <col min="7181" max="7181" width="23.3984375" style="12" bestFit="1" customWidth="1"/>
    <col min="7182" max="7182" width="12.86328125" style="12" bestFit="1" customWidth="1"/>
    <col min="7183" max="7185" width="12.3984375" style="12" customWidth="1"/>
    <col min="7186" max="7186" width="23.3984375" style="12" bestFit="1" customWidth="1"/>
    <col min="7187" max="7187" width="12.86328125" style="12" bestFit="1" customWidth="1"/>
    <col min="7188" max="7190" width="12.3984375" style="12" customWidth="1"/>
    <col min="7191" max="7191" width="23.3984375" style="12" bestFit="1" customWidth="1"/>
    <col min="7192" max="7192" width="12.86328125" style="12" bestFit="1" customWidth="1"/>
    <col min="7193" max="7195" width="12.3984375" style="12" customWidth="1"/>
    <col min="7196" max="7196" width="18.59765625" style="12" customWidth="1"/>
    <col min="7197" max="7198" width="12.3984375" style="12" customWidth="1"/>
    <col min="7199" max="7199" width="15.3984375" style="12" customWidth="1"/>
    <col min="7200" max="7200" width="12.3984375" style="12" customWidth="1"/>
    <col min="7201" max="7434" width="12.3984375" style="12"/>
    <col min="7435" max="7436" width="12.3984375" style="12" customWidth="1"/>
    <col min="7437" max="7437" width="23.3984375" style="12" bestFit="1" customWidth="1"/>
    <col min="7438" max="7438" width="12.86328125" style="12" bestFit="1" customWidth="1"/>
    <col min="7439" max="7441" width="12.3984375" style="12" customWidth="1"/>
    <col min="7442" max="7442" width="23.3984375" style="12" bestFit="1" customWidth="1"/>
    <col min="7443" max="7443" width="12.86328125" style="12" bestFit="1" customWidth="1"/>
    <col min="7444" max="7446" width="12.3984375" style="12" customWidth="1"/>
    <col min="7447" max="7447" width="23.3984375" style="12" bestFit="1" customWidth="1"/>
    <col min="7448" max="7448" width="12.86328125" style="12" bestFit="1" customWidth="1"/>
    <col min="7449" max="7451" width="12.3984375" style="12" customWidth="1"/>
    <col min="7452" max="7452" width="18.59765625" style="12" customWidth="1"/>
    <col min="7453" max="7454" width="12.3984375" style="12" customWidth="1"/>
    <col min="7455" max="7455" width="15.3984375" style="12" customWidth="1"/>
    <col min="7456" max="7456" width="12.3984375" style="12" customWidth="1"/>
    <col min="7457" max="7690" width="12.3984375" style="12"/>
    <col min="7691" max="7692" width="12.3984375" style="12" customWidth="1"/>
    <col min="7693" max="7693" width="23.3984375" style="12" bestFit="1" customWidth="1"/>
    <col min="7694" max="7694" width="12.86328125" style="12" bestFit="1" customWidth="1"/>
    <col min="7695" max="7697" width="12.3984375" style="12" customWidth="1"/>
    <col min="7698" max="7698" width="23.3984375" style="12" bestFit="1" customWidth="1"/>
    <col min="7699" max="7699" width="12.86328125" style="12" bestFit="1" customWidth="1"/>
    <col min="7700" max="7702" width="12.3984375" style="12" customWidth="1"/>
    <col min="7703" max="7703" width="23.3984375" style="12" bestFit="1" customWidth="1"/>
    <col min="7704" max="7704" width="12.86328125" style="12" bestFit="1" customWidth="1"/>
    <col min="7705" max="7707" width="12.3984375" style="12" customWidth="1"/>
    <col min="7708" max="7708" width="18.59765625" style="12" customWidth="1"/>
    <col min="7709" max="7710" width="12.3984375" style="12" customWidth="1"/>
    <col min="7711" max="7711" width="15.3984375" style="12" customWidth="1"/>
    <col min="7712" max="7712" width="12.3984375" style="12" customWidth="1"/>
    <col min="7713" max="7946" width="12.3984375" style="12"/>
    <col min="7947" max="7948" width="12.3984375" style="12" customWidth="1"/>
    <col min="7949" max="7949" width="23.3984375" style="12" bestFit="1" customWidth="1"/>
    <col min="7950" max="7950" width="12.86328125" style="12" bestFit="1" customWidth="1"/>
    <col min="7951" max="7953" width="12.3984375" style="12" customWidth="1"/>
    <col min="7954" max="7954" width="23.3984375" style="12" bestFit="1" customWidth="1"/>
    <col min="7955" max="7955" width="12.86328125" style="12" bestFit="1" customWidth="1"/>
    <col min="7956" max="7958" width="12.3984375" style="12" customWidth="1"/>
    <col min="7959" max="7959" width="23.3984375" style="12" bestFit="1" customWidth="1"/>
    <col min="7960" max="7960" width="12.86328125" style="12" bestFit="1" customWidth="1"/>
    <col min="7961" max="7963" width="12.3984375" style="12" customWidth="1"/>
    <col min="7964" max="7964" width="18.59765625" style="12" customWidth="1"/>
    <col min="7965" max="7966" width="12.3984375" style="12" customWidth="1"/>
    <col min="7967" max="7967" width="15.3984375" style="12" customWidth="1"/>
    <col min="7968" max="7968" width="12.3984375" style="12" customWidth="1"/>
    <col min="7969" max="8202" width="12.3984375" style="12"/>
    <col min="8203" max="8204" width="12.3984375" style="12" customWidth="1"/>
    <col min="8205" max="8205" width="23.3984375" style="12" bestFit="1" customWidth="1"/>
    <col min="8206" max="8206" width="12.86328125" style="12" bestFit="1" customWidth="1"/>
    <col min="8207" max="8209" width="12.3984375" style="12" customWidth="1"/>
    <col min="8210" max="8210" width="23.3984375" style="12" bestFit="1" customWidth="1"/>
    <col min="8211" max="8211" width="12.86328125" style="12" bestFit="1" customWidth="1"/>
    <col min="8212" max="8214" width="12.3984375" style="12" customWidth="1"/>
    <col min="8215" max="8215" width="23.3984375" style="12" bestFit="1" customWidth="1"/>
    <col min="8216" max="8216" width="12.86328125" style="12" bestFit="1" customWidth="1"/>
    <col min="8217" max="8219" width="12.3984375" style="12" customWidth="1"/>
    <col min="8220" max="8220" width="18.59765625" style="12" customWidth="1"/>
    <col min="8221" max="8222" width="12.3984375" style="12" customWidth="1"/>
    <col min="8223" max="8223" width="15.3984375" style="12" customWidth="1"/>
    <col min="8224" max="8224" width="12.3984375" style="12" customWidth="1"/>
    <col min="8225" max="8458" width="12.3984375" style="12"/>
    <col min="8459" max="8460" width="12.3984375" style="12" customWidth="1"/>
    <col min="8461" max="8461" width="23.3984375" style="12" bestFit="1" customWidth="1"/>
    <col min="8462" max="8462" width="12.86328125" style="12" bestFit="1" customWidth="1"/>
    <col min="8463" max="8465" width="12.3984375" style="12" customWidth="1"/>
    <col min="8466" max="8466" width="23.3984375" style="12" bestFit="1" customWidth="1"/>
    <col min="8467" max="8467" width="12.86328125" style="12" bestFit="1" customWidth="1"/>
    <col min="8468" max="8470" width="12.3984375" style="12" customWidth="1"/>
    <col min="8471" max="8471" width="23.3984375" style="12" bestFit="1" customWidth="1"/>
    <col min="8472" max="8472" width="12.86328125" style="12" bestFit="1" customWidth="1"/>
    <col min="8473" max="8475" width="12.3984375" style="12" customWidth="1"/>
    <col min="8476" max="8476" width="18.59765625" style="12" customWidth="1"/>
    <col min="8477" max="8478" width="12.3984375" style="12" customWidth="1"/>
    <col min="8479" max="8479" width="15.3984375" style="12" customWidth="1"/>
    <col min="8480" max="8480" width="12.3984375" style="12" customWidth="1"/>
    <col min="8481" max="8714" width="12.3984375" style="12"/>
    <col min="8715" max="8716" width="12.3984375" style="12" customWidth="1"/>
    <col min="8717" max="8717" width="23.3984375" style="12" bestFit="1" customWidth="1"/>
    <col min="8718" max="8718" width="12.86328125" style="12" bestFit="1" customWidth="1"/>
    <col min="8719" max="8721" width="12.3984375" style="12" customWidth="1"/>
    <col min="8722" max="8722" width="23.3984375" style="12" bestFit="1" customWidth="1"/>
    <col min="8723" max="8723" width="12.86328125" style="12" bestFit="1" customWidth="1"/>
    <col min="8724" max="8726" width="12.3984375" style="12" customWidth="1"/>
    <col min="8727" max="8727" width="23.3984375" style="12" bestFit="1" customWidth="1"/>
    <col min="8728" max="8728" width="12.86328125" style="12" bestFit="1" customWidth="1"/>
    <col min="8729" max="8731" width="12.3984375" style="12" customWidth="1"/>
    <col min="8732" max="8732" width="18.59765625" style="12" customWidth="1"/>
    <col min="8733" max="8734" width="12.3984375" style="12" customWidth="1"/>
    <col min="8735" max="8735" width="15.3984375" style="12" customWidth="1"/>
    <col min="8736" max="8736" width="12.3984375" style="12" customWidth="1"/>
    <col min="8737" max="8970" width="12.3984375" style="12"/>
    <col min="8971" max="8972" width="12.3984375" style="12" customWidth="1"/>
    <col min="8973" max="8973" width="23.3984375" style="12" bestFit="1" customWidth="1"/>
    <col min="8974" max="8974" width="12.86328125" style="12" bestFit="1" customWidth="1"/>
    <col min="8975" max="8977" width="12.3984375" style="12" customWidth="1"/>
    <col min="8978" max="8978" width="23.3984375" style="12" bestFit="1" customWidth="1"/>
    <col min="8979" max="8979" width="12.86328125" style="12" bestFit="1" customWidth="1"/>
    <col min="8980" max="8982" width="12.3984375" style="12" customWidth="1"/>
    <col min="8983" max="8983" width="23.3984375" style="12" bestFit="1" customWidth="1"/>
    <col min="8984" max="8984" width="12.86328125" style="12" bestFit="1" customWidth="1"/>
    <col min="8985" max="8987" width="12.3984375" style="12" customWidth="1"/>
    <col min="8988" max="8988" width="18.59765625" style="12" customWidth="1"/>
    <col min="8989" max="8990" width="12.3984375" style="12" customWidth="1"/>
    <col min="8991" max="8991" width="15.3984375" style="12" customWidth="1"/>
    <col min="8992" max="8992" width="12.3984375" style="12" customWidth="1"/>
    <col min="8993" max="9226" width="12.3984375" style="12"/>
    <col min="9227" max="9228" width="12.3984375" style="12" customWidth="1"/>
    <col min="9229" max="9229" width="23.3984375" style="12" bestFit="1" customWidth="1"/>
    <col min="9230" max="9230" width="12.86328125" style="12" bestFit="1" customWidth="1"/>
    <col min="9231" max="9233" width="12.3984375" style="12" customWidth="1"/>
    <col min="9234" max="9234" width="23.3984375" style="12" bestFit="1" customWidth="1"/>
    <col min="9235" max="9235" width="12.86328125" style="12" bestFit="1" customWidth="1"/>
    <col min="9236" max="9238" width="12.3984375" style="12" customWidth="1"/>
    <col min="9239" max="9239" width="23.3984375" style="12" bestFit="1" customWidth="1"/>
    <col min="9240" max="9240" width="12.86328125" style="12" bestFit="1" customWidth="1"/>
    <col min="9241" max="9243" width="12.3984375" style="12" customWidth="1"/>
    <col min="9244" max="9244" width="18.59765625" style="12" customWidth="1"/>
    <col min="9245" max="9246" width="12.3984375" style="12" customWidth="1"/>
    <col min="9247" max="9247" width="15.3984375" style="12" customWidth="1"/>
    <col min="9248" max="9248" width="12.3984375" style="12" customWidth="1"/>
    <col min="9249" max="9482" width="12.3984375" style="12"/>
    <col min="9483" max="9484" width="12.3984375" style="12" customWidth="1"/>
    <col min="9485" max="9485" width="23.3984375" style="12" bestFit="1" customWidth="1"/>
    <col min="9486" max="9486" width="12.86328125" style="12" bestFit="1" customWidth="1"/>
    <col min="9487" max="9489" width="12.3984375" style="12" customWidth="1"/>
    <col min="9490" max="9490" width="23.3984375" style="12" bestFit="1" customWidth="1"/>
    <col min="9491" max="9491" width="12.86328125" style="12" bestFit="1" customWidth="1"/>
    <col min="9492" max="9494" width="12.3984375" style="12" customWidth="1"/>
    <col min="9495" max="9495" width="23.3984375" style="12" bestFit="1" customWidth="1"/>
    <col min="9496" max="9496" width="12.86328125" style="12" bestFit="1" customWidth="1"/>
    <col min="9497" max="9499" width="12.3984375" style="12" customWidth="1"/>
    <col min="9500" max="9500" width="18.59765625" style="12" customWidth="1"/>
    <col min="9501" max="9502" width="12.3984375" style="12" customWidth="1"/>
    <col min="9503" max="9503" width="15.3984375" style="12" customWidth="1"/>
    <col min="9504" max="9504" width="12.3984375" style="12" customWidth="1"/>
    <col min="9505" max="9738" width="12.3984375" style="12"/>
    <col min="9739" max="9740" width="12.3984375" style="12" customWidth="1"/>
    <col min="9741" max="9741" width="23.3984375" style="12" bestFit="1" customWidth="1"/>
    <col min="9742" max="9742" width="12.86328125" style="12" bestFit="1" customWidth="1"/>
    <col min="9743" max="9745" width="12.3984375" style="12" customWidth="1"/>
    <col min="9746" max="9746" width="23.3984375" style="12" bestFit="1" customWidth="1"/>
    <col min="9747" max="9747" width="12.86328125" style="12" bestFit="1" customWidth="1"/>
    <col min="9748" max="9750" width="12.3984375" style="12" customWidth="1"/>
    <col min="9751" max="9751" width="23.3984375" style="12" bestFit="1" customWidth="1"/>
    <col min="9752" max="9752" width="12.86328125" style="12" bestFit="1" customWidth="1"/>
    <col min="9753" max="9755" width="12.3984375" style="12" customWidth="1"/>
    <col min="9756" max="9756" width="18.59765625" style="12" customWidth="1"/>
    <col min="9757" max="9758" width="12.3984375" style="12" customWidth="1"/>
    <col min="9759" max="9759" width="15.3984375" style="12" customWidth="1"/>
    <col min="9760" max="9760" width="12.3984375" style="12" customWidth="1"/>
    <col min="9761" max="9994" width="12.3984375" style="12"/>
    <col min="9995" max="9996" width="12.3984375" style="12" customWidth="1"/>
    <col min="9997" max="9997" width="23.3984375" style="12" bestFit="1" customWidth="1"/>
    <col min="9998" max="9998" width="12.86328125" style="12" bestFit="1" customWidth="1"/>
    <col min="9999" max="10001" width="12.3984375" style="12" customWidth="1"/>
    <col min="10002" max="10002" width="23.3984375" style="12" bestFit="1" customWidth="1"/>
    <col min="10003" max="10003" width="12.86328125" style="12" bestFit="1" customWidth="1"/>
    <col min="10004" max="10006" width="12.3984375" style="12" customWidth="1"/>
    <col min="10007" max="10007" width="23.3984375" style="12" bestFit="1" customWidth="1"/>
    <col min="10008" max="10008" width="12.86328125" style="12" bestFit="1" customWidth="1"/>
    <col min="10009" max="10011" width="12.3984375" style="12" customWidth="1"/>
    <col min="10012" max="10012" width="18.59765625" style="12" customWidth="1"/>
    <col min="10013" max="10014" width="12.3984375" style="12" customWidth="1"/>
    <col min="10015" max="10015" width="15.3984375" style="12" customWidth="1"/>
    <col min="10016" max="10016" width="12.3984375" style="12" customWidth="1"/>
    <col min="10017" max="10250" width="12.3984375" style="12"/>
    <col min="10251" max="10252" width="12.3984375" style="12" customWidth="1"/>
    <col min="10253" max="10253" width="23.3984375" style="12" bestFit="1" customWidth="1"/>
    <col min="10254" max="10254" width="12.86328125" style="12" bestFit="1" customWidth="1"/>
    <col min="10255" max="10257" width="12.3984375" style="12" customWidth="1"/>
    <col min="10258" max="10258" width="23.3984375" style="12" bestFit="1" customWidth="1"/>
    <col min="10259" max="10259" width="12.86328125" style="12" bestFit="1" customWidth="1"/>
    <col min="10260" max="10262" width="12.3984375" style="12" customWidth="1"/>
    <col min="10263" max="10263" width="23.3984375" style="12" bestFit="1" customWidth="1"/>
    <col min="10264" max="10264" width="12.86328125" style="12" bestFit="1" customWidth="1"/>
    <col min="10265" max="10267" width="12.3984375" style="12" customWidth="1"/>
    <col min="10268" max="10268" width="18.59765625" style="12" customWidth="1"/>
    <col min="10269" max="10270" width="12.3984375" style="12" customWidth="1"/>
    <col min="10271" max="10271" width="15.3984375" style="12" customWidth="1"/>
    <col min="10272" max="10272" width="12.3984375" style="12" customWidth="1"/>
    <col min="10273" max="10506" width="12.3984375" style="12"/>
    <col min="10507" max="10508" width="12.3984375" style="12" customWidth="1"/>
    <col min="10509" max="10509" width="23.3984375" style="12" bestFit="1" customWidth="1"/>
    <col min="10510" max="10510" width="12.86328125" style="12" bestFit="1" customWidth="1"/>
    <col min="10511" max="10513" width="12.3984375" style="12" customWidth="1"/>
    <col min="10514" max="10514" width="23.3984375" style="12" bestFit="1" customWidth="1"/>
    <col min="10515" max="10515" width="12.86328125" style="12" bestFit="1" customWidth="1"/>
    <col min="10516" max="10518" width="12.3984375" style="12" customWidth="1"/>
    <col min="10519" max="10519" width="23.3984375" style="12" bestFit="1" customWidth="1"/>
    <col min="10520" max="10520" width="12.86328125" style="12" bestFit="1" customWidth="1"/>
    <col min="10521" max="10523" width="12.3984375" style="12" customWidth="1"/>
    <col min="10524" max="10524" width="18.59765625" style="12" customWidth="1"/>
    <col min="10525" max="10526" width="12.3984375" style="12" customWidth="1"/>
    <col min="10527" max="10527" width="15.3984375" style="12" customWidth="1"/>
    <col min="10528" max="10528" width="12.3984375" style="12" customWidth="1"/>
    <col min="10529" max="10762" width="12.3984375" style="12"/>
    <col min="10763" max="10764" width="12.3984375" style="12" customWidth="1"/>
    <col min="10765" max="10765" width="23.3984375" style="12" bestFit="1" customWidth="1"/>
    <col min="10766" max="10766" width="12.86328125" style="12" bestFit="1" customWidth="1"/>
    <col min="10767" max="10769" width="12.3984375" style="12" customWidth="1"/>
    <col min="10770" max="10770" width="23.3984375" style="12" bestFit="1" customWidth="1"/>
    <col min="10771" max="10771" width="12.86328125" style="12" bestFit="1" customWidth="1"/>
    <col min="10772" max="10774" width="12.3984375" style="12" customWidth="1"/>
    <col min="10775" max="10775" width="23.3984375" style="12" bestFit="1" customWidth="1"/>
    <col min="10776" max="10776" width="12.86328125" style="12" bestFit="1" customWidth="1"/>
    <col min="10777" max="10779" width="12.3984375" style="12" customWidth="1"/>
    <col min="10780" max="10780" width="18.59765625" style="12" customWidth="1"/>
    <col min="10781" max="10782" width="12.3984375" style="12" customWidth="1"/>
    <col min="10783" max="10783" width="15.3984375" style="12" customWidth="1"/>
    <col min="10784" max="10784" width="12.3984375" style="12" customWidth="1"/>
    <col min="10785" max="11018" width="12.3984375" style="12"/>
    <col min="11019" max="11020" width="12.3984375" style="12" customWidth="1"/>
    <col min="11021" max="11021" width="23.3984375" style="12" bestFit="1" customWidth="1"/>
    <col min="11022" max="11022" width="12.86328125" style="12" bestFit="1" customWidth="1"/>
    <col min="11023" max="11025" width="12.3984375" style="12" customWidth="1"/>
    <col min="11026" max="11026" width="23.3984375" style="12" bestFit="1" customWidth="1"/>
    <col min="11027" max="11027" width="12.86328125" style="12" bestFit="1" customWidth="1"/>
    <col min="11028" max="11030" width="12.3984375" style="12" customWidth="1"/>
    <col min="11031" max="11031" width="23.3984375" style="12" bestFit="1" customWidth="1"/>
    <col min="11032" max="11032" width="12.86328125" style="12" bestFit="1" customWidth="1"/>
    <col min="11033" max="11035" width="12.3984375" style="12" customWidth="1"/>
    <col min="11036" max="11036" width="18.59765625" style="12" customWidth="1"/>
    <col min="11037" max="11038" width="12.3984375" style="12" customWidth="1"/>
    <col min="11039" max="11039" width="15.3984375" style="12" customWidth="1"/>
    <col min="11040" max="11040" width="12.3984375" style="12" customWidth="1"/>
    <col min="11041" max="11274" width="12.3984375" style="12"/>
    <col min="11275" max="11276" width="12.3984375" style="12" customWidth="1"/>
    <col min="11277" max="11277" width="23.3984375" style="12" bestFit="1" customWidth="1"/>
    <col min="11278" max="11278" width="12.86328125" style="12" bestFit="1" customWidth="1"/>
    <col min="11279" max="11281" width="12.3984375" style="12" customWidth="1"/>
    <col min="11282" max="11282" width="23.3984375" style="12" bestFit="1" customWidth="1"/>
    <col min="11283" max="11283" width="12.86328125" style="12" bestFit="1" customWidth="1"/>
    <col min="11284" max="11286" width="12.3984375" style="12" customWidth="1"/>
    <col min="11287" max="11287" width="23.3984375" style="12" bestFit="1" customWidth="1"/>
    <col min="11288" max="11288" width="12.86328125" style="12" bestFit="1" customWidth="1"/>
    <col min="11289" max="11291" width="12.3984375" style="12" customWidth="1"/>
    <col min="11292" max="11292" width="18.59765625" style="12" customWidth="1"/>
    <col min="11293" max="11294" width="12.3984375" style="12" customWidth="1"/>
    <col min="11295" max="11295" width="15.3984375" style="12" customWidth="1"/>
    <col min="11296" max="11296" width="12.3984375" style="12" customWidth="1"/>
    <col min="11297" max="11530" width="12.3984375" style="12"/>
    <col min="11531" max="11532" width="12.3984375" style="12" customWidth="1"/>
    <col min="11533" max="11533" width="23.3984375" style="12" bestFit="1" customWidth="1"/>
    <col min="11534" max="11534" width="12.86328125" style="12" bestFit="1" customWidth="1"/>
    <col min="11535" max="11537" width="12.3984375" style="12" customWidth="1"/>
    <col min="11538" max="11538" width="23.3984375" style="12" bestFit="1" customWidth="1"/>
    <col min="11539" max="11539" width="12.86328125" style="12" bestFit="1" customWidth="1"/>
    <col min="11540" max="11542" width="12.3984375" style="12" customWidth="1"/>
    <col min="11543" max="11543" width="23.3984375" style="12" bestFit="1" customWidth="1"/>
    <col min="11544" max="11544" width="12.86328125" style="12" bestFit="1" customWidth="1"/>
    <col min="11545" max="11547" width="12.3984375" style="12" customWidth="1"/>
    <col min="11548" max="11548" width="18.59765625" style="12" customWidth="1"/>
    <col min="11549" max="11550" width="12.3984375" style="12" customWidth="1"/>
    <col min="11551" max="11551" width="15.3984375" style="12" customWidth="1"/>
    <col min="11552" max="11552" width="12.3984375" style="12" customWidth="1"/>
    <col min="11553" max="11786" width="12.3984375" style="12"/>
    <col min="11787" max="11788" width="12.3984375" style="12" customWidth="1"/>
    <col min="11789" max="11789" width="23.3984375" style="12" bestFit="1" customWidth="1"/>
    <col min="11790" max="11790" width="12.86328125" style="12" bestFit="1" customWidth="1"/>
    <col min="11791" max="11793" width="12.3984375" style="12" customWidth="1"/>
    <col min="11794" max="11794" width="23.3984375" style="12" bestFit="1" customWidth="1"/>
    <col min="11795" max="11795" width="12.86328125" style="12" bestFit="1" customWidth="1"/>
    <col min="11796" max="11798" width="12.3984375" style="12" customWidth="1"/>
    <col min="11799" max="11799" width="23.3984375" style="12" bestFit="1" customWidth="1"/>
    <col min="11800" max="11800" width="12.86328125" style="12" bestFit="1" customWidth="1"/>
    <col min="11801" max="11803" width="12.3984375" style="12" customWidth="1"/>
    <col min="11804" max="11804" width="18.59765625" style="12" customWidth="1"/>
    <col min="11805" max="11806" width="12.3984375" style="12" customWidth="1"/>
    <col min="11807" max="11807" width="15.3984375" style="12" customWidth="1"/>
    <col min="11808" max="11808" width="12.3984375" style="12" customWidth="1"/>
    <col min="11809" max="12042" width="12.3984375" style="12"/>
    <col min="12043" max="12044" width="12.3984375" style="12" customWidth="1"/>
    <col min="12045" max="12045" width="23.3984375" style="12" bestFit="1" customWidth="1"/>
    <col min="12046" max="12046" width="12.86328125" style="12" bestFit="1" customWidth="1"/>
    <col min="12047" max="12049" width="12.3984375" style="12" customWidth="1"/>
    <col min="12050" max="12050" width="23.3984375" style="12" bestFit="1" customWidth="1"/>
    <col min="12051" max="12051" width="12.86328125" style="12" bestFit="1" customWidth="1"/>
    <col min="12052" max="12054" width="12.3984375" style="12" customWidth="1"/>
    <col min="12055" max="12055" width="23.3984375" style="12" bestFit="1" customWidth="1"/>
    <col min="12056" max="12056" width="12.86328125" style="12" bestFit="1" customWidth="1"/>
    <col min="12057" max="12059" width="12.3984375" style="12" customWidth="1"/>
    <col min="12060" max="12060" width="18.59765625" style="12" customWidth="1"/>
    <col min="12061" max="12062" width="12.3984375" style="12" customWidth="1"/>
    <col min="12063" max="12063" width="15.3984375" style="12" customWidth="1"/>
    <col min="12064" max="12064" width="12.3984375" style="12" customWidth="1"/>
    <col min="12065" max="12298" width="12.3984375" style="12"/>
    <col min="12299" max="12300" width="12.3984375" style="12" customWidth="1"/>
    <col min="12301" max="12301" width="23.3984375" style="12" bestFit="1" customWidth="1"/>
    <col min="12302" max="12302" width="12.86328125" style="12" bestFit="1" customWidth="1"/>
    <col min="12303" max="12305" width="12.3984375" style="12" customWidth="1"/>
    <col min="12306" max="12306" width="23.3984375" style="12" bestFit="1" customWidth="1"/>
    <col min="12307" max="12307" width="12.86328125" style="12" bestFit="1" customWidth="1"/>
    <col min="12308" max="12310" width="12.3984375" style="12" customWidth="1"/>
    <col min="12311" max="12311" width="23.3984375" style="12" bestFit="1" customWidth="1"/>
    <col min="12312" max="12312" width="12.86328125" style="12" bestFit="1" customWidth="1"/>
    <col min="12313" max="12315" width="12.3984375" style="12" customWidth="1"/>
    <col min="12316" max="12316" width="18.59765625" style="12" customWidth="1"/>
    <col min="12317" max="12318" width="12.3984375" style="12" customWidth="1"/>
    <col min="12319" max="12319" width="15.3984375" style="12" customWidth="1"/>
    <col min="12320" max="12320" width="12.3984375" style="12" customWidth="1"/>
    <col min="12321" max="12554" width="12.3984375" style="12"/>
    <col min="12555" max="12556" width="12.3984375" style="12" customWidth="1"/>
    <col min="12557" max="12557" width="23.3984375" style="12" bestFit="1" customWidth="1"/>
    <col min="12558" max="12558" width="12.86328125" style="12" bestFit="1" customWidth="1"/>
    <col min="12559" max="12561" width="12.3984375" style="12" customWidth="1"/>
    <col min="12562" max="12562" width="23.3984375" style="12" bestFit="1" customWidth="1"/>
    <col min="12563" max="12563" width="12.86328125" style="12" bestFit="1" customWidth="1"/>
    <col min="12564" max="12566" width="12.3984375" style="12" customWidth="1"/>
    <col min="12567" max="12567" width="23.3984375" style="12" bestFit="1" customWidth="1"/>
    <col min="12568" max="12568" width="12.86328125" style="12" bestFit="1" customWidth="1"/>
    <col min="12569" max="12571" width="12.3984375" style="12" customWidth="1"/>
    <col min="12572" max="12572" width="18.59765625" style="12" customWidth="1"/>
    <col min="12573" max="12574" width="12.3984375" style="12" customWidth="1"/>
    <col min="12575" max="12575" width="15.3984375" style="12" customWidth="1"/>
    <col min="12576" max="12576" width="12.3984375" style="12" customWidth="1"/>
    <col min="12577" max="12810" width="12.3984375" style="12"/>
    <col min="12811" max="12812" width="12.3984375" style="12" customWidth="1"/>
    <col min="12813" max="12813" width="23.3984375" style="12" bestFit="1" customWidth="1"/>
    <col min="12814" max="12814" width="12.86328125" style="12" bestFit="1" customWidth="1"/>
    <col min="12815" max="12817" width="12.3984375" style="12" customWidth="1"/>
    <col min="12818" max="12818" width="23.3984375" style="12" bestFit="1" customWidth="1"/>
    <col min="12819" max="12819" width="12.86328125" style="12" bestFit="1" customWidth="1"/>
    <col min="12820" max="12822" width="12.3984375" style="12" customWidth="1"/>
    <col min="12823" max="12823" width="23.3984375" style="12" bestFit="1" customWidth="1"/>
    <col min="12824" max="12824" width="12.86328125" style="12" bestFit="1" customWidth="1"/>
    <col min="12825" max="12827" width="12.3984375" style="12" customWidth="1"/>
    <col min="12828" max="12828" width="18.59765625" style="12" customWidth="1"/>
    <col min="12829" max="12830" width="12.3984375" style="12" customWidth="1"/>
    <col min="12831" max="12831" width="15.3984375" style="12" customWidth="1"/>
    <col min="12832" max="12832" width="12.3984375" style="12" customWidth="1"/>
    <col min="12833" max="13066" width="12.3984375" style="12"/>
    <col min="13067" max="13068" width="12.3984375" style="12" customWidth="1"/>
    <col min="13069" max="13069" width="23.3984375" style="12" bestFit="1" customWidth="1"/>
    <col min="13070" max="13070" width="12.86328125" style="12" bestFit="1" customWidth="1"/>
    <col min="13071" max="13073" width="12.3984375" style="12" customWidth="1"/>
    <col min="13074" max="13074" width="23.3984375" style="12" bestFit="1" customWidth="1"/>
    <col min="13075" max="13075" width="12.86328125" style="12" bestFit="1" customWidth="1"/>
    <col min="13076" max="13078" width="12.3984375" style="12" customWidth="1"/>
    <col min="13079" max="13079" width="23.3984375" style="12" bestFit="1" customWidth="1"/>
    <col min="13080" max="13080" width="12.86328125" style="12" bestFit="1" customWidth="1"/>
    <col min="13081" max="13083" width="12.3984375" style="12" customWidth="1"/>
    <col min="13084" max="13084" width="18.59765625" style="12" customWidth="1"/>
    <col min="13085" max="13086" width="12.3984375" style="12" customWidth="1"/>
    <col min="13087" max="13087" width="15.3984375" style="12" customWidth="1"/>
    <col min="13088" max="13088" width="12.3984375" style="12" customWidth="1"/>
    <col min="13089" max="13322" width="12.3984375" style="12"/>
    <col min="13323" max="13324" width="12.3984375" style="12" customWidth="1"/>
    <col min="13325" max="13325" width="23.3984375" style="12" bestFit="1" customWidth="1"/>
    <col min="13326" max="13326" width="12.86328125" style="12" bestFit="1" customWidth="1"/>
    <col min="13327" max="13329" width="12.3984375" style="12" customWidth="1"/>
    <col min="13330" max="13330" width="23.3984375" style="12" bestFit="1" customWidth="1"/>
    <col min="13331" max="13331" width="12.86328125" style="12" bestFit="1" customWidth="1"/>
    <col min="13332" max="13334" width="12.3984375" style="12" customWidth="1"/>
    <col min="13335" max="13335" width="23.3984375" style="12" bestFit="1" customWidth="1"/>
    <col min="13336" max="13336" width="12.86328125" style="12" bestFit="1" customWidth="1"/>
    <col min="13337" max="13339" width="12.3984375" style="12" customWidth="1"/>
    <col min="13340" max="13340" width="18.59765625" style="12" customWidth="1"/>
    <col min="13341" max="13342" width="12.3984375" style="12" customWidth="1"/>
    <col min="13343" max="13343" width="15.3984375" style="12" customWidth="1"/>
    <col min="13344" max="13344" width="12.3984375" style="12" customWidth="1"/>
    <col min="13345" max="13578" width="12.3984375" style="12"/>
    <col min="13579" max="13580" width="12.3984375" style="12" customWidth="1"/>
    <col min="13581" max="13581" width="23.3984375" style="12" bestFit="1" customWidth="1"/>
    <col min="13582" max="13582" width="12.86328125" style="12" bestFit="1" customWidth="1"/>
    <col min="13583" max="13585" width="12.3984375" style="12" customWidth="1"/>
    <col min="13586" max="13586" width="23.3984375" style="12" bestFit="1" customWidth="1"/>
    <col min="13587" max="13587" width="12.86328125" style="12" bestFit="1" customWidth="1"/>
    <col min="13588" max="13590" width="12.3984375" style="12" customWidth="1"/>
    <col min="13591" max="13591" width="23.3984375" style="12" bestFit="1" customWidth="1"/>
    <col min="13592" max="13592" width="12.86328125" style="12" bestFit="1" customWidth="1"/>
    <col min="13593" max="13595" width="12.3984375" style="12" customWidth="1"/>
    <col min="13596" max="13596" width="18.59765625" style="12" customWidth="1"/>
    <col min="13597" max="13598" width="12.3984375" style="12" customWidth="1"/>
    <col min="13599" max="13599" width="15.3984375" style="12" customWidth="1"/>
    <col min="13600" max="13600" width="12.3984375" style="12" customWidth="1"/>
    <col min="13601" max="13834" width="12.3984375" style="12"/>
    <col min="13835" max="13836" width="12.3984375" style="12" customWidth="1"/>
    <col min="13837" max="13837" width="23.3984375" style="12" bestFit="1" customWidth="1"/>
    <col min="13838" max="13838" width="12.86328125" style="12" bestFit="1" customWidth="1"/>
    <col min="13839" max="13841" width="12.3984375" style="12" customWidth="1"/>
    <col min="13842" max="13842" width="23.3984375" style="12" bestFit="1" customWidth="1"/>
    <col min="13843" max="13843" width="12.86328125" style="12" bestFit="1" customWidth="1"/>
    <col min="13844" max="13846" width="12.3984375" style="12" customWidth="1"/>
    <col min="13847" max="13847" width="23.3984375" style="12" bestFit="1" customWidth="1"/>
    <col min="13848" max="13848" width="12.86328125" style="12" bestFit="1" customWidth="1"/>
    <col min="13849" max="13851" width="12.3984375" style="12" customWidth="1"/>
    <col min="13852" max="13852" width="18.59765625" style="12" customWidth="1"/>
    <col min="13853" max="13854" width="12.3984375" style="12" customWidth="1"/>
    <col min="13855" max="13855" width="15.3984375" style="12" customWidth="1"/>
    <col min="13856" max="13856" width="12.3984375" style="12" customWidth="1"/>
    <col min="13857" max="14090" width="12.3984375" style="12"/>
    <col min="14091" max="14092" width="12.3984375" style="12" customWidth="1"/>
    <col min="14093" max="14093" width="23.3984375" style="12" bestFit="1" customWidth="1"/>
    <col min="14094" max="14094" width="12.86328125" style="12" bestFit="1" customWidth="1"/>
    <col min="14095" max="14097" width="12.3984375" style="12" customWidth="1"/>
    <col min="14098" max="14098" width="23.3984375" style="12" bestFit="1" customWidth="1"/>
    <col min="14099" max="14099" width="12.86328125" style="12" bestFit="1" customWidth="1"/>
    <col min="14100" max="14102" width="12.3984375" style="12" customWidth="1"/>
    <col min="14103" max="14103" width="23.3984375" style="12" bestFit="1" customWidth="1"/>
    <col min="14104" max="14104" width="12.86328125" style="12" bestFit="1" customWidth="1"/>
    <col min="14105" max="14107" width="12.3984375" style="12" customWidth="1"/>
    <col min="14108" max="14108" width="18.59765625" style="12" customWidth="1"/>
    <col min="14109" max="14110" width="12.3984375" style="12" customWidth="1"/>
    <col min="14111" max="14111" width="15.3984375" style="12" customWidth="1"/>
    <col min="14112" max="14112" width="12.3984375" style="12" customWidth="1"/>
    <col min="14113" max="14346" width="12.3984375" style="12"/>
    <col min="14347" max="14348" width="12.3984375" style="12" customWidth="1"/>
    <col min="14349" max="14349" width="23.3984375" style="12" bestFit="1" customWidth="1"/>
    <col min="14350" max="14350" width="12.86328125" style="12" bestFit="1" customWidth="1"/>
    <col min="14351" max="14353" width="12.3984375" style="12" customWidth="1"/>
    <col min="14354" max="14354" width="23.3984375" style="12" bestFit="1" customWidth="1"/>
    <col min="14355" max="14355" width="12.86328125" style="12" bestFit="1" customWidth="1"/>
    <col min="14356" max="14358" width="12.3984375" style="12" customWidth="1"/>
    <col min="14359" max="14359" width="23.3984375" style="12" bestFit="1" customWidth="1"/>
    <col min="14360" max="14360" width="12.86328125" style="12" bestFit="1" customWidth="1"/>
    <col min="14361" max="14363" width="12.3984375" style="12" customWidth="1"/>
    <col min="14364" max="14364" width="18.59765625" style="12" customWidth="1"/>
    <col min="14365" max="14366" width="12.3984375" style="12" customWidth="1"/>
    <col min="14367" max="14367" width="15.3984375" style="12" customWidth="1"/>
    <col min="14368" max="14368" width="12.3984375" style="12" customWidth="1"/>
    <col min="14369" max="14602" width="12.3984375" style="12"/>
    <col min="14603" max="14604" width="12.3984375" style="12" customWidth="1"/>
    <col min="14605" max="14605" width="23.3984375" style="12" bestFit="1" customWidth="1"/>
    <col min="14606" max="14606" width="12.86328125" style="12" bestFit="1" customWidth="1"/>
    <col min="14607" max="14609" width="12.3984375" style="12" customWidth="1"/>
    <col min="14610" max="14610" width="23.3984375" style="12" bestFit="1" customWidth="1"/>
    <col min="14611" max="14611" width="12.86328125" style="12" bestFit="1" customWidth="1"/>
    <col min="14612" max="14614" width="12.3984375" style="12" customWidth="1"/>
    <col min="14615" max="14615" width="23.3984375" style="12" bestFit="1" customWidth="1"/>
    <col min="14616" max="14616" width="12.86328125" style="12" bestFit="1" customWidth="1"/>
    <col min="14617" max="14619" width="12.3984375" style="12" customWidth="1"/>
    <col min="14620" max="14620" width="18.59765625" style="12" customWidth="1"/>
    <col min="14621" max="14622" width="12.3984375" style="12" customWidth="1"/>
    <col min="14623" max="14623" width="15.3984375" style="12" customWidth="1"/>
    <col min="14624" max="14624" width="12.3984375" style="12" customWidth="1"/>
    <col min="14625" max="14858" width="12.3984375" style="12"/>
    <col min="14859" max="14860" width="12.3984375" style="12" customWidth="1"/>
    <col min="14861" max="14861" width="23.3984375" style="12" bestFit="1" customWidth="1"/>
    <col min="14862" max="14862" width="12.86328125" style="12" bestFit="1" customWidth="1"/>
    <col min="14863" max="14865" width="12.3984375" style="12" customWidth="1"/>
    <col min="14866" max="14866" width="23.3984375" style="12" bestFit="1" customWidth="1"/>
    <col min="14867" max="14867" width="12.86328125" style="12" bestFit="1" customWidth="1"/>
    <col min="14868" max="14870" width="12.3984375" style="12" customWidth="1"/>
    <col min="14871" max="14871" width="23.3984375" style="12" bestFit="1" customWidth="1"/>
    <col min="14872" max="14872" width="12.86328125" style="12" bestFit="1" customWidth="1"/>
    <col min="14873" max="14875" width="12.3984375" style="12" customWidth="1"/>
    <col min="14876" max="14876" width="18.59765625" style="12" customWidth="1"/>
    <col min="14877" max="14878" width="12.3984375" style="12" customWidth="1"/>
    <col min="14879" max="14879" width="15.3984375" style="12" customWidth="1"/>
    <col min="14880" max="14880" width="12.3984375" style="12" customWidth="1"/>
    <col min="14881" max="15114" width="12.3984375" style="12"/>
    <col min="15115" max="15116" width="12.3984375" style="12" customWidth="1"/>
    <col min="15117" max="15117" width="23.3984375" style="12" bestFit="1" customWidth="1"/>
    <col min="15118" max="15118" width="12.86328125" style="12" bestFit="1" customWidth="1"/>
    <col min="15119" max="15121" width="12.3984375" style="12" customWidth="1"/>
    <col min="15122" max="15122" width="23.3984375" style="12" bestFit="1" customWidth="1"/>
    <col min="15123" max="15123" width="12.86328125" style="12" bestFit="1" customWidth="1"/>
    <col min="15124" max="15126" width="12.3984375" style="12" customWidth="1"/>
    <col min="15127" max="15127" width="23.3984375" style="12" bestFit="1" customWidth="1"/>
    <col min="15128" max="15128" width="12.86328125" style="12" bestFit="1" customWidth="1"/>
    <col min="15129" max="15131" width="12.3984375" style="12" customWidth="1"/>
    <col min="15132" max="15132" width="18.59765625" style="12" customWidth="1"/>
    <col min="15133" max="15134" width="12.3984375" style="12" customWidth="1"/>
    <col min="15135" max="15135" width="15.3984375" style="12" customWidth="1"/>
    <col min="15136" max="15136" width="12.3984375" style="12" customWidth="1"/>
    <col min="15137" max="15370" width="12.3984375" style="12"/>
    <col min="15371" max="15372" width="12.3984375" style="12" customWidth="1"/>
    <col min="15373" max="15373" width="23.3984375" style="12" bestFit="1" customWidth="1"/>
    <col min="15374" max="15374" width="12.86328125" style="12" bestFit="1" customWidth="1"/>
    <col min="15375" max="15377" width="12.3984375" style="12" customWidth="1"/>
    <col min="15378" max="15378" width="23.3984375" style="12" bestFit="1" customWidth="1"/>
    <col min="15379" max="15379" width="12.86328125" style="12" bestFit="1" customWidth="1"/>
    <col min="15380" max="15382" width="12.3984375" style="12" customWidth="1"/>
    <col min="15383" max="15383" width="23.3984375" style="12" bestFit="1" customWidth="1"/>
    <col min="15384" max="15384" width="12.86328125" style="12" bestFit="1" customWidth="1"/>
    <col min="15385" max="15387" width="12.3984375" style="12" customWidth="1"/>
    <col min="15388" max="15388" width="18.59765625" style="12" customWidth="1"/>
    <col min="15389" max="15390" width="12.3984375" style="12" customWidth="1"/>
    <col min="15391" max="15391" width="15.3984375" style="12" customWidth="1"/>
    <col min="15392" max="15392" width="12.3984375" style="12" customWidth="1"/>
    <col min="15393" max="15626" width="12.3984375" style="12"/>
    <col min="15627" max="15628" width="12.3984375" style="12" customWidth="1"/>
    <col min="15629" max="15629" width="23.3984375" style="12" bestFit="1" customWidth="1"/>
    <col min="15630" max="15630" width="12.86328125" style="12" bestFit="1" customWidth="1"/>
    <col min="15631" max="15633" width="12.3984375" style="12" customWidth="1"/>
    <col min="15634" max="15634" width="23.3984375" style="12" bestFit="1" customWidth="1"/>
    <col min="15635" max="15635" width="12.86328125" style="12" bestFit="1" customWidth="1"/>
    <col min="15636" max="15638" width="12.3984375" style="12" customWidth="1"/>
    <col min="15639" max="15639" width="23.3984375" style="12" bestFit="1" customWidth="1"/>
    <col min="15640" max="15640" width="12.86328125" style="12" bestFit="1" customWidth="1"/>
    <col min="15641" max="15643" width="12.3984375" style="12" customWidth="1"/>
    <col min="15644" max="15644" width="18.59765625" style="12" customWidth="1"/>
    <col min="15645" max="15646" width="12.3984375" style="12" customWidth="1"/>
    <col min="15647" max="15647" width="15.3984375" style="12" customWidth="1"/>
    <col min="15648" max="15648" width="12.3984375" style="12" customWidth="1"/>
    <col min="15649" max="15882" width="12.3984375" style="12"/>
    <col min="15883" max="15884" width="12.3984375" style="12" customWidth="1"/>
    <col min="15885" max="15885" width="23.3984375" style="12" bestFit="1" customWidth="1"/>
    <col min="15886" max="15886" width="12.86328125" style="12" bestFit="1" customWidth="1"/>
    <col min="15887" max="15889" width="12.3984375" style="12" customWidth="1"/>
    <col min="15890" max="15890" width="23.3984375" style="12" bestFit="1" customWidth="1"/>
    <col min="15891" max="15891" width="12.86328125" style="12" bestFit="1" customWidth="1"/>
    <col min="15892" max="15894" width="12.3984375" style="12" customWidth="1"/>
    <col min="15895" max="15895" width="23.3984375" style="12" bestFit="1" customWidth="1"/>
    <col min="15896" max="15896" width="12.86328125" style="12" bestFit="1" customWidth="1"/>
    <col min="15897" max="15899" width="12.3984375" style="12" customWidth="1"/>
    <col min="15900" max="15900" width="18.59765625" style="12" customWidth="1"/>
    <col min="15901" max="15902" width="12.3984375" style="12" customWidth="1"/>
    <col min="15903" max="15903" width="15.3984375" style="12" customWidth="1"/>
    <col min="15904" max="15904" width="12.3984375" style="12" customWidth="1"/>
    <col min="15905" max="16138" width="12.3984375" style="12"/>
    <col min="16139" max="16140" width="12.3984375" style="12" customWidth="1"/>
    <col min="16141" max="16141" width="23.3984375" style="12" bestFit="1" customWidth="1"/>
    <col min="16142" max="16142" width="12.86328125" style="12" bestFit="1" customWidth="1"/>
    <col min="16143" max="16145" width="12.3984375" style="12" customWidth="1"/>
    <col min="16146" max="16146" width="23.3984375" style="12" bestFit="1" customWidth="1"/>
    <col min="16147" max="16147" width="12.86328125" style="12" bestFit="1" customWidth="1"/>
    <col min="16148" max="16150" width="12.3984375" style="12" customWidth="1"/>
    <col min="16151" max="16151" width="23.3984375" style="12" bestFit="1" customWidth="1"/>
    <col min="16152" max="16152" width="12.86328125" style="12" bestFit="1" customWidth="1"/>
    <col min="16153" max="16155" width="12.3984375" style="12" customWidth="1"/>
    <col min="16156" max="16156" width="18.59765625" style="12" customWidth="1"/>
    <col min="16157" max="16158" width="12.3984375" style="12" customWidth="1"/>
    <col min="16159" max="16159" width="15.3984375" style="12" customWidth="1"/>
    <col min="16160" max="16160" width="12.3984375" style="12" customWidth="1"/>
    <col min="16161" max="16384" width="12.3984375" style="12"/>
  </cols>
  <sheetData>
    <row r="1" spans="1:32" ht="23.1" customHeight="1">
      <c r="A1" s="407" t="s">
        <v>17</v>
      </c>
      <c r="B1" s="407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</row>
    <row r="2" spans="1:32" ht="23.1" customHeight="1">
      <c r="A2" s="417" t="s">
        <v>18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</row>
    <row r="3" spans="1:32" ht="66.75" customHeight="1">
      <c r="A3" s="407" t="s">
        <v>41</v>
      </c>
      <c r="B3" s="407"/>
      <c r="C3" s="420" t="s">
        <v>143</v>
      </c>
      <c r="D3" s="407"/>
      <c r="E3" s="407"/>
      <c r="F3" s="407"/>
      <c r="G3" s="407"/>
      <c r="H3" s="420" t="s">
        <v>144</v>
      </c>
      <c r="I3" s="407"/>
      <c r="J3" s="407"/>
      <c r="K3" s="407"/>
      <c r="L3" s="407"/>
      <c r="M3" s="420" t="s">
        <v>145</v>
      </c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419" t="s">
        <v>19</v>
      </c>
      <c r="AC3" s="407"/>
      <c r="AD3" s="407"/>
      <c r="AE3" s="407"/>
      <c r="AF3" s="407"/>
    </row>
    <row r="4" spans="1:32" ht="105.75" customHeight="1">
      <c r="A4" s="407" t="s">
        <v>20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7"/>
      <c r="AF4" s="407"/>
    </row>
    <row r="5" spans="1:32" s="13" customFormat="1" ht="23.1" customHeight="1">
      <c r="A5" s="410" t="s">
        <v>21</v>
      </c>
      <c r="B5" s="410"/>
      <c r="C5" s="116" t="s">
        <v>142</v>
      </c>
      <c r="D5" s="49"/>
      <c r="E5" s="49">
        <f>COUNT(C10:C40)</f>
        <v>0</v>
      </c>
      <c r="F5" s="117"/>
      <c r="G5" s="82"/>
      <c r="H5" s="116" t="s">
        <v>142</v>
      </c>
      <c r="I5" s="49"/>
      <c r="J5" s="49">
        <f>COUNTA(H10:H40)</f>
        <v>0</v>
      </c>
      <c r="K5" s="117"/>
      <c r="L5" s="82"/>
      <c r="M5" s="116" t="s">
        <v>142</v>
      </c>
      <c r="N5" s="49"/>
      <c r="O5" s="49">
        <f>COUNTA(M10:M40)</f>
        <v>0</v>
      </c>
      <c r="P5" s="117"/>
      <c r="Q5" s="82"/>
      <c r="R5" s="116" t="s">
        <v>142</v>
      </c>
      <c r="S5" s="49"/>
      <c r="T5" s="49">
        <f>COUNTA(R10:R40)</f>
        <v>0</v>
      </c>
      <c r="U5" s="117"/>
      <c r="V5" s="82"/>
      <c r="W5" s="116" t="s">
        <v>142</v>
      </c>
      <c r="X5" s="49"/>
      <c r="Y5" s="49">
        <f>COUNTA(W10:W40)</f>
        <v>0</v>
      </c>
      <c r="Z5" s="117"/>
      <c r="AA5" s="82"/>
      <c r="AB5" s="411"/>
      <c r="AC5" s="411"/>
      <c r="AD5" s="411"/>
      <c r="AE5" s="411"/>
      <c r="AF5" s="411"/>
    </row>
    <row r="6" spans="1:32" ht="23.1" customHeight="1">
      <c r="A6" s="412"/>
      <c r="B6" s="412"/>
      <c r="C6" s="50" t="s">
        <v>7</v>
      </c>
      <c r="D6" s="50" t="s">
        <v>9</v>
      </c>
      <c r="E6" s="51" t="s">
        <v>12</v>
      </c>
      <c r="F6" s="118" t="s">
        <v>42</v>
      </c>
      <c r="G6" s="83" t="s">
        <v>16</v>
      </c>
      <c r="H6" s="50" t="s">
        <v>7</v>
      </c>
      <c r="I6" s="50" t="s">
        <v>9</v>
      </c>
      <c r="J6" s="51" t="s">
        <v>12</v>
      </c>
      <c r="K6" s="118" t="s">
        <v>42</v>
      </c>
      <c r="L6" s="83" t="s">
        <v>16</v>
      </c>
      <c r="M6" s="50" t="s">
        <v>7</v>
      </c>
      <c r="N6" s="50" t="s">
        <v>9</v>
      </c>
      <c r="O6" s="51" t="s">
        <v>12</v>
      </c>
      <c r="P6" s="118" t="s">
        <v>42</v>
      </c>
      <c r="Q6" s="83" t="s">
        <v>16</v>
      </c>
      <c r="R6" s="50" t="s">
        <v>7</v>
      </c>
      <c r="S6" s="50" t="s">
        <v>9</v>
      </c>
      <c r="T6" s="51" t="s">
        <v>12</v>
      </c>
      <c r="U6" s="118" t="s">
        <v>42</v>
      </c>
      <c r="V6" s="83" t="s">
        <v>16</v>
      </c>
      <c r="W6" s="50" t="s">
        <v>7</v>
      </c>
      <c r="X6" s="50" t="s">
        <v>9</v>
      </c>
      <c r="Y6" s="51" t="s">
        <v>12</v>
      </c>
      <c r="Z6" s="118" t="s">
        <v>42</v>
      </c>
      <c r="AA6" s="83" t="s">
        <v>16</v>
      </c>
      <c r="AB6" s="52" t="s">
        <v>26</v>
      </c>
      <c r="AC6" s="52" t="s">
        <v>27</v>
      </c>
      <c r="AD6" s="53" t="s">
        <v>28</v>
      </c>
      <c r="AE6" s="50" t="s">
        <v>42</v>
      </c>
      <c r="AF6" s="83" t="s">
        <v>16</v>
      </c>
    </row>
    <row r="7" spans="1:32" s="14" customFormat="1" ht="30" customHeight="1">
      <c r="A7" s="413" t="s">
        <v>29</v>
      </c>
      <c r="B7" s="413"/>
      <c r="C7" s="31">
        <v>5555555.555555556</v>
      </c>
      <c r="D7" s="213">
        <v>8333.3333333333339</v>
      </c>
      <c r="E7" s="54"/>
      <c r="F7" s="119">
        <v>50000</v>
      </c>
      <c r="G7" s="84">
        <f>F7/D7</f>
        <v>6</v>
      </c>
      <c r="H7" s="31"/>
      <c r="I7" s="213">
        <f>K7/L7</f>
        <v>0</v>
      </c>
      <c r="J7" s="54"/>
      <c r="K7" s="119"/>
      <c r="L7" s="84">
        <v>6</v>
      </c>
      <c r="M7" s="31"/>
      <c r="N7" s="213">
        <f>P7/Q7</f>
        <v>0</v>
      </c>
      <c r="O7" s="54"/>
      <c r="P7" s="119"/>
      <c r="Q7" s="84">
        <v>6</v>
      </c>
      <c r="R7" s="31">
        <v>5555555.555555556</v>
      </c>
      <c r="S7" s="213">
        <v>8333.3333333333339</v>
      </c>
      <c r="T7" s="54"/>
      <c r="U7" s="119">
        <v>50000</v>
      </c>
      <c r="V7" s="84">
        <f>U7/S7</f>
        <v>6</v>
      </c>
      <c r="W7" s="31"/>
      <c r="X7" s="213">
        <f>Z7/AA7</f>
        <v>0</v>
      </c>
      <c r="Y7" s="54"/>
      <c r="Z7" s="119"/>
      <c r="AA7" s="84">
        <v>6</v>
      </c>
      <c r="AB7" s="55"/>
      <c r="AC7" s="55">
        <f>SUMIF($C$6:$AA$6,$AC$6,C7:AA7)</f>
        <v>16666.666666666668</v>
      </c>
      <c r="AD7" s="56"/>
      <c r="AE7" s="55">
        <f>SUMIF($C$6:$AA$6,$AE$6,C7:AA7)</f>
        <v>100000</v>
      </c>
      <c r="AF7" s="90">
        <f>AE7/AC7</f>
        <v>6</v>
      </c>
    </row>
    <row r="8" spans="1:32" ht="16.5" hidden="1" customHeight="1">
      <c r="A8" s="421" t="s">
        <v>43</v>
      </c>
      <c r="B8" s="422"/>
      <c r="C8" s="35" t="e">
        <f>C7/D5*E5</f>
        <v>#DIV/0!</v>
      </c>
      <c r="D8" s="48" t="e">
        <f>D7/D5*E5</f>
        <v>#DIV/0!</v>
      </c>
      <c r="E8" s="58" t="e">
        <f>D8/C8</f>
        <v>#DIV/0!</v>
      </c>
      <c r="F8" s="120" t="e">
        <f>F7/D5*E5</f>
        <v>#DIV/0!</v>
      </c>
      <c r="G8" s="85" t="e">
        <f>F8/D8</f>
        <v>#DIV/0!</v>
      </c>
      <c r="H8" s="35" t="e">
        <f>H7/I5*J5</f>
        <v>#DIV/0!</v>
      </c>
      <c r="I8" s="48" t="e">
        <f>I7/I5*J5</f>
        <v>#DIV/0!</v>
      </c>
      <c r="J8" s="58" t="e">
        <f>I8/H8</f>
        <v>#DIV/0!</v>
      </c>
      <c r="K8" s="120" t="e">
        <f>K7/I5*J5</f>
        <v>#DIV/0!</v>
      </c>
      <c r="L8" s="85" t="e">
        <f>K8/I8</f>
        <v>#DIV/0!</v>
      </c>
      <c r="M8" s="35" t="e">
        <f>M7/N5*O5</f>
        <v>#DIV/0!</v>
      </c>
      <c r="N8" s="48" t="e">
        <f>N7/N5*O5</f>
        <v>#DIV/0!</v>
      </c>
      <c r="O8" s="58" t="e">
        <f>N8/M8</f>
        <v>#DIV/0!</v>
      </c>
      <c r="P8" s="120" t="e">
        <f>P7/N5*O5</f>
        <v>#DIV/0!</v>
      </c>
      <c r="Q8" s="85" t="e">
        <f>P8/N8</f>
        <v>#DIV/0!</v>
      </c>
      <c r="R8" s="35" t="e">
        <f>R7/S5*T5</f>
        <v>#DIV/0!</v>
      </c>
      <c r="S8" s="48" t="e">
        <f>S7/S5*T5</f>
        <v>#DIV/0!</v>
      </c>
      <c r="T8" s="58" t="e">
        <f>S8/R8</f>
        <v>#DIV/0!</v>
      </c>
      <c r="U8" s="120" t="e">
        <f>U7/S5*T5</f>
        <v>#DIV/0!</v>
      </c>
      <c r="V8" s="85" t="e">
        <f>U8/S8</f>
        <v>#DIV/0!</v>
      </c>
      <c r="W8" s="35" t="e">
        <f>W7/X5*Y5</f>
        <v>#DIV/0!</v>
      </c>
      <c r="X8" s="48" t="e">
        <f>X7/X5*Y5</f>
        <v>#DIV/0!</v>
      </c>
      <c r="Y8" s="58" t="e">
        <f>X8/W8</f>
        <v>#DIV/0!</v>
      </c>
      <c r="Z8" s="120" t="e">
        <f>Z7/X5*Y5</f>
        <v>#DIV/0!</v>
      </c>
      <c r="AA8" s="85" t="e">
        <f>Z8/X8</f>
        <v>#DIV/0!</v>
      </c>
      <c r="AB8" s="59" t="e">
        <f>SUMIF($C$6:$AA$6,$AB$6,C8:AA8)</f>
        <v>#DIV/0!</v>
      </c>
      <c r="AC8" s="60" t="e">
        <f>SUMIF($C$6:$AA$6,$AC$6,C8:AA8)</f>
        <v>#DIV/0!</v>
      </c>
      <c r="AD8" s="61" t="e">
        <f>AC8/AB8</f>
        <v>#DIV/0!</v>
      </c>
      <c r="AE8" s="62" t="e">
        <f>SUMIF($C$6:$AA$6,$AE$6,C8:AA8)</f>
        <v>#DIV/0!</v>
      </c>
      <c r="AF8" s="85" t="e">
        <f>AE8/AC8</f>
        <v>#DIV/0!</v>
      </c>
    </row>
    <row r="9" spans="1:32" s="14" customFormat="1" ht="30" customHeight="1">
      <c r="A9" s="415" t="s">
        <v>30</v>
      </c>
      <c r="B9" s="415"/>
      <c r="C9" s="39">
        <f>SUM(C10:C40)</f>
        <v>0</v>
      </c>
      <c r="D9" s="40">
        <f>SUM(D10:D40)</f>
        <v>0</v>
      </c>
      <c r="E9" s="41" t="e">
        <f t="shared" ref="E9:E41" si="0">D9/C9</f>
        <v>#DIV/0!</v>
      </c>
      <c r="F9" s="121">
        <f>SUM(F10:F40)</f>
        <v>0</v>
      </c>
      <c r="G9" s="86" t="e">
        <f>F9/D9</f>
        <v>#DIV/0!</v>
      </c>
      <c r="H9" s="39">
        <f>SUM(H10:H40)</f>
        <v>0</v>
      </c>
      <c r="I9" s="40">
        <f>SUM(I10:I40)</f>
        <v>0</v>
      </c>
      <c r="J9" s="41" t="e">
        <f>I9/H9</f>
        <v>#DIV/0!</v>
      </c>
      <c r="K9" s="121">
        <f>SUM(K10:K40)</f>
        <v>0</v>
      </c>
      <c r="L9" s="86" t="e">
        <f>K9/I9</f>
        <v>#DIV/0!</v>
      </c>
      <c r="M9" s="39">
        <f>SUM(M10:M40)</f>
        <v>0</v>
      </c>
      <c r="N9" s="40">
        <f>SUM(N10:N40)</f>
        <v>0</v>
      </c>
      <c r="O9" s="41" t="e">
        <f>N9/M9</f>
        <v>#DIV/0!</v>
      </c>
      <c r="P9" s="121">
        <f>SUM(P10:P40)</f>
        <v>0</v>
      </c>
      <c r="Q9" s="86" t="e">
        <f>P9/N9</f>
        <v>#DIV/0!</v>
      </c>
      <c r="R9" s="39">
        <f>SUM(R10:R40)</f>
        <v>0</v>
      </c>
      <c r="S9" s="40">
        <f>SUM(S10:S40)</f>
        <v>0</v>
      </c>
      <c r="T9" s="41" t="e">
        <f>S9/R9</f>
        <v>#DIV/0!</v>
      </c>
      <c r="U9" s="121">
        <f>SUM(U10:U40)</f>
        <v>0</v>
      </c>
      <c r="V9" s="86" t="e">
        <f>U9/S9</f>
        <v>#DIV/0!</v>
      </c>
      <c r="W9" s="39">
        <f>SUM(W10:W40)</f>
        <v>0</v>
      </c>
      <c r="X9" s="40">
        <f>SUM(X10:X40)</f>
        <v>0</v>
      </c>
      <c r="Y9" s="41" t="e">
        <f>X9/W9</f>
        <v>#DIV/0!</v>
      </c>
      <c r="Z9" s="121">
        <f>SUM(Z10:Z40)</f>
        <v>0</v>
      </c>
      <c r="AA9" s="86" t="e">
        <f>Z9/X9</f>
        <v>#DIV/0!</v>
      </c>
      <c r="AB9" s="57">
        <f>SUMIF($C$6:$AA$6,$AB$6,C9:AA9)</f>
        <v>0</v>
      </c>
      <c r="AC9" s="57">
        <f>SUMIF($C$6:$AA$6,$AC$6,C9:AA9)</f>
        <v>0</v>
      </c>
      <c r="AD9" s="63" t="e">
        <f t="shared" ref="AD9:AD40" si="1">AC9/AB9</f>
        <v>#DIV/0!</v>
      </c>
      <c r="AE9" s="57">
        <f>SUMIF($C$6:$AA$6,$AE$6,C9:AA9)</f>
        <v>0</v>
      </c>
      <c r="AF9" s="90" t="e">
        <f>AE9/AC9</f>
        <v>#DIV/0!</v>
      </c>
    </row>
    <row r="10" spans="1:32" ht="15.75">
      <c r="A10" s="147">
        <v>43943</v>
      </c>
      <c r="B10" s="44" t="s">
        <v>141</v>
      </c>
      <c r="C10" s="246"/>
      <c r="D10" s="246"/>
      <c r="E10" s="248" t="e">
        <f t="shared" si="0"/>
        <v>#DIV/0!</v>
      </c>
      <c r="F10" s="122"/>
      <c r="G10" s="85" t="e">
        <f t="shared" ref="G10:G41" si="2">F10/D10</f>
        <v>#DIV/0!</v>
      </c>
      <c r="H10" s="246"/>
      <c r="I10" s="246"/>
      <c r="J10" s="248" t="e">
        <f t="shared" ref="J10:J17" si="3">I10/H10</f>
        <v>#DIV/0!</v>
      </c>
      <c r="K10" s="122"/>
      <c r="L10" s="85" t="e">
        <f t="shared" ref="L10:L41" si="4">K10/I10</f>
        <v>#DIV/0!</v>
      </c>
      <c r="M10" s="246"/>
      <c r="N10" s="246"/>
      <c r="O10" s="248" t="e">
        <f t="shared" ref="O10:O41" si="5">N10/M10</f>
        <v>#DIV/0!</v>
      </c>
      <c r="P10" s="122"/>
      <c r="Q10" s="85" t="e">
        <f t="shared" ref="Q10:Q17" si="6">P10/N10</f>
        <v>#DIV/0!</v>
      </c>
      <c r="R10" s="246"/>
      <c r="S10" s="246"/>
      <c r="T10" s="248" t="e">
        <f t="shared" ref="T10:T41" si="7">S10/R10</f>
        <v>#DIV/0!</v>
      </c>
      <c r="U10" s="122"/>
      <c r="V10" s="85" t="e">
        <f t="shared" ref="V10:V17" si="8">U10/S10</f>
        <v>#DIV/0!</v>
      </c>
      <c r="W10" s="246"/>
      <c r="X10" s="246"/>
      <c r="Y10" s="248" t="e">
        <f t="shared" ref="Y10:Y17" si="9">X10/W10</f>
        <v>#DIV/0!</v>
      </c>
      <c r="Z10" s="122"/>
      <c r="AA10" s="85" t="e">
        <f t="shared" ref="AA10:AA41" si="10">Z10/X10</f>
        <v>#DIV/0!</v>
      </c>
      <c r="AB10" s="59">
        <f t="shared" ref="AB10:AB40" si="11">SUMIF($C$6:$AA$6,$AB$6,C10:AA10)</f>
        <v>0</v>
      </c>
      <c r="AC10" s="60">
        <f t="shared" ref="AC10:AC40" si="12">SUMIF($C$6:$AA$6,$AC$6,C10:AA10)</f>
        <v>0</v>
      </c>
      <c r="AD10" s="61" t="e">
        <f t="shared" si="1"/>
        <v>#DIV/0!</v>
      </c>
      <c r="AE10" s="62">
        <f t="shared" ref="AE10:AE41" si="13">SUMIF($C$6:$AA$6,$AE$6,C10:AA10)</f>
        <v>0</v>
      </c>
      <c r="AF10" s="91" t="e">
        <f t="shared" ref="AF10:AF40" si="14">AE10/AC10</f>
        <v>#DIV/0!</v>
      </c>
    </row>
    <row r="11" spans="1:32" ht="15.75">
      <c r="A11" s="229">
        <v>43944</v>
      </c>
      <c r="B11" s="44" t="s">
        <v>31</v>
      </c>
      <c r="C11" s="246"/>
      <c r="D11" s="246"/>
      <c r="E11" s="248" t="e">
        <f t="shared" si="0"/>
        <v>#DIV/0!</v>
      </c>
      <c r="F11" s="122"/>
      <c r="G11" s="85" t="e">
        <f t="shared" si="2"/>
        <v>#DIV/0!</v>
      </c>
      <c r="H11" s="246"/>
      <c r="I11" s="246"/>
      <c r="J11" s="248" t="e">
        <f t="shared" si="3"/>
        <v>#DIV/0!</v>
      </c>
      <c r="K11" s="122"/>
      <c r="L11" s="85" t="e">
        <f t="shared" si="4"/>
        <v>#DIV/0!</v>
      </c>
      <c r="M11" s="246"/>
      <c r="N11" s="246"/>
      <c r="O11" s="248" t="e">
        <f t="shared" si="5"/>
        <v>#DIV/0!</v>
      </c>
      <c r="P11" s="122"/>
      <c r="Q11" s="85" t="e">
        <f t="shared" si="6"/>
        <v>#DIV/0!</v>
      </c>
      <c r="R11" s="246"/>
      <c r="S11" s="246"/>
      <c r="T11" s="248" t="e">
        <f t="shared" si="7"/>
        <v>#DIV/0!</v>
      </c>
      <c r="U11" s="122"/>
      <c r="V11" s="85" t="e">
        <f t="shared" si="8"/>
        <v>#DIV/0!</v>
      </c>
      <c r="W11" s="246"/>
      <c r="X11" s="246"/>
      <c r="Y11" s="248" t="e">
        <f t="shared" si="9"/>
        <v>#DIV/0!</v>
      </c>
      <c r="Z11" s="122"/>
      <c r="AA11" s="85" t="e">
        <f t="shared" si="10"/>
        <v>#DIV/0!</v>
      </c>
      <c r="AB11" s="59">
        <f t="shared" si="11"/>
        <v>0</v>
      </c>
      <c r="AC11" s="60">
        <f t="shared" si="12"/>
        <v>0</v>
      </c>
      <c r="AD11" s="61" t="e">
        <f t="shared" si="1"/>
        <v>#DIV/0!</v>
      </c>
      <c r="AE11" s="62">
        <f t="shared" si="13"/>
        <v>0</v>
      </c>
      <c r="AF11" s="142" t="e">
        <f t="shared" si="14"/>
        <v>#DIV/0!</v>
      </c>
    </row>
    <row r="12" spans="1:32" ht="15.75">
      <c r="A12" s="229">
        <v>43945</v>
      </c>
      <c r="B12" s="44" t="s">
        <v>32</v>
      </c>
      <c r="C12" s="246"/>
      <c r="D12" s="246"/>
      <c r="E12" s="248" t="e">
        <f t="shared" si="0"/>
        <v>#DIV/0!</v>
      </c>
      <c r="F12" s="122"/>
      <c r="G12" s="85" t="e">
        <f t="shared" si="2"/>
        <v>#DIV/0!</v>
      </c>
      <c r="H12" s="246"/>
      <c r="I12" s="246"/>
      <c r="J12" s="248" t="e">
        <f t="shared" si="3"/>
        <v>#DIV/0!</v>
      </c>
      <c r="K12" s="122"/>
      <c r="L12" s="85" t="e">
        <f t="shared" si="4"/>
        <v>#DIV/0!</v>
      </c>
      <c r="M12" s="246"/>
      <c r="N12" s="246"/>
      <c r="O12" s="248" t="e">
        <f t="shared" si="5"/>
        <v>#DIV/0!</v>
      </c>
      <c r="P12" s="122"/>
      <c r="Q12" s="85" t="e">
        <f t="shared" si="6"/>
        <v>#DIV/0!</v>
      </c>
      <c r="R12" s="246"/>
      <c r="S12" s="246"/>
      <c r="T12" s="248" t="e">
        <f t="shared" si="7"/>
        <v>#DIV/0!</v>
      </c>
      <c r="U12" s="122"/>
      <c r="V12" s="85" t="e">
        <f t="shared" si="8"/>
        <v>#DIV/0!</v>
      </c>
      <c r="W12" s="246"/>
      <c r="X12" s="246"/>
      <c r="Y12" s="248" t="e">
        <f t="shared" si="9"/>
        <v>#DIV/0!</v>
      </c>
      <c r="Z12" s="122"/>
      <c r="AA12" s="85" t="e">
        <f t="shared" si="10"/>
        <v>#DIV/0!</v>
      </c>
      <c r="AB12" s="59">
        <f t="shared" si="11"/>
        <v>0</v>
      </c>
      <c r="AC12" s="60">
        <f t="shared" si="12"/>
        <v>0</v>
      </c>
      <c r="AD12" s="61" t="e">
        <f t="shared" si="1"/>
        <v>#DIV/0!</v>
      </c>
      <c r="AE12" s="62">
        <f t="shared" si="13"/>
        <v>0</v>
      </c>
      <c r="AF12" s="142" t="e">
        <f t="shared" si="14"/>
        <v>#DIV/0!</v>
      </c>
    </row>
    <row r="13" spans="1:32" ht="15.75">
      <c r="A13" s="229">
        <v>43946</v>
      </c>
      <c r="B13" s="44" t="s">
        <v>33</v>
      </c>
      <c r="C13" s="246"/>
      <c r="D13" s="246"/>
      <c r="E13" s="248" t="e">
        <f t="shared" si="0"/>
        <v>#DIV/0!</v>
      </c>
      <c r="F13" s="122"/>
      <c r="G13" s="85" t="e">
        <f t="shared" si="2"/>
        <v>#DIV/0!</v>
      </c>
      <c r="H13" s="246"/>
      <c r="I13" s="246"/>
      <c r="J13" s="248" t="e">
        <f t="shared" si="3"/>
        <v>#DIV/0!</v>
      </c>
      <c r="K13" s="122"/>
      <c r="L13" s="85" t="e">
        <f t="shared" si="4"/>
        <v>#DIV/0!</v>
      </c>
      <c r="M13" s="246"/>
      <c r="N13" s="246"/>
      <c r="O13" s="248" t="e">
        <f t="shared" si="5"/>
        <v>#DIV/0!</v>
      </c>
      <c r="P13" s="122"/>
      <c r="Q13" s="85" t="e">
        <f t="shared" si="6"/>
        <v>#DIV/0!</v>
      </c>
      <c r="R13" s="246"/>
      <c r="S13" s="246"/>
      <c r="T13" s="248" t="e">
        <f t="shared" si="7"/>
        <v>#DIV/0!</v>
      </c>
      <c r="U13" s="122"/>
      <c r="V13" s="85" t="e">
        <f t="shared" si="8"/>
        <v>#DIV/0!</v>
      </c>
      <c r="W13" s="246"/>
      <c r="X13" s="246"/>
      <c r="Y13" s="248" t="e">
        <f t="shared" si="9"/>
        <v>#DIV/0!</v>
      </c>
      <c r="Z13" s="122"/>
      <c r="AA13" s="85" t="e">
        <f t="shared" si="10"/>
        <v>#DIV/0!</v>
      </c>
      <c r="AB13" s="59">
        <f t="shared" si="11"/>
        <v>0</v>
      </c>
      <c r="AC13" s="60">
        <f t="shared" si="12"/>
        <v>0</v>
      </c>
      <c r="AD13" s="61" t="e">
        <f t="shared" si="1"/>
        <v>#DIV/0!</v>
      </c>
      <c r="AE13" s="62">
        <f t="shared" si="13"/>
        <v>0</v>
      </c>
      <c r="AF13" s="142" t="e">
        <f t="shared" si="14"/>
        <v>#DIV/0!</v>
      </c>
    </row>
    <row r="14" spans="1:32" ht="15.75">
      <c r="A14" s="229">
        <v>43947</v>
      </c>
      <c r="B14" s="44" t="s">
        <v>34</v>
      </c>
      <c r="C14" s="246"/>
      <c r="D14" s="246"/>
      <c r="E14" s="248" t="e">
        <f t="shared" si="0"/>
        <v>#DIV/0!</v>
      </c>
      <c r="F14" s="122"/>
      <c r="G14" s="85" t="e">
        <f t="shared" si="2"/>
        <v>#DIV/0!</v>
      </c>
      <c r="H14" s="246"/>
      <c r="I14" s="246"/>
      <c r="J14" s="248" t="e">
        <f t="shared" si="3"/>
        <v>#DIV/0!</v>
      </c>
      <c r="K14" s="122"/>
      <c r="L14" s="85" t="e">
        <f t="shared" si="4"/>
        <v>#DIV/0!</v>
      </c>
      <c r="M14" s="246"/>
      <c r="N14" s="246"/>
      <c r="O14" s="248" t="e">
        <f t="shared" si="5"/>
        <v>#DIV/0!</v>
      </c>
      <c r="P14" s="122"/>
      <c r="Q14" s="85" t="e">
        <f t="shared" si="6"/>
        <v>#DIV/0!</v>
      </c>
      <c r="R14" s="246"/>
      <c r="S14" s="246"/>
      <c r="T14" s="248" t="e">
        <f t="shared" si="7"/>
        <v>#DIV/0!</v>
      </c>
      <c r="U14" s="122"/>
      <c r="V14" s="85" t="e">
        <f t="shared" si="8"/>
        <v>#DIV/0!</v>
      </c>
      <c r="W14" s="246"/>
      <c r="X14" s="246"/>
      <c r="Y14" s="248" t="e">
        <f t="shared" si="9"/>
        <v>#DIV/0!</v>
      </c>
      <c r="Z14" s="122"/>
      <c r="AA14" s="85" t="e">
        <f t="shared" si="10"/>
        <v>#DIV/0!</v>
      </c>
      <c r="AB14" s="59">
        <f t="shared" si="11"/>
        <v>0</v>
      </c>
      <c r="AC14" s="60">
        <f t="shared" si="12"/>
        <v>0</v>
      </c>
      <c r="AD14" s="61" t="e">
        <f t="shared" si="1"/>
        <v>#DIV/0!</v>
      </c>
      <c r="AE14" s="62">
        <f t="shared" si="13"/>
        <v>0</v>
      </c>
      <c r="AF14" s="142" t="e">
        <f t="shared" si="14"/>
        <v>#DIV/0!</v>
      </c>
    </row>
    <row r="15" spans="1:32" ht="15.75">
      <c r="A15" s="229">
        <v>43948</v>
      </c>
      <c r="B15" s="44" t="s">
        <v>35</v>
      </c>
      <c r="C15" s="246"/>
      <c r="D15" s="246"/>
      <c r="E15" s="248" t="e">
        <f t="shared" si="0"/>
        <v>#DIV/0!</v>
      </c>
      <c r="F15" s="122"/>
      <c r="G15" s="85" t="e">
        <f t="shared" si="2"/>
        <v>#DIV/0!</v>
      </c>
      <c r="H15" s="246"/>
      <c r="I15" s="246"/>
      <c r="J15" s="248" t="e">
        <f t="shared" si="3"/>
        <v>#DIV/0!</v>
      </c>
      <c r="K15" s="122"/>
      <c r="L15" s="85" t="e">
        <f t="shared" si="4"/>
        <v>#DIV/0!</v>
      </c>
      <c r="M15" s="246"/>
      <c r="N15" s="246"/>
      <c r="O15" s="248" t="e">
        <f t="shared" si="5"/>
        <v>#DIV/0!</v>
      </c>
      <c r="P15" s="122"/>
      <c r="Q15" s="85" t="e">
        <f t="shared" si="6"/>
        <v>#DIV/0!</v>
      </c>
      <c r="R15" s="246"/>
      <c r="S15" s="246"/>
      <c r="T15" s="248" t="e">
        <f t="shared" si="7"/>
        <v>#DIV/0!</v>
      </c>
      <c r="U15" s="122"/>
      <c r="V15" s="85" t="e">
        <f t="shared" si="8"/>
        <v>#DIV/0!</v>
      </c>
      <c r="W15" s="246"/>
      <c r="X15" s="246"/>
      <c r="Y15" s="248" t="e">
        <f t="shared" si="9"/>
        <v>#DIV/0!</v>
      </c>
      <c r="Z15" s="122"/>
      <c r="AA15" s="85" t="e">
        <f t="shared" si="10"/>
        <v>#DIV/0!</v>
      </c>
      <c r="AB15" s="59">
        <f t="shared" si="11"/>
        <v>0</v>
      </c>
      <c r="AC15" s="60">
        <f t="shared" si="12"/>
        <v>0</v>
      </c>
      <c r="AD15" s="61" t="e">
        <f t="shared" si="1"/>
        <v>#DIV/0!</v>
      </c>
      <c r="AE15" s="62">
        <f t="shared" si="13"/>
        <v>0</v>
      </c>
      <c r="AF15" s="142" t="e">
        <f t="shared" si="14"/>
        <v>#DIV/0!</v>
      </c>
    </row>
    <row r="16" spans="1:32" ht="15.75">
      <c r="A16" s="229">
        <v>43949</v>
      </c>
      <c r="B16" s="44" t="s">
        <v>36</v>
      </c>
      <c r="C16" s="246"/>
      <c r="D16" s="246"/>
      <c r="E16" s="248" t="e">
        <f t="shared" si="0"/>
        <v>#DIV/0!</v>
      </c>
      <c r="F16" s="122"/>
      <c r="G16" s="85" t="e">
        <f t="shared" si="2"/>
        <v>#DIV/0!</v>
      </c>
      <c r="H16" s="246"/>
      <c r="I16" s="246"/>
      <c r="J16" s="248" t="e">
        <f t="shared" si="3"/>
        <v>#DIV/0!</v>
      </c>
      <c r="K16" s="122"/>
      <c r="L16" s="85" t="e">
        <f t="shared" si="4"/>
        <v>#DIV/0!</v>
      </c>
      <c r="M16" s="246"/>
      <c r="N16" s="246"/>
      <c r="O16" s="248" t="e">
        <f t="shared" si="5"/>
        <v>#DIV/0!</v>
      </c>
      <c r="P16" s="122"/>
      <c r="Q16" s="85" t="e">
        <f t="shared" si="6"/>
        <v>#DIV/0!</v>
      </c>
      <c r="R16" s="246"/>
      <c r="S16" s="246"/>
      <c r="T16" s="248" t="e">
        <f t="shared" si="7"/>
        <v>#DIV/0!</v>
      </c>
      <c r="U16" s="122"/>
      <c r="V16" s="85" t="e">
        <f t="shared" si="8"/>
        <v>#DIV/0!</v>
      </c>
      <c r="W16" s="246"/>
      <c r="X16" s="246"/>
      <c r="Y16" s="248" t="e">
        <f t="shared" si="9"/>
        <v>#DIV/0!</v>
      </c>
      <c r="Z16" s="122"/>
      <c r="AA16" s="85" t="e">
        <f t="shared" si="10"/>
        <v>#DIV/0!</v>
      </c>
      <c r="AB16" s="59">
        <f t="shared" si="11"/>
        <v>0</v>
      </c>
      <c r="AC16" s="60">
        <f t="shared" si="12"/>
        <v>0</v>
      </c>
      <c r="AD16" s="61" t="e">
        <f t="shared" si="1"/>
        <v>#DIV/0!</v>
      </c>
      <c r="AE16" s="62">
        <f t="shared" si="13"/>
        <v>0</v>
      </c>
      <c r="AF16" s="142" t="e">
        <f t="shared" si="14"/>
        <v>#DIV/0!</v>
      </c>
    </row>
    <row r="17" spans="1:32" ht="15.75">
      <c r="A17" s="229">
        <v>43950</v>
      </c>
      <c r="B17" s="44" t="s">
        <v>37</v>
      </c>
      <c r="C17" s="246"/>
      <c r="D17" s="246"/>
      <c r="E17" s="248" t="e">
        <f t="shared" si="0"/>
        <v>#DIV/0!</v>
      </c>
      <c r="F17" s="122"/>
      <c r="G17" s="85" t="e">
        <f t="shared" si="2"/>
        <v>#DIV/0!</v>
      </c>
      <c r="H17" s="246"/>
      <c r="I17" s="246"/>
      <c r="J17" s="248" t="e">
        <f t="shared" si="3"/>
        <v>#DIV/0!</v>
      </c>
      <c r="K17" s="122"/>
      <c r="L17" s="85" t="e">
        <f t="shared" si="4"/>
        <v>#DIV/0!</v>
      </c>
      <c r="M17" s="246"/>
      <c r="N17" s="246"/>
      <c r="O17" s="248" t="e">
        <f t="shared" si="5"/>
        <v>#DIV/0!</v>
      </c>
      <c r="P17" s="122"/>
      <c r="Q17" s="85" t="e">
        <f t="shared" si="6"/>
        <v>#DIV/0!</v>
      </c>
      <c r="R17" s="246"/>
      <c r="S17" s="246"/>
      <c r="T17" s="248" t="e">
        <f t="shared" si="7"/>
        <v>#DIV/0!</v>
      </c>
      <c r="U17" s="122"/>
      <c r="V17" s="85" t="e">
        <f t="shared" si="8"/>
        <v>#DIV/0!</v>
      </c>
      <c r="W17" s="246"/>
      <c r="X17" s="246"/>
      <c r="Y17" s="248" t="e">
        <f t="shared" si="9"/>
        <v>#DIV/0!</v>
      </c>
      <c r="Z17" s="122"/>
      <c r="AA17" s="85" t="e">
        <f t="shared" si="10"/>
        <v>#DIV/0!</v>
      </c>
      <c r="AB17" s="59">
        <f t="shared" si="11"/>
        <v>0</v>
      </c>
      <c r="AC17" s="60">
        <f t="shared" si="12"/>
        <v>0</v>
      </c>
      <c r="AD17" s="61" t="e">
        <f t="shared" si="1"/>
        <v>#DIV/0!</v>
      </c>
      <c r="AE17" s="62">
        <f t="shared" si="13"/>
        <v>0</v>
      </c>
      <c r="AF17" s="142" t="e">
        <f>AE17/AC17</f>
        <v>#DIV/0!</v>
      </c>
    </row>
    <row r="18" spans="1:32" ht="15.75" hidden="1">
      <c r="A18" s="229">
        <v>43951</v>
      </c>
      <c r="B18" s="44" t="s">
        <v>31</v>
      </c>
      <c r="C18" s="35"/>
      <c r="D18" s="35"/>
      <c r="E18" s="58" t="e">
        <f t="shared" si="0"/>
        <v>#DIV/0!</v>
      </c>
      <c r="F18" s="122"/>
      <c r="G18" s="85" t="e">
        <f t="shared" si="2"/>
        <v>#DIV/0!</v>
      </c>
      <c r="H18" s="35"/>
      <c r="I18" s="35"/>
      <c r="J18" s="58" t="e">
        <f t="shared" ref="J18:J41" si="15">I18/H18</f>
        <v>#DIV/0!</v>
      </c>
      <c r="K18" s="122"/>
      <c r="L18" s="85" t="e">
        <f t="shared" si="4"/>
        <v>#DIV/0!</v>
      </c>
      <c r="M18" s="35"/>
      <c r="N18" s="35"/>
      <c r="O18" s="58" t="e">
        <f t="shared" si="5"/>
        <v>#DIV/0!</v>
      </c>
      <c r="P18" s="122"/>
      <c r="Q18" s="85" t="e">
        <f>P18/N18</f>
        <v>#DIV/0!</v>
      </c>
      <c r="R18" s="35"/>
      <c r="S18" s="35"/>
      <c r="T18" s="58" t="e">
        <f t="shared" si="7"/>
        <v>#DIV/0!</v>
      </c>
      <c r="U18" s="122"/>
      <c r="V18" s="85" t="e">
        <f>U18/S18</f>
        <v>#DIV/0!</v>
      </c>
      <c r="W18" s="35"/>
      <c r="X18" s="35"/>
      <c r="Y18" s="58" t="e">
        <f t="shared" ref="Y18:Y41" si="16">X18/W18</f>
        <v>#DIV/0!</v>
      </c>
      <c r="Z18" s="122"/>
      <c r="AA18" s="85" t="e">
        <f>Z18/X18</f>
        <v>#DIV/0!</v>
      </c>
      <c r="AB18" s="59">
        <f t="shared" si="11"/>
        <v>0</v>
      </c>
      <c r="AC18" s="60">
        <f t="shared" si="12"/>
        <v>0</v>
      </c>
      <c r="AD18" s="61" t="e">
        <f t="shared" si="1"/>
        <v>#DIV/0!</v>
      </c>
      <c r="AE18" s="62">
        <f t="shared" si="13"/>
        <v>0</v>
      </c>
      <c r="AF18" s="142" t="e">
        <f t="shared" si="14"/>
        <v>#DIV/0!</v>
      </c>
    </row>
    <row r="19" spans="1:32" ht="15.75" hidden="1">
      <c r="A19" s="229">
        <v>43952</v>
      </c>
      <c r="B19" s="44" t="s">
        <v>32</v>
      </c>
      <c r="C19" s="35"/>
      <c r="D19" s="35"/>
      <c r="E19" s="58" t="e">
        <f t="shared" si="0"/>
        <v>#DIV/0!</v>
      </c>
      <c r="F19" s="122"/>
      <c r="G19" s="85" t="e">
        <f t="shared" si="2"/>
        <v>#DIV/0!</v>
      </c>
      <c r="H19" s="35"/>
      <c r="I19" s="35"/>
      <c r="J19" s="58" t="e">
        <f t="shared" si="15"/>
        <v>#DIV/0!</v>
      </c>
      <c r="K19" s="122"/>
      <c r="L19" s="85" t="e">
        <f t="shared" si="4"/>
        <v>#DIV/0!</v>
      </c>
      <c r="M19" s="35"/>
      <c r="N19" s="35"/>
      <c r="O19" s="58" t="e">
        <f t="shared" si="5"/>
        <v>#DIV/0!</v>
      </c>
      <c r="P19" s="122"/>
      <c r="Q19" s="85" t="e">
        <f t="shared" ref="Q19:Q41" si="17">P19/N19</f>
        <v>#DIV/0!</v>
      </c>
      <c r="R19" s="35"/>
      <c r="S19" s="35"/>
      <c r="T19" s="58" t="e">
        <f t="shared" si="7"/>
        <v>#DIV/0!</v>
      </c>
      <c r="U19" s="122"/>
      <c r="V19" s="85" t="e">
        <f t="shared" ref="V19:V41" si="18">U19/S19</f>
        <v>#DIV/0!</v>
      </c>
      <c r="W19" s="35"/>
      <c r="X19" s="35"/>
      <c r="Y19" s="58" t="e">
        <f t="shared" si="16"/>
        <v>#DIV/0!</v>
      </c>
      <c r="Z19" s="122"/>
      <c r="AA19" s="85" t="e">
        <f t="shared" si="10"/>
        <v>#DIV/0!</v>
      </c>
      <c r="AB19" s="59">
        <f t="shared" si="11"/>
        <v>0</v>
      </c>
      <c r="AC19" s="60">
        <f t="shared" si="12"/>
        <v>0</v>
      </c>
      <c r="AD19" s="61" t="e">
        <f t="shared" si="1"/>
        <v>#DIV/0!</v>
      </c>
      <c r="AE19" s="62">
        <f>SUMIF($C$6:$AA$6,$AE$6,C19:AA19)</f>
        <v>0</v>
      </c>
      <c r="AF19" s="142" t="e">
        <f t="shared" si="14"/>
        <v>#DIV/0!</v>
      </c>
    </row>
    <row r="20" spans="1:32" ht="15.75" hidden="1">
      <c r="A20" s="229">
        <v>43953</v>
      </c>
      <c r="B20" s="44" t="s">
        <v>33</v>
      </c>
      <c r="C20" s="35"/>
      <c r="D20" s="35"/>
      <c r="E20" s="58" t="e">
        <f t="shared" si="0"/>
        <v>#DIV/0!</v>
      </c>
      <c r="F20" s="122"/>
      <c r="G20" s="85" t="e">
        <f t="shared" si="2"/>
        <v>#DIV/0!</v>
      </c>
      <c r="H20" s="35"/>
      <c r="I20" s="35"/>
      <c r="J20" s="58" t="e">
        <f t="shared" si="15"/>
        <v>#DIV/0!</v>
      </c>
      <c r="K20" s="122"/>
      <c r="L20" s="85" t="e">
        <f t="shared" si="4"/>
        <v>#DIV/0!</v>
      </c>
      <c r="M20" s="35"/>
      <c r="N20" s="35"/>
      <c r="O20" s="58" t="e">
        <f t="shared" si="5"/>
        <v>#DIV/0!</v>
      </c>
      <c r="P20" s="122"/>
      <c r="Q20" s="85" t="e">
        <f t="shared" si="17"/>
        <v>#DIV/0!</v>
      </c>
      <c r="R20" s="35"/>
      <c r="S20" s="35"/>
      <c r="T20" s="58" t="e">
        <f t="shared" si="7"/>
        <v>#DIV/0!</v>
      </c>
      <c r="U20" s="122"/>
      <c r="V20" s="85" t="e">
        <f t="shared" si="18"/>
        <v>#DIV/0!</v>
      </c>
      <c r="W20" s="35"/>
      <c r="X20" s="35"/>
      <c r="Y20" s="58" t="e">
        <f t="shared" si="16"/>
        <v>#DIV/0!</v>
      </c>
      <c r="Z20" s="122"/>
      <c r="AA20" s="85" t="e">
        <f t="shared" si="10"/>
        <v>#DIV/0!</v>
      </c>
      <c r="AB20" s="59">
        <f t="shared" si="11"/>
        <v>0</v>
      </c>
      <c r="AC20" s="60">
        <f t="shared" si="12"/>
        <v>0</v>
      </c>
      <c r="AD20" s="61" t="e">
        <f t="shared" si="1"/>
        <v>#DIV/0!</v>
      </c>
      <c r="AE20" s="62">
        <f t="shared" si="13"/>
        <v>0</v>
      </c>
      <c r="AF20" s="142" t="e">
        <f t="shared" si="14"/>
        <v>#DIV/0!</v>
      </c>
    </row>
    <row r="21" spans="1:32" ht="15.75" hidden="1">
      <c r="A21" s="229">
        <v>43954</v>
      </c>
      <c r="B21" s="44" t="s">
        <v>34</v>
      </c>
      <c r="C21" s="35"/>
      <c r="D21" s="35"/>
      <c r="E21" s="58" t="e">
        <f t="shared" si="0"/>
        <v>#DIV/0!</v>
      </c>
      <c r="F21" s="122"/>
      <c r="G21" s="85" t="e">
        <f t="shared" si="2"/>
        <v>#DIV/0!</v>
      </c>
      <c r="H21" s="35"/>
      <c r="I21" s="35"/>
      <c r="J21" s="58" t="e">
        <f t="shared" si="15"/>
        <v>#DIV/0!</v>
      </c>
      <c r="K21" s="122"/>
      <c r="L21" s="85" t="e">
        <f t="shared" si="4"/>
        <v>#DIV/0!</v>
      </c>
      <c r="M21" s="35"/>
      <c r="N21" s="35"/>
      <c r="O21" s="58" t="e">
        <f t="shared" si="5"/>
        <v>#DIV/0!</v>
      </c>
      <c r="P21" s="122"/>
      <c r="Q21" s="85" t="e">
        <f t="shared" si="17"/>
        <v>#DIV/0!</v>
      </c>
      <c r="R21" s="35"/>
      <c r="S21" s="35"/>
      <c r="T21" s="58" t="e">
        <f t="shared" si="7"/>
        <v>#DIV/0!</v>
      </c>
      <c r="U21" s="122"/>
      <c r="V21" s="85" t="e">
        <f t="shared" si="18"/>
        <v>#DIV/0!</v>
      </c>
      <c r="W21" s="35"/>
      <c r="X21" s="35"/>
      <c r="Y21" s="58" t="e">
        <f t="shared" si="16"/>
        <v>#DIV/0!</v>
      </c>
      <c r="Z21" s="122"/>
      <c r="AA21" s="85" t="e">
        <f t="shared" si="10"/>
        <v>#DIV/0!</v>
      </c>
      <c r="AB21" s="59">
        <f t="shared" si="11"/>
        <v>0</v>
      </c>
      <c r="AC21" s="60">
        <f t="shared" si="12"/>
        <v>0</v>
      </c>
      <c r="AD21" s="61" t="e">
        <f t="shared" si="1"/>
        <v>#DIV/0!</v>
      </c>
      <c r="AE21" s="62">
        <f t="shared" si="13"/>
        <v>0</v>
      </c>
      <c r="AF21" s="142" t="e">
        <f t="shared" si="14"/>
        <v>#DIV/0!</v>
      </c>
    </row>
    <row r="22" spans="1:32" ht="15.75" hidden="1">
      <c r="A22" s="229">
        <v>43955</v>
      </c>
      <c r="B22" s="44" t="s">
        <v>35</v>
      </c>
      <c r="C22" s="35"/>
      <c r="D22" s="35"/>
      <c r="E22" s="58" t="e">
        <f t="shared" si="0"/>
        <v>#DIV/0!</v>
      </c>
      <c r="F22" s="122"/>
      <c r="G22" s="85" t="e">
        <f t="shared" si="2"/>
        <v>#DIV/0!</v>
      </c>
      <c r="H22" s="35"/>
      <c r="I22" s="35"/>
      <c r="J22" s="58" t="e">
        <f t="shared" si="15"/>
        <v>#DIV/0!</v>
      </c>
      <c r="K22" s="122"/>
      <c r="L22" s="85" t="e">
        <f t="shared" si="4"/>
        <v>#DIV/0!</v>
      </c>
      <c r="M22" s="35"/>
      <c r="N22" s="35"/>
      <c r="O22" s="58" t="e">
        <f t="shared" si="5"/>
        <v>#DIV/0!</v>
      </c>
      <c r="P22" s="122"/>
      <c r="Q22" s="85" t="e">
        <f t="shared" si="17"/>
        <v>#DIV/0!</v>
      </c>
      <c r="R22" s="35"/>
      <c r="S22" s="35"/>
      <c r="T22" s="58" t="e">
        <f t="shared" si="7"/>
        <v>#DIV/0!</v>
      </c>
      <c r="U22" s="122"/>
      <c r="V22" s="85" t="e">
        <f t="shared" si="18"/>
        <v>#DIV/0!</v>
      </c>
      <c r="W22" s="35"/>
      <c r="X22" s="35"/>
      <c r="Y22" s="58" t="e">
        <f t="shared" si="16"/>
        <v>#DIV/0!</v>
      </c>
      <c r="Z22" s="122"/>
      <c r="AA22" s="85" t="e">
        <f t="shared" si="10"/>
        <v>#DIV/0!</v>
      </c>
      <c r="AB22" s="59">
        <f t="shared" si="11"/>
        <v>0</v>
      </c>
      <c r="AC22" s="60">
        <f t="shared" si="12"/>
        <v>0</v>
      </c>
      <c r="AD22" s="61" t="e">
        <f t="shared" si="1"/>
        <v>#DIV/0!</v>
      </c>
      <c r="AE22" s="62">
        <f t="shared" si="13"/>
        <v>0</v>
      </c>
      <c r="AF22" s="142" t="e">
        <f t="shared" si="14"/>
        <v>#DIV/0!</v>
      </c>
    </row>
    <row r="23" spans="1:32" ht="15.75" hidden="1">
      <c r="A23" s="229">
        <v>43956</v>
      </c>
      <c r="B23" s="44" t="s">
        <v>36</v>
      </c>
      <c r="C23" s="35"/>
      <c r="D23" s="35"/>
      <c r="E23" s="58" t="e">
        <f t="shared" si="0"/>
        <v>#DIV/0!</v>
      </c>
      <c r="F23" s="122"/>
      <c r="G23" s="85" t="e">
        <f t="shared" si="2"/>
        <v>#DIV/0!</v>
      </c>
      <c r="H23" s="35"/>
      <c r="I23" s="35"/>
      <c r="J23" s="58" t="e">
        <f t="shared" si="15"/>
        <v>#DIV/0!</v>
      </c>
      <c r="K23" s="122"/>
      <c r="L23" s="85" t="e">
        <f t="shared" si="4"/>
        <v>#DIV/0!</v>
      </c>
      <c r="M23" s="35"/>
      <c r="N23" s="35"/>
      <c r="O23" s="58" t="e">
        <f t="shared" si="5"/>
        <v>#DIV/0!</v>
      </c>
      <c r="P23" s="122"/>
      <c r="Q23" s="85" t="e">
        <f t="shared" si="17"/>
        <v>#DIV/0!</v>
      </c>
      <c r="R23" s="35"/>
      <c r="S23" s="35"/>
      <c r="T23" s="58" t="e">
        <f t="shared" si="7"/>
        <v>#DIV/0!</v>
      </c>
      <c r="U23" s="122"/>
      <c r="V23" s="85" t="e">
        <f t="shared" si="18"/>
        <v>#DIV/0!</v>
      </c>
      <c r="W23" s="35"/>
      <c r="X23" s="35"/>
      <c r="Y23" s="58" t="e">
        <f t="shared" si="16"/>
        <v>#DIV/0!</v>
      </c>
      <c r="Z23" s="122"/>
      <c r="AA23" s="85" t="e">
        <f t="shared" si="10"/>
        <v>#DIV/0!</v>
      </c>
      <c r="AB23" s="59">
        <f t="shared" si="11"/>
        <v>0</v>
      </c>
      <c r="AC23" s="60">
        <f t="shared" si="12"/>
        <v>0</v>
      </c>
      <c r="AD23" s="61" t="e">
        <f t="shared" si="1"/>
        <v>#DIV/0!</v>
      </c>
      <c r="AE23" s="62">
        <f t="shared" si="13"/>
        <v>0</v>
      </c>
      <c r="AF23" s="142" t="e">
        <f t="shared" si="14"/>
        <v>#DIV/0!</v>
      </c>
    </row>
    <row r="24" spans="1:32" ht="15.75" hidden="1">
      <c r="A24" s="229">
        <v>43957</v>
      </c>
      <c r="B24" s="44" t="s">
        <v>37</v>
      </c>
      <c r="C24" s="35"/>
      <c r="D24" s="35"/>
      <c r="E24" s="58" t="e">
        <f t="shared" si="0"/>
        <v>#DIV/0!</v>
      </c>
      <c r="F24" s="122"/>
      <c r="G24" s="85" t="e">
        <f t="shared" si="2"/>
        <v>#DIV/0!</v>
      </c>
      <c r="H24" s="35"/>
      <c r="I24" s="35"/>
      <c r="J24" s="58" t="e">
        <f t="shared" si="15"/>
        <v>#DIV/0!</v>
      </c>
      <c r="K24" s="122"/>
      <c r="L24" s="85" t="e">
        <f t="shared" si="4"/>
        <v>#DIV/0!</v>
      </c>
      <c r="M24" s="35"/>
      <c r="N24" s="35"/>
      <c r="O24" s="58" t="e">
        <f t="shared" si="5"/>
        <v>#DIV/0!</v>
      </c>
      <c r="P24" s="122"/>
      <c r="Q24" s="85" t="e">
        <f t="shared" si="17"/>
        <v>#DIV/0!</v>
      </c>
      <c r="R24" s="35"/>
      <c r="S24" s="35"/>
      <c r="T24" s="58" t="e">
        <f t="shared" si="7"/>
        <v>#DIV/0!</v>
      </c>
      <c r="U24" s="122"/>
      <c r="V24" s="85" t="e">
        <f t="shared" si="18"/>
        <v>#DIV/0!</v>
      </c>
      <c r="W24" s="35"/>
      <c r="X24" s="35"/>
      <c r="Y24" s="58" t="e">
        <f t="shared" si="16"/>
        <v>#DIV/0!</v>
      </c>
      <c r="Z24" s="122"/>
      <c r="AA24" s="85" t="e">
        <f t="shared" si="10"/>
        <v>#DIV/0!</v>
      </c>
      <c r="AB24" s="59">
        <f t="shared" si="11"/>
        <v>0</v>
      </c>
      <c r="AC24" s="59">
        <f t="shared" si="12"/>
        <v>0</v>
      </c>
      <c r="AD24" s="61" t="e">
        <f t="shared" si="1"/>
        <v>#DIV/0!</v>
      </c>
      <c r="AE24" s="143">
        <f t="shared" si="13"/>
        <v>0</v>
      </c>
      <c r="AF24" s="142" t="e">
        <f t="shared" si="14"/>
        <v>#DIV/0!</v>
      </c>
    </row>
    <row r="25" spans="1:32" ht="15.75" hidden="1">
      <c r="A25" s="229">
        <v>43958</v>
      </c>
      <c r="B25" s="44" t="s">
        <v>31</v>
      </c>
      <c r="C25" s="35"/>
      <c r="D25" s="35"/>
      <c r="E25" s="58" t="e">
        <f t="shared" si="0"/>
        <v>#DIV/0!</v>
      </c>
      <c r="F25" s="122"/>
      <c r="G25" s="85" t="e">
        <f t="shared" si="2"/>
        <v>#DIV/0!</v>
      </c>
      <c r="H25" s="35"/>
      <c r="I25" s="35"/>
      <c r="J25" s="58" t="e">
        <f t="shared" si="15"/>
        <v>#DIV/0!</v>
      </c>
      <c r="K25" s="122"/>
      <c r="L25" s="85" t="e">
        <f t="shared" si="4"/>
        <v>#DIV/0!</v>
      </c>
      <c r="M25" s="35"/>
      <c r="N25" s="35"/>
      <c r="O25" s="58" t="e">
        <f t="shared" si="5"/>
        <v>#DIV/0!</v>
      </c>
      <c r="P25" s="122"/>
      <c r="Q25" s="85" t="e">
        <f t="shared" si="17"/>
        <v>#DIV/0!</v>
      </c>
      <c r="R25" s="35"/>
      <c r="S25" s="35"/>
      <c r="T25" s="58" t="e">
        <f t="shared" si="7"/>
        <v>#DIV/0!</v>
      </c>
      <c r="U25" s="122"/>
      <c r="V25" s="85" t="e">
        <f t="shared" si="18"/>
        <v>#DIV/0!</v>
      </c>
      <c r="W25" s="35"/>
      <c r="X25" s="35"/>
      <c r="Y25" s="58" t="e">
        <f t="shared" si="16"/>
        <v>#DIV/0!</v>
      </c>
      <c r="Z25" s="122"/>
      <c r="AA25" s="85" t="e">
        <f t="shared" si="10"/>
        <v>#DIV/0!</v>
      </c>
      <c r="AB25" s="59">
        <f t="shared" si="11"/>
        <v>0</v>
      </c>
      <c r="AC25" s="59">
        <f t="shared" si="12"/>
        <v>0</v>
      </c>
      <c r="AD25" s="61" t="e">
        <f t="shared" si="1"/>
        <v>#DIV/0!</v>
      </c>
      <c r="AE25" s="143">
        <f t="shared" si="13"/>
        <v>0</v>
      </c>
      <c r="AF25" s="142" t="e">
        <f t="shared" si="14"/>
        <v>#DIV/0!</v>
      </c>
    </row>
    <row r="26" spans="1:32" ht="15.75" hidden="1">
      <c r="A26" s="229">
        <v>43959</v>
      </c>
      <c r="B26" s="44" t="s">
        <v>32</v>
      </c>
      <c r="C26" s="35"/>
      <c r="D26" s="35"/>
      <c r="E26" s="58" t="e">
        <f t="shared" si="0"/>
        <v>#DIV/0!</v>
      </c>
      <c r="F26" s="122"/>
      <c r="G26" s="85" t="e">
        <f t="shared" si="2"/>
        <v>#DIV/0!</v>
      </c>
      <c r="H26" s="35"/>
      <c r="I26" s="35"/>
      <c r="J26" s="58" t="e">
        <f t="shared" si="15"/>
        <v>#DIV/0!</v>
      </c>
      <c r="K26" s="122"/>
      <c r="L26" s="85" t="e">
        <f t="shared" si="4"/>
        <v>#DIV/0!</v>
      </c>
      <c r="M26" s="35"/>
      <c r="N26" s="35"/>
      <c r="O26" s="58" t="e">
        <f t="shared" si="5"/>
        <v>#DIV/0!</v>
      </c>
      <c r="P26" s="122"/>
      <c r="Q26" s="85" t="e">
        <f t="shared" si="17"/>
        <v>#DIV/0!</v>
      </c>
      <c r="R26" s="35"/>
      <c r="S26" s="35"/>
      <c r="T26" s="58" t="e">
        <f t="shared" si="7"/>
        <v>#DIV/0!</v>
      </c>
      <c r="U26" s="122"/>
      <c r="V26" s="85" t="e">
        <f t="shared" si="18"/>
        <v>#DIV/0!</v>
      </c>
      <c r="W26" s="35"/>
      <c r="X26" s="35"/>
      <c r="Y26" s="58" t="e">
        <f t="shared" si="16"/>
        <v>#DIV/0!</v>
      </c>
      <c r="Z26" s="122"/>
      <c r="AA26" s="85" t="e">
        <f t="shared" si="10"/>
        <v>#DIV/0!</v>
      </c>
      <c r="AB26" s="59">
        <f t="shared" si="11"/>
        <v>0</v>
      </c>
      <c r="AC26" s="59">
        <f t="shared" si="12"/>
        <v>0</v>
      </c>
      <c r="AD26" s="61" t="e">
        <f t="shared" si="1"/>
        <v>#DIV/0!</v>
      </c>
      <c r="AE26" s="143">
        <f t="shared" si="13"/>
        <v>0</v>
      </c>
      <c r="AF26" s="142" t="e">
        <f t="shared" si="14"/>
        <v>#DIV/0!</v>
      </c>
    </row>
    <row r="27" spans="1:32" ht="15.75" hidden="1">
      <c r="A27" s="229">
        <v>43960</v>
      </c>
      <c r="B27" s="44" t="s">
        <v>33</v>
      </c>
      <c r="C27" s="35"/>
      <c r="D27" s="35"/>
      <c r="E27" s="58" t="e">
        <f t="shared" si="0"/>
        <v>#DIV/0!</v>
      </c>
      <c r="F27" s="122"/>
      <c r="G27" s="85" t="e">
        <f t="shared" si="2"/>
        <v>#DIV/0!</v>
      </c>
      <c r="H27" s="35"/>
      <c r="I27" s="35"/>
      <c r="J27" s="58" t="e">
        <f t="shared" si="15"/>
        <v>#DIV/0!</v>
      </c>
      <c r="K27" s="122"/>
      <c r="L27" s="85" t="e">
        <f t="shared" si="4"/>
        <v>#DIV/0!</v>
      </c>
      <c r="M27" s="35"/>
      <c r="N27" s="35"/>
      <c r="O27" s="58" t="e">
        <f t="shared" si="5"/>
        <v>#DIV/0!</v>
      </c>
      <c r="P27" s="122"/>
      <c r="Q27" s="85" t="e">
        <f t="shared" si="17"/>
        <v>#DIV/0!</v>
      </c>
      <c r="R27" s="35"/>
      <c r="S27" s="35"/>
      <c r="T27" s="58" t="e">
        <f t="shared" si="7"/>
        <v>#DIV/0!</v>
      </c>
      <c r="U27" s="122"/>
      <c r="V27" s="85" t="e">
        <f t="shared" si="18"/>
        <v>#DIV/0!</v>
      </c>
      <c r="W27" s="35"/>
      <c r="X27" s="35"/>
      <c r="Y27" s="58" t="e">
        <f t="shared" si="16"/>
        <v>#DIV/0!</v>
      </c>
      <c r="Z27" s="122"/>
      <c r="AA27" s="85" t="e">
        <f t="shared" si="10"/>
        <v>#DIV/0!</v>
      </c>
      <c r="AB27" s="59">
        <f t="shared" si="11"/>
        <v>0</v>
      </c>
      <c r="AC27" s="59">
        <f t="shared" si="12"/>
        <v>0</v>
      </c>
      <c r="AD27" s="61" t="e">
        <f t="shared" si="1"/>
        <v>#DIV/0!</v>
      </c>
      <c r="AE27" s="143">
        <f t="shared" si="13"/>
        <v>0</v>
      </c>
      <c r="AF27" s="142" t="e">
        <f t="shared" si="14"/>
        <v>#DIV/0!</v>
      </c>
    </row>
    <row r="28" spans="1:32" ht="15.75" hidden="1">
      <c r="A28" s="229">
        <v>43961</v>
      </c>
      <c r="B28" s="44" t="s">
        <v>34</v>
      </c>
      <c r="C28" s="35"/>
      <c r="D28" s="35"/>
      <c r="E28" s="58" t="e">
        <f t="shared" si="0"/>
        <v>#DIV/0!</v>
      </c>
      <c r="F28" s="122"/>
      <c r="G28" s="85" t="e">
        <f t="shared" si="2"/>
        <v>#DIV/0!</v>
      </c>
      <c r="H28" s="35"/>
      <c r="I28" s="35"/>
      <c r="J28" s="58" t="e">
        <f t="shared" si="15"/>
        <v>#DIV/0!</v>
      </c>
      <c r="K28" s="122"/>
      <c r="L28" s="85" t="e">
        <f t="shared" si="4"/>
        <v>#DIV/0!</v>
      </c>
      <c r="M28" s="35"/>
      <c r="N28" s="35"/>
      <c r="O28" s="58" t="e">
        <f t="shared" si="5"/>
        <v>#DIV/0!</v>
      </c>
      <c r="P28" s="122"/>
      <c r="Q28" s="85" t="e">
        <f t="shared" si="17"/>
        <v>#DIV/0!</v>
      </c>
      <c r="R28" s="35"/>
      <c r="S28" s="35"/>
      <c r="T28" s="58" t="e">
        <f t="shared" si="7"/>
        <v>#DIV/0!</v>
      </c>
      <c r="U28" s="122"/>
      <c r="V28" s="85" t="e">
        <f t="shared" si="18"/>
        <v>#DIV/0!</v>
      </c>
      <c r="W28" s="35"/>
      <c r="X28" s="35"/>
      <c r="Y28" s="58" t="e">
        <f t="shared" si="16"/>
        <v>#DIV/0!</v>
      </c>
      <c r="Z28" s="122"/>
      <c r="AA28" s="85" t="e">
        <f t="shared" si="10"/>
        <v>#DIV/0!</v>
      </c>
      <c r="AB28" s="59">
        <f t="shared" si="11"/>
        <v>0</v>
      </c>
      <c r="AC28" s="59">
        <f t="shared" si="12"/>
        <v>0</v>
      </c>
      <c r="AD28" s="61" t="e">
        <f t="shared" si="1"/>
        <v>#DIV/0!</v>
      </c>
      <c r="AE28" s="143">
        <f t="shared" si="13"/>
        <v>0</v>
      </c>
      <c r="AF28" s="142" t="e">
        <f t="shared" si="14"/>
        <v>#DIV/0!</v>
      </c>
    </row>
    <row r="29" spans="1:32" ht="15.75" hidden="1">
      <c r="A29" s="229">
        <v>43962</v>
      </c>
      <c r="B29" s="44" t="s">
        <v>35</v>
      </c>
      <c r="C29" s="35"/>
      <c r="D29" s="35"/>
      <c r="E29" s="58" t="e">
        <f t="shared" si="0"/>
        <v>#DIV/0!</v>
      </c>
      <c r="F29" s="122"/>
      <c r="G29" s="85" t="e">
        <f t="shared" si="2"/>
        <v>#DIV/0!</v>
      </c>
      <c r="H29" s="35"/>
      <c r="I29" s="35"/>
      <c r="J29" s="58" t="e">
        <f t="shared" si="15"/>
        <v>#DIV/0!</v>
      </c>
      <c r="K29" s="122"/>
      <c r="L29" s="85" t="e">
        <f t="shared" si="4"/>
        <v>#DIV/0!</v>
      </c>
      <c r="M29" s="35"/>
      <c r="N29" s="35"/>
      <c r="O29" s="58" t="e">
        <f t="shared" si="5"/>
        <v>#DIV/0!</v>
      </c>
      <c r="P29" s="122"/>
      <c r="Q29" s="85" t="e">
        <f t="shared" si="17"/>
        <v>#DIV/0!</v>
      </c>
      <c r="R29" s="35"/>
      <c r="S29" s="35"/>
      <c r="T29" s="58" t="e">
        <f t="shared" si="7"/>
        <v>#DIV/0!</v>
      </c>
      <c r="U29" s="122"/>
      <c r="V29" s="85" t="e">
        <f t="shared" si="18"/>
        <v>#DIV/0!</v>
      </c>
      <c r="W29" s="35"/>
      <c r="X29" s="35"/>
      <c r="Y29" s="58" t="e">
        <f t="shared" si="16"/>
        <v>#DIV/0!</v>
      </c>
      <c r="Z29" s="122"/>
      <c r="AA29" s="85" t="e">
        <f t="shared" si="10"/>
        <v>#DIV/0!</v>
      </c>
      <c r="AB29" s="59">
        <f t="shared" si="11"/>
        <v>0</v>
      </c>
      <c r="AC29" s="59">
        <f t="shared" si="12"/>
        <v>0</v>
      </c>
      <c r="AD29" s="61" t="e">
        <f t="shared" si="1"/>
        <v>#DIV/0!</v>
      </c>
      <c r="AE29" s="143">
        <f t="shared" si="13"/>
        <v>0</v>
      </c>
      <c r="AF29" s="142" t="e">
        <f t="shared" si="14"/>
        <v>#DIV/0!</v>
      </c>
    </row>
    <row r="30" spans="1:32" ht="15.75" hidden="1">
      <c r="A30" s="229">
        <v>43963</v>
      </c>
      <c r="B30" s="44" t="s">
        <v>36</v>
      </c>
      <c r="C30" s="35"/>
      <c r="D30" s="35"/>
      <c r="E30" s="58" t="e">
        <f t="shared" si="0"/>
        <v>#DIV/0!</v>
      </c>
      <c r="F30" s="122"/>
      <c r="G30" s="85" t="e">
        <f t="shared" si="2"/>
        <v>#DIV/0!</v>
      </c>
      <c r="H30" s="35"/>
      <c r="I30" s="35"/>
      <c r="J30" s="58" t="e">
        <f t="shared" si="15"/>
        <v>#DIV/0!</v>
      </c>
      <c r="K30" s="122"/>
      <c r="L30" s="85" t="e">
        <f t="shared" si="4"/>
        <v>#DIV/0!</v>
      </c>
      <c r="M30" s="35"/>
      <c r="N30" s="35"/>
      <c r="O30" s="58" t="e">
        <f t="shared" si="5"/>
        <v>#DIV/0!</v>
      </c>
      <c r="P30" s="122"/>
      <c r="Q30" s="85" t="e">
        <f t="shared" si="17"/>
        <v>#DIV/0!</v>
      </c>
      <c r="R30" s="35"/>
      <c r="S30" s="35"/>
      <c r="T30" s="58" t="e">
        <f t="shared" si="7"/>
        <v>#DIV/0!</v>
      </c>
      <c r="U30" s="122"/>
      <c r="V30" s="85" t="e">
        <f t="shared" si="18"/>
        <v>#DIV/0!</v>
      </c>
      <c r="W30" s="35"/>
      <c r="X30" s="35"/>
      <c r="Y30" s="58" t="e">
        <f t="shared" si="16"/>
        <v>#DIV/0!</v>
      </c>
      <c r="Z30" s="122"/>
      <c r="AA30" s="85" t="e">
        <f t="shared" si="10"/>
        <v>#DIV/0!</v>
      </c>
      <c r="AB30" s="59">
        <f t="shared" si="11"/>
        <v>0</v>
      </c>
      <c r="AC30" s="59">
        <f t="shared" si="12"/>
        <v>0</v>
      </c>
      <c r="AD30" s="61" t="e">
        <f t="shared" si="1"/>
        <v>#DIV/0!</v>
      </c>
      <c r="AE30" s="143">
        <f t="shared" si="13"/>
        <v>0</v>
      </c>
      <c r="AF30" s="142" t="e">
        <f t="shared" si="14"/>
        <v>#DIV/0!</v>
      </c>
    </row>
    <row r="31" spans="1:32" ht="15.75" hidden="1">
      <c r="A31" s="229">
        <v>43964</v>
      </c>
      <c r="B31" s="44" t="s">
        <v>37</v>
      </c>
      <c r="C31" s="35"/>
      <c r="D31" s="35"/>
      <c r="E31" s="58" t="e">
        <f t="shared" si="0"/>
        <v>#DIV/0!</v>
      </c>
      <c r="F31" s="122"/>
      <c r="G31" s="85" t="e">
        <f t="shared" si="2"/>
        <v>#DIV/0!</v>
      </c>
      <c r="H31" s="35"/>
      <c r="I31" s="35"/>
      <c r="J31" s="58" t="e">
        <f t="shared" si="15"/>
        <v>#DIV/0!</v>
      </c>
      <c r="K31" s="122"/>
      <c r="L31" s="85" t="e">
        <f t="shared" si="4"/>
        <v>#DIV/0!</v>
      </c>
      <c r="M31" s="35"/>
      <c r="N31" s="35"/>
      <c r="O31" s="58" t="e">
        <f t="shared" si="5"/>
        <v>#DIV/0!</v>
      </c>
      <c r="P31" s="122"/>
      <c r="Q31" s="85" t="e">
        <f t="shared" si="17"/>
        <v>#DIV/0!</v>
      </c>
      <c r="R31" s="35"/>
      <c r="S31" s="35"/>
      <c r="T31" s="58" t="e">
        <f t="shared" si="7"/>
        <v>#DIV/0!</v>
      </c>
      <c r="U31" s="122"/>
      <c r="V31" s="85" t="e">
        <f t="shared" si="18"/>
        <v>#DIV/0!</v>
      </c>
      <c r="W31" s="35"/>
      <c r="X31" s="35"/>
      <c r="Y31" s="58" t="e">
        <f t="shared" si="16"/>
        <v>#DIV/0!</v>
      </c>
      <c r="Z31" s="122"/>
      <c r="AA31" s="85" t="e">
        <f t="shared" si="10"/>
        <v>#DIV/0!</v>
      </c>
      <c r="AB31" s="59">
        <f t="shared" si="11"/>
        <v>0</v>
      </c>
      <c r="AC31" s="59">
        <f t="shared" si="12"/>
        <v>0</v>
      </c>
      <c r="AD31" s="61" t="e">
        <f t="shared" si="1"/>
        <v>#DIV/0!</v>
      </c>
      <c r="AE31" s="143">
        <f t="shared" si="13"/>
        <v>0</v>
      </c>
      <c r="AF31" s="142" t="e">
        <f t="shared" si="14"/>
        <v>#DIV/0!</v>
      </c>
    </row>
    <row r="32" spans="1:32" ht="15.75" hidden="1">
      <c r="A32" s="229">
        <v>43965</v>
      </c>
      <c r="B32" s="44" t="s">
        <v>31</v>
      </c>
      <c r="C32" s="35"/>
      <c r="D32" s="35"/>
      <c r="E32" s="58" t="e">
        <f t="shared" si="0"/>
        <v>#DIV/0!</v>
      </c>
      <c r="F32" s="122"/>
      <c r="G32" s="85" t="e">
        <f t="shared" si="2"/>
        <v>#DIV/0!</v>
      </c>
      <c r="H32" s="35"/>
      <c r="I32" s="35"/>
      <c r="J32" s="58" t="e">
        <f t="shared" si="15"/>
        <v>#DIV/0!</v>
      </c>
      <c r="K32" s="122"/>
      <c r="L32" s="85" t="e">
        <f t="shared" si="4"/>
        <v>#DIV/0!</v>
      </c>
      <c r="M32" s="35"/>
      <c r="N32" s="35"/>
      <c r="O32" s="58" t="e">
        <f t="shared" si="5"/>
        <v>#DIV/0!</v>
      </c>
      <c r="P32" s="122"/>
      <c r="Q32" s="85" t="e">
        <f t="shared" si="17"/>
        <v>#DIV/0!</v>
      </c>
      <c r="R32" s="35"/>
      <c r="S32" s="35"/>
      <c r="T32" s="58" t="e">
        <f t="shared" si="7"/>
        <v>#DIV/0!</v>
      </c>
      <c r="U32" s="122"/>
      <c r="V32" s="85" t="e">
        <f t="shared" si="18"/>
        <v>#DIV/0!</v>
      </c>
      <c r="W32" s="35"/>
      <c r="X32" s="35"/>
      <c r="Y32" s="58" t="e">
        <f t="shared" si="16"/>
        <v>#DIV/0!</v>
      </c>
      <c r="Z32" s="122"/>
      <c r="AA32" s="85" t="e">
        <f t="shared" si="10"/>
        <v>#DIV/0!</v>
      </c>
      <c r="AB32" s="59">
        <f t="shared" si="11"/>
        <v>0</v>
      </c>
      <c r="AC32" s="59">
        <f t="shared" si="12"/>
        <v>0</v>
      </c>
      <c r="AD32" s="61" t="e">
        <f t="shared" si="1"/>
        <v>#DIV/0!</v>
      </c>
      <c r="AE32" s="143">
        <f t="shared" si="13"/>
        <v>0</v>
      </c>
      <c r="AF32" s="142" t="e">
        <f t="shared" si="14"/>
        <v>#DIV/0!</v>
      </c>
    </row>
    <row r="33" spans="1:32" ht="15.75" hidden="1">
      <c r="A33" s="229">
        <v>43966</v>
      </c>
      <c r="B33" s="44" t="s">
        <v>32</v>
      </c>
      <c r="C33" s="35"/>
      <c r="D33" s="35"/>
      <c r="E33" s="58" t="e">
        <f t="shared" si="0"/>
        <v>#DIV/0!</v>
      </c>
      <c r="F33" s="122"/>
      <c r="G33" s="85" t="e">
        <f t="shared" si="2"/>
        <v>#DIV/0!</v>
      </c>
      <c r="H33" s="35"/>
      <c r="I33" s="35"/>
      <c r="J33" s="58" t="e">
        <f t="shared" si="15"/>
        <v>#DIV/0!</v>
      </c>
      <c r="K33" s="122"/>
      <c r="L33" s="85" t="e">
        <f t="shared" si="4"/>
        <v>#DIV/0!</v>
      </c>
      <c r="M33" s="35"/>
      <c r="N33" s="35"/>
      <c r="O33" s="58" t="e">
        <f t="shared" si="5"/>
        <v>#DIV/0!</v>
      </c>
      <c r="P33" s="122"/>
      <c r="Q33" s="85" t="e">
        <f t="shared" si="17"/>
        <v>#DIV/0!</v>
      </c>
      <c r="R33" s="35"/>
      <c r="S33" s="35"/>
      <c r="T33" s="58" t="e">
        <f t="shared" si="7"/>
        <v>#DIV/0!</v>
      </c>
      <c r="U33" s="122"/>
      <c r="V33" s="85" t="e">
        <f t="shared" si="18"/>
        <v>#DIV/0!</v>
      </c>
      <c r="W33" s="35"/>
      <c r="X33" s="35"/>
      <c r="Y33" s="58" t="e">
        <f t="shared" si="16"/>
        <v>#DIV/0!</v>
      </c>
      <c r="Z33" s="122"/>
      <c r="AA33" s="85" t="e">
        <f t="shared" si="10"/>
        <v>#DIV/0!</v>
      </c>
      <c r="AB33" s="59">
        <f t="shared" si="11"/>
        <v>0</v>
      </c>
      <c r="AC33" s="59">
        <f t="shared" si="12"/>
        <v>0</v>
      </c>
      <c r="AD33" s="61" t="e">
        <f t="shared" si="1"/>
        <v>#DIV/0!</v>
      </c>
      <c r="AE33" s="143">
        <f t="shared" si="13"/>
        <v>0</v>
      </c>
      <c r="AF33" s="142" t="e">
        <f t="shared" si="14"/>
        <v>#DIV/0!</v>
      </c>
    </row>
    <row r="34" spans="1:32" ht="15.75" hidden="1">
      <c r="A34" s="229">
        <v>43967</v>
      </c>
      <c r="B34" s="44" t="s">
        <v>33</v>
      </c>
      <c r="C34" s="35"/>
      <c r="D34" s="35"/>
      <c r="E34" s="58" t="e">
        <f t="shared" si="0"/>
        <v>#DIV/0!</v>
      </c>
      <c r="F34" s="122"/>
      <c r="G34" s="85" t="e">
        <f t="shared" si="2"/>
        <v>#DIV/0!</v>
      </c>
      <c r="H34" s="35"/>
      <c r="I34" s="35"/>
      <c r="J34" s="58" t="e">
        <f t="shared" si="15"/>
        <v>#DIV/0!</v>
      </c>
      <c r="K34" s="122"/>
      <c r="L34" s="85" t="e">
        <f t="shared" si="4"/>
        <v>#DIV/0!</v>
      </c>
      <c r="M34" s="35"/>
      <c r="N34" s="35"/>
      <c r="O34" s="58" t="e">
        <f t="shared" si="5"/>
        <v>#DIV/0!</v>
      </c>
      <c r="P34" s="122"/>
      <c r="Q34" s="85" t="e">
        <f t="shared" si="17"/>
        <v>#DIV/0!</v>
      </c>
      <c r="R34" s="35"/>
      <c r="S34" s="35"/>
      <c r="T34" s="58" t="e">
        <f t="shared" si="7"/>
        <v>#DIV/0!</v>
      </c>
      <c r="U34" s="122"/>
      <c r="V34" s="85" t="e">
        <f t="shared" si="18"/>
        <v>#DIV/0!</v>
      </c>
      <c r="W34" s="35"/>
      <c r="X34" s="35"/>
      <c r="Y34" s="58" t="e">
        <f t="shared" si="16"/>
        <v>#DIV/0!</v>
      </c>
      <c r="Z34" s="122"/>
      <c r="AA34" s="85" t="e">
        <f t="shared" si="10"/>
        <v>#DIV/0!</v>
      </c>
      <c r="AB34" s="59">
        <f t="shared" si="11"/>
        <v>0</v>
      </c>
      <c r="AC34" s="59">
        <f t="shared" si="12"/>
        <v>0</v>
      </c>
      <c r="AD34" s="61" t="e">
        <f t="shared" si="1"/>
        <v>#DIV/0!</v>
      </c>
      <c r="AE34" s="143">
        <f t="shared" si="13"/>
        <v>0</v>
      </c>
      <c r="AF34" s="142" t="e">
        <f t="shared" si="14"/>
        <v>#DIV/0!</v>
      </c>
    </row>
    <row r="35" spans="1:32" ht="15.75" hidden="1">
      <c r="A35" s="229">
        <v>43968</v>
      </c>
      <c r="B35" s="44" t="s">
        <v>34</v>
      </c>
      <c r="C35" s="35"/>
      <c r="D35" s="35"/>
      <c r="E35" s="58" t="e">
        <f t="shared" si="0"/>
        <v>#DIV/0!</v>
      </c>
      <c r="F35" s="122"/>
      <c r="G35" s="85" t="e">
        <f t="shared" si="2"/>
        <v>#DIV/0!</v>
      </c>
      <c r="H35" s="35"/>
      <c r="I35" s="35"/>
      <c r="J35" s="58" t="e">
        <f t="shared" si="15"/>
        <v>#DIV/0!</v>
      </c>
      <c r="K35" s="122"/>
      <c r="L35" s="85" t="e">
        <f t="shared" si="4"/>
        <v>#DIV/0!</v>
      </c>
      <c r="M35" s="35"/>
      <c r="N35" s="35"/>
      <c r="O35" s="58" t="e">
        <f t="shared" si="5"/>
        <v>#DIV/0!</v>
      </c>
      <c r="P35" s="122"/>
      <c r="Q35" s="85" t="e">
        <f t="shared" si="17"/>
        <v>#DIV/0!</v>
      </c>
      <c r="R35" s="35"/>
      <c r="S35" s="35"/>
      <c r="T35" s="58" t="e">
        <f t="shared" si="7"/>
        <v>#DIV/0!</v>
      </c>
      <c r="U35" s="122"/>
      <c r="V35" s="85" t="e">
        <f t="shared" si="18"/>
        <v>#DIV/0!</v>
      </c>
      <c r="W35" s="35"/>
      <c r="X35" s="35"/>
      <c r="Y35" s="58" t="e">
        <f t="shared" si="16"/>
        <v>#DIV/0!</v>
      </c>
      <c r="Z35" s="122"/>
      <c r="AA35" s="85" t="e">
        <f t="shared" si="10"/>
        <v>#DIV/0!</v>
      </c>
      <c r="AB35" s="59">
        <f t="shared" si="11"/>
        <v>0</v>
      </c>
      <c r="AC35" s="59">
        <f t="shared" si="12"/>
        <v>0</v>
      </c>
      <c r="AD35" s="61" t="e">
        <f t="shared" si="1"/>
        <v>#DIV/0!</v>
      </c>
      <c r="AE35" s="143">
        <f t="shared" si="13"/>
        <v>0</v>
      </c>
      <c r="AF35" s="142" t="e">
        <f t="shared" si="14"/>
        <v>#DIV/0!</v>
      </c>
    </row>
    <row r="36" spans="1:32" ht="15.75" hidden="1">
      <c r="A36" s="229">
        <v>43969</v>
      </c>
      <c r="B36" s="44" t="s">
        <v>35</v>
      </c>
      <c r="C36" s="35"/>
      <c r="D36" s="35"/>
      <c r="E36" s="58" t="e">
        <f t="shared" si="0"/>
        <v>#DIV/0!</v>
      </c>
      <c r="F36" s="122"/>
      <c r="G36" s="85" t="e">
        <f t="shared" si="2"/>
        <v>#DIV/0!</v>
      </c>
      <c r="H36" s="35"/>
      <c r="I36" s="35"/>
      <c r="J36" s="58" t="e">
        <f t="shared" si="15"/>
        <v>#DIV/0!</v>
      </c>
      <c r="K36" s="122"/>
      <c r="L36" s="85" t="e">
        <f t="shared" si="4"/>
        <v>#DIV/0!</v>
      </c>
      <c r="M36" s="35"/>
      <c r="N36" s="35"/>
      <c r="O36" s="58" t="e">
        <f t="shared" si="5"/>
        <v>#DIV/0!</v>
      </c>
      <c r="P36" s="122"/>
      <c r="Q36" s="85" t="e">
        <f t="shared" si="17"/>
        <v>#DIV/0!</v>
      </c>
      <c r="R36" s="35"/>
      <c r="S36" s="35"/>
      <c r="T36" s="58" t="e">
        <f t="shared" si="7"/>
        <v>#DIV/0!</v>
      </c>
      <c r="U36" s="122"/>
      <c r="V36" s="85" t="e">
        <f t="shared" si="18"/>
        <v>#DIV/0!</v>
      </c>
      <c r="W36" s="35"/>
      <c r="X36" s="35"/>
      <c r="Y36" s="58" t="e">
        <f t="shared" si="16"/>
        <v>#DIV/0!</v>
      </c>
      <c r="Z36" s="122"/>
      <c r="AA36" s="85" t="e">
        <f t="shared" si="10"/>
        <v>#DIV/0!</v>
      </c>
      <c r="AB36" s="59">
        <f t="shared" si="11"/>
        <v>0</v>
      </c>
      <c r="AC36" s="59">
        <f t="shared" si="12"/>
        <v>0</v>
      </c>
      <c r="AD36" s="61" t="e">
        <f t="shared" si="1"/>
        <v>#DIV/0!</v>
      </c>
      <c r="AE36" s="143">
        <f t="shared" si="13"/>
        <v>0</v>
      </c>
      <c r="AF36" s="142" t="e">
        <f t="shared" si="14"/>
        <v>#DIV/0!</v>
      </c>
    </row>
    <row r="37" spans="1:32" ht="15.75" hidden="1">
      <c r="A37" s="229">
        <v>43970</v>
      </c>
      <c r="B37" s="44" t="s">
        <v>36</v>
      </c>
      <c r="C37" s="35"/>
      <c r="D37" s="35"/>
      <c r="E37" s="58" t="e">
        <f t="shared" si="0"/>
        <v>#DIV/0!</v>
      </c>
      <c r="F37" s="122"/>
      <c r="G37" s="85" t="e">
        <f t="shared" si="2"/>
        <v>#DIV/0!</v>
      </c>
      <c r="H37" s="35"/>
      <c r="I37" s="35"/>
      <c r="J37" s="58" t="e">
        <f t="shared" si="15"/>
        <v>#DIV/0!</v>
      </c>
      <c r="K37" s="122"/>
      <c r="L37" s="85" t="e">
        <f t="shared" si="4"/>
        <v>#DIV/0!</v>
      </c>
      <c r="M37" s="35"/>
      <c r="N37" s="35"/>
      <c r="O37" s="58" t="e">
        <f t="shared" si="5"/>
        <v>#DIV/0!</v>
      </c>
      <c r="P37" s="122"/>
      <c r="Q37" s="85" t="e">
        <f t="shared" si="17"/>
        <v>#DIV/0!</v>
      </c>
      <c r="R37" s="35"/>
      <c r="S37" s="35"/>
      <c r="T37" s="58" t="e">
        <f t="shared" si="7"/>
        <v>#DIV/0!</v>
      </c>
      <c r="U37" s="122"/>
      <c r="V37" s="85" t="e">
        <f t="shared" si="18"/>
        <v>#DIV/0!</v>
      </c>
      <c r="W37" s="35"/>
      <c r="X37" s="35"/>
      <c r="Y37" s="58" t="e">
        <f t="shared" si="16"/>
        <v>#DIV/0!</v>
      </c>
      <c r="Z37" s="122"/>
      <c r="AA37" s="85" t="e">
        <f t="shared" si="10"/>
        <v>#DIV/0!</v>
      </c>
      <c r="AB37" s="59">
        <f t="shared" si="11"/>
        <v>0</v>
      </c>
      <c r="AC37" s="59">
        <f t="shared" si="12"/>
        <v>0</v>
      </c>
      <c r="AD37" s="61" t="e">
        <f t="shared" si="1"/>
        <v>#DIV/0!</v>
      </c>
      <c r="AE37" s="143">
        <f t="shared" si="13"/>
        <v>0</v>
      </c>
      <c r="AF37" s="142" t="e">
        <f t="shared" si="14"/>
        <v>#DIV/0!</v>
      </c>
    </row>
    <row r="38" spans="1:32" ht="15.75" hidden="1">
      <c r="A38" s="229">
        <v>43971</v>
      </c>
      <c r="B38" s="44" t="s">
        <v>37</v>
      </c>
      <c r="C38" s="35"/>
      <c r="D38" s="35"/>
      <c r="E38" s="58" t="e">
        <f t="shared" si="0"/>
        <v>#DIV/0!</v>
      </c>
      <c r="F38" s="122"/>
      <c r="G38" s="85" t="e">
        <f t="shared" si="2"/>
        <v>#DIV/0!</v>
      </c>
      <c r="H38" s="35"/>
      <c r="I38" s="35"/>
      <c r="J38" s="58" t="e">
        <f t="shared" si="15"/>
        <v>#DIV/0!</v>
      </c>
      <c r="K38" s="122"/>
      <c r="L38" s="85" t="e">
        <f t="shared" si="4"/>
        <v>#DIV/0!</v>
      </c>
      <c r="M38" s="35"/>
      <c r="N38" s="35"/>
      <c r="O38" s="58" t="e">
        <f t="shared" si="5"/>
        <v>#DIV/0!</v>
      </c>
      <c r="P38" s="122"/>
      <c r="Q38" s="85" t="e">
        <f t="shared" si="17"/>
        <v>#DIV/0!</v>
      </c>
      <c r="R38" s="35"/>
      <c r="S38" s="35"/>
      <c r="T38" s="58" t="e">
        <f t="shared" si="7"/>
        <v>#DIV/0!</v>
      </c>
      <c r="U38" s="122"/>
      <c r="V38" s="85" t="e">
        <f t="shared" si="18"/>
        <v>#DIV/0!</v>
      </c>
      <c r="W38" s="35"/>
      <c r="X38" s="35"/>
      <c r="Y38" s="58" t="e">
        <f t="shared" si="16"/>
        <v>#DIV/0!</v>
      </c>
      <c r="Z38" s="122"/>
      <c r="AA38" s="85" t="e">
        <f t="shared" si="10"/>
        <v>#DIV/0!</v>
      </c>
      <c r="AB38" s="59">
        <f t="shared" si="11"/>
        <v>0</v>
      </c>
      <c r="AC38" s="59">
        <f t="shared" si="12"/>
        <v>0</v>
      </c>
      <c r="AD38" s="61" t="e">
        <f t="shared" si="1"/>
        <v>#DIV/0!</v>
      </c>
      <c r="AE38" s="143">
        <f t="shared" si="13"/>
        <v>0</v>
      </c>
      <c r="AF38" s="142" t="e">
        <f t="shared" si="14"/>
        <v>#DIV/0!</v>
      </c>
    </row>
    <row r="39" spans="1:32" ht="15.75" hidden="1">
      <c r="A39" s="229">
        <v>43972</v>
      </c>
      <c r="B39" s="44" t="s">
        <v>31</v>
      </c>
      <c r="C39" s="35"/>
      <c r="D39" s="35"/>
      <c r="E39" s="58" t="e">
        <f t="shared" si="0"/>
        <v>#DIV/0!</v>
      </c>
      <c r="F39" s="122"/>
      <c r="G39" s="85" t="e">
        <f t="shared" si="2"/>
        <v>#DIV/0!</v>
      </c>
      <c r="H39" s="35"/>
      <c r="I39" s="35"/>
      <c r="J39" s="58" t="e">
        <f t="shared" si="15"/>
        <v>#DIV/0!</v>
      </c>
      <c r="K39" s="122"/>
      <c r="L39" s="85" t="e">
        <f t="shared" si="4"/>
        <v>#DIV/0!</v>
      </c>
      <c r="M39" s="35"/>
      <c r="N39" s="35"/>
      <c r="O39" s="58" t="e">
        <f t="shared" si="5"/>
        <v>#DIV/0!</v>
      </c>
      <c r="P39" s="122"/>
      <c r="Q39" s="85" t="e">
        <f t="shared" si="17"/>
        <v>#DIV/0!</v>
      </c>
      <c r="R39" s="35"/>
      <c r="S39" s="35"/>
      <c r="T39" s="58" t="e">
        <f t="shared" si="7"/>
        <v>#DIV/0!</v>
      </c>
      <c r="U39" s="122"/>
      <c r="V39" s="85" t="e">
        <f t="shared" si="18"/>
        <v>#DIV/0!</v>
      </c>
      <c r="W39" s="35"/>
      <c r="X39" s="35"/>
      <c r="Y39" s="58" t="e">
        <f t="shared" si="16"/>
        <v>#DIV/0!</v>
      </c>
      <c r="Z39" s="122"/>
      <c r="AA39" s="85" t="e">
        <f t="shared" si="10"/>
        <v>#DIV/0!</v>
      </c>
      <c r="AB39" s="59">
        <f t="shared" si="11"/>
        <v>0</v>
      </c>
      <c r="AC39" s="59">
        <f t="shared" si="12"/>
        <v>0</v>
      </c>
      <c r="AD39" s="61" t="e">
        <f t="shared" si="1"/>
        <v>#DIV/0!</v>
      </c>
      <c r="AE39" s="143">
        <f t="shared" si="13"/>
        <v>0</v>
      </c>
      <c r="AF39" s="142" t="e">
        <f t="shared" si="14"/>
        <v>#DIV/0!</v>
      </c>
    </row>
    <row r="40" spans="1:32" ht="15.75" hidden="1">
      <c r="A40" s="229">
        <v>43973</v>
      </c>
      <c r="B40" s="44" t="s">
        <v>32</v>
      </c>
      <c r="C40" s="35"/>
      <c r="D40" s="35"/>
      <c r="E40" s="58" t="e">
        <f t="shared" si="0"/>
        <v>#DIV/0!</v>
      </c>
      <c r="F40" s="122"/>
      <c r="G40" s="85" t="e">
        <f t="shared" si="2"/>
        <v>#DIV/0!</v>
      </c>
      <c r="H40" s="35"/>
      <c r="I40" s="35"/>
      <c r="J40" s="58" t="e">
        <f t="shared" si="15"/>
        <v>#DIV/0!</v>
      </c>
      <c r="K40" s="122"/>
      <c r="L40" s="85" t="e">
        <f t="shared" si="4"/>
        <v>#DIV/0!</v>
      </c>
      <c r="M40" s="35"/>
      <c r="N40" s="35"/>
      <c r="O40" s="58" t="e">
        <f t="shared" si="5"/>
        <v>#DIV/0!</v>
      </c>
      <c r="P40" s="122"/>
      <c r="Q40" s="85" t="e">
        <f t="shared" si="17"/>
        <v>#DIV/0!</v>
      </c>
      <c r="R40" s="35"/>
      <c r="S40" s="35"/>
      <c r="T40" s="58" t="e">
        <f t="shared" si="7"/>
        <v>#DIV/0!</v>
      </c>
      <c r="U40" s="122"/>
      <c r="V40" s="85" t="e">
        <f t="shared" si="18"/>
        <v>#DIV/0!</v>
      </c>
      <c r="W40" s="35"/>
      <c r="X40" s="35"/>
      <c r="Y40" s="58" t="e">
        <f t="shared" si="16"/>
        <v>#DIV/0!</v>
      </c>
      <c r="Z40" s="122"/>
      <c r="AA40" s="85" t="e">
        <f t="shared" si="10"/>
        <v>#DIV/0!</v>
      </c>
      <c r="AB40" s="59">
        <f t="shared" si="11"/>
        <v>0</v>
      </c>
      <c r="AC40" s="59">
        <f t="shared" si="12"/>
        <v>0</v>
      </c>
      <c r="AD40" s="61" t="e">
        <f t="shared" si="1"/>
        <v>#DIV/0!</v>
      </c>
      <c r="AE40" s="143">
        <f t="shared" si="13"/>
        <v>0</v>
      </c>
      <c r="AF40" s="142" t="e">
        <f t="shared" si="14"/>
        <v>#DIV/0!</v>
      </c>
    </row>
    <row r="41" spans="1:32" s="16" customFormat="1" ht="30" customHeight="1">
      <c r="A41" s="408" t="s">
        <v>38</v>
      </c>
      <c r="B41" s="408"/>
      <c r="C41" s="65">
        <f>SUM(C10:C40)</f>
        <v>0</v>
      </c>
      <c r="D41" s="65">
        <f>SUM(D10:D40)</f>
        <v>0</v>
      </c>
      <c r="E41" s="46" t="e">
        <f t="shared" si="0"/>
        <v>#DIV/0!</v>
      </c>
      <c r="F41" s="123">
        <f>SUM(F10:F40)</f>
        <v>0</v>
      </c>
      <c r="G41" s="87" t="e">
        <f t="shared" si="2"/>
        <v>#DIV/0!</v>
      </c>
      <c r="H41" s="65">
        <f>SUM(H10:H40)</f>
        <v>0</v>
      </c>
      <c r="I41" s="65">
        <f>SUM(I10:I40)</f>
        <v>0</v>
      </c>
      <c r="J41" s="46" t="e">
        <f t="shared" si="15"/>
        <v>#DIV/0!</v>
      </c>
      <c r="K41" s="123">
        <f>SUM(K10:K40)</f>
        <v>0</v>
      </c>
      <c r="L41" s="87" t="e">
        <f t="shared" si="4"/>
        <v>#DIV/0!</v>
      </c>
      <c r="M41" s="65">
        <f>SUM(M10:M40)</f>
        <v>0</v>
      </c>
      <c r="N41" s="65">
        <f>SUM(N10:N40)</f>
        <v>0</v>
      </c>
      <c r="O41" s="46" t="e">
        <f t="shared" si="5"/>
        <v>#DIV/0!</v>
      </c>
      <c r="P41" s="123">
        <f>SUM(P10:P40)</f>
        <v>0</v>
      </c>
      <c r="Q41" s="87" t="e">
        <f t="shared" si="17"/>
        <v>#DIV/0!</v>
      </c>
      <c r="R41" s="65">
        <f>SUM(R10:R40)</f>
        <v>0</v>
      </c>
      <c r="S41" s="65">
        <f>SUM(S10:S40)</f>
        <v>0</v>
      </c>
      <c r="T41" s="46" t="e">
        <f t="shared" si="7"/>
        <v>#DIV/0!</v>
      </c>
      <c r="U41" s="123">
        <f>SUM(U10:U40)</f>
        <v>0</v>
      </c>
      <c r="V41" s="87" t="e">
        <f t="shared" si="18"/>
        <v>#DIV/0!</v>
      </c>
      <c r="W41" s="65">
        <f>SUM(W10:W40)</f>
        <v>0</v>
      </c>
      <c r="X41" s="65">
        <f>SUM(X10:X40)</f>
        <v>0</v>
      </c>
      <c r="Y41" s="46" t="e">
        <f t="shared" si="16"/>
        <v>#DIV/0!</v>
      </c>
      <c r="Z41" s="123">
        <f>SUM(Z10:Z40)</f>
        <v>0</v>
      </c>
      <c r="AA41" s="87" t="e">
        <f t="shared" si="10"/>
        <v>#DIV/0!</v>
      </c>
      <c r="AB41" s="65">
        <f>SUM(AB10:AB40)</f>
        <v>0</v>
      </c>
      <c r="AC41" s="65">
        <f>SUM(AC10:AC40)</f>
        <v>0</v>
      </c>
      <c r="AD41" s="46" t="e">
        <f>AC41/AB41</f>
        <v>#DIV/0!</v>
      </c>
      <c r="AE41" s="65">
        <f t="shared" si="13"/>
        <v>0</v>
      </c>
      <c r="AF41" s="87" t="e">
        <f>AE41/AC41</f>
        <v>#DIV/0!</v>
      </c>
    </row>
    <row r="42" spans="1:32" s="103" customFormat="1" ht="30" customHeight="1">
      <c r="A42" s="409" t="s">
        <v>44</v>
      </c>
      <c r="B42" s="409"/>
      <c r="C42" s="47"/>
      <c r="D42" s="47">
        <f>D9/D7</f>
        <v>0</v>
      </c>
      <c r="E42" s="47"/>
      <c r="F42" s="47">
        <f>F9/F7</f>
        <v>0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>
        <f>S9/S7</f>
        <v>0</v>
      </c>
      <c r="T42" s="47"/>
      <c r="U42" s="47">
        <f>U9/U7</f>
        <v>0</v>
      </c>
      <c r="V42" s="47"/>
      <c r="W42" s="47"/>
      <c r="X42" s="47" t="e">
        <f>X9/X7</f>
        <v>#DIV/0!</v>
      </c>
      <c r="Y42" s="47"/>
      <c r="Z42" s="47" t="e">
        <f>Z9/Z7</f>
        <v>#DIV/0!</v>
      </c>
      <c r="AA42" s="47"/>
      <c r="AB42" s="47"/>
      <c r="AC42" s="47">
        <f>AC9/AC7</f>
        <v>0</v>
      </c>
      <c r="AD42" s="47"/>
      <c r="AE42" s="47">
        <f>AE9/AE7</f>
        <v>0</v>
      </c>
      <c r="AF42" s="47"/>
    </row>
    <row r="44" spans="1:32" ht="15">
      <c r="B44" s="17"/>
      <c r="C44" s="20"/>
      <c r="D44" s="20"/>
      <c r="E44" s="21"/>
      <c r="F44" s="125"/>
      <c r="G44" s="88"/>
      <c r="H44" s="20"/>
      <c r="I44" s="20"/>
      <c r="J44" s="21"/>
      <c r="K44" s="125"/>
      <c r="L44" s="88"/>
      <c r="M44" s="20"/>
      <c r="N44" s="20"/>
      <c r="O44" s="21"/>
      <c r="P44" s="125"/>
      <c r="Q44" s="88"/>
      <c r="R44" s="20"/>
      <c r="S44" s="20"/>
      <c r="T44" s="21"/>
      <c r="U44" s="125"/>
      <c r="V44" s="88"/>
      <c r="W44" s="20"/>
      <c r="X44" s="20"/>
      <c r="Y44" s="21"/>
      <c r="Z44" s="125"/>
      <c r="AA44" s="88"/>
      <c r="AE44" s="20"/>
      <c r="AF44" s="88"/>
    </row>
    <row r="45" spans="1:32" ht="15">
      <c r="B45" s="17"/>
      <c r="C45" s="20"/>
      <c r="D45" s="20"/>
      <c r="E45" s="21"/>
      <c r="F45" s="125"/>
      <c r="G45" s="88"/>
      <c r="H45" s="20"/>
      <c r="I45" s="20"/>
      <c r="J45" s="21"/>
      <c r="K45" s="125"/>
      <c r="L45" s="88"/>
      <c r="M45" s="20"/>
      <c r="N45" s="20"/>
      <c r="O45" s="21"/>
      <c r="P45" s="125"/>
      <c r="Q45" s="88"/>
      <c r="R45" s="20"/>
      <c r="S45" s="20"/>
      <c r="T45" s="21"/>
      <c r="U45" s="125"/>
      <c r="V45" s="88"/>
      <c r="W45" s="20"/>
      <c r="X45" s="20"/>
      <c r="Y45" s="21"/>
      <c r="Z45" s="125"/>
      <c r="AA45" s="88"/>
      <c r="AE45" s="20"/>
      <c r="AF45" s="88"/>
    </row>
    <row r="46" spans="1:32" ht="15">
      <c r="B46" s="17"/>
      <c r="C46" s="20"/>
      <c r="D46" s="20"/>
      <c r="E46" s="21"/>
      <c r="F46" s="125"/>
      <c r="G46" s="88"/>
      <c r="H46" s="20"/>
      <c r="I46" s="20"/>
      <c r="J46" s="21"/>
      <c r="K46" s="125"/>
      <c r="L46" s="88"/>
      <c r="M46" s="20"/>
      <c r="N46" s="20"/>
      <c r="O46" s="21"/>
      <c r="P46" s="125"/>
      <c r="Q46" s="88"/>
      <c r="R46" s="20"/>
      <c r="S46" s="20"/>
      <c r="T46" s="21"/>
      <c r="U46" s="125"/>
      <c r="V46" s="88"/>
      <c r="W46" s="20"/>
      <c r="X46" s="20"/>
      <c r="Y46" s="21"/>
      <c r="Z46" s="125"/>
      <c r="AA46" s="88"/>
      <c r="AE46" s="20"/>
      <c r="AF46" s="88"/>
    </row>
    <row r="47" spans="1:32" ht="15">
      <c r="B47" s="17"/>
      <c r="C47" s="20"/>
      <c r="D47" s="20"/>
      <c r="E47" s="21"/>
      <c r="F47" s="125"/>
      <c r="G47" s="88"/>
      <c r="H47" s="20"/>
      <c r="I47" s="20"/>
      <c r="J47" s="21"/>
      <c r="K47" s="125"/>
      <c r="L47" s="88"/>
      <c r="M47" s="20"/>
      <c r="N47" s="20"/>
      <c r="O47" s="21"/>
      <c r="P47" s="125"/>
      <c r="Q47" s="88"/>
      <c r="R47" s="20"/>
      <c r="S47" s="20"/>
      <c r="T47" s="21"/>
      <c r="U47" s="125"/>
      <c r="V47" s="88"/>
      <c r="W47" s="20"/>
      <c r="X47" s="20"/>
      <c r="Y47" s="21"/>
      <c r="Z47" s="125"/>
      <c r="AA47" s="88"/>
      <c r="AE47" s="20"/>
      <c r="AF47" s="88"/>
    </row>
    <row r="48" spans="1:32" ht="15">
      <c r="B48" s="17"/>
      <c r="C48" s="20"/>
      <c r="D48" s="20"/>
      <c r="E48" s="21"/>
      <c r="F48" s="125"/>
      <c r="G48" s="88"/>
      <c r="H48" s="20"/>
      <c r="I48" s="20"/>
      <c r="J48" s="21"/>
      <c r="K48" s="125"/>
      <c r="L48" s="88"/>
      <c r="M48" s="20"/>
      <c r="N48" s="20"/>
      <c r="O48" s="21"/>
      <c r="P48" s="125"/>
      <c r="Q48" s="88"/>
      <c r="R48" s="20"/>
      <c r="S48" s="20"/>
      <c r="T48" s="21"/>
      <c r="U48" s="125"/>
      <c r="V48" s="88"/>
      <c r="W48" s="20"/>
      <c r="X48" s="20"/>
      <c r="Y48" s="21"/>
      <c r="Z48" s="125"/>
      <c r="AA48" s="88"/>
      <c r="AE48" s="20"/>
      <c r="AF48" s="88"/>
    </row>
  </sheetData>
  <mergeCells count="26">
    <mergeCell ref="A42:B42"/>
    <mergeCell ref="A4:B4"/>
    <mergeCell ref="C4:G4"/>
    <mergeCell ref="H4:L4"/>
    <mergeCell ref="W4:AA4"/>
    <mergeCell ref="A6:B6"/>
    <mergeCell ref="A7:B7"/>
    <mergeCell ref="A8:B8"/>
    <mergeCell ref="A9:B9"/>
    <mergeCell ref="A41:B41"/>
    <mergeCell ref="AB4:AF4"/>
    <mergeCell ref="A5:B5"/>
    <mergeCell ref="AB5:AF5"/>
    <mergeCell ref="A1:B1"/>
    <mergeCell ref="C1:AF1"/>
    <mergeCell ref="A2:B2"/>
    <mergeCell ref="C2:AF2"/>
    <mergeCell ref="A3:B3"/>
    <mergeCell ref="C3:G3"/>
    <mergeCell ref="H3:L3"/>
    <mergeCell ref="W3:AA3"/>
    <mergeCell ref="AB3:AF3"/>
    <mergeCell ref="M3:Q3"/>
    <mergeCell ref="M4:Q4"/>
    <mergeCell ref="R3:V3"/>
    <mergeCell ref="R4:V4"/>
  </mergeCells>
  <phoneticPr fontId="3" type="noConversion"/>
  <conditionalFormatting sqref="L9 G9 J9 E9 AA9 Y9">
    <cfRule type="cellIs" dxfId="414" priority="13" stopIfTrue="1" operator="lessThan">
      <formula>E7</formula>
    </cfRule>
  </conditionalFormatting>
  <conditionalFormatting sqref="D9 I9 X9">
    <cfRule type="cellIs" dxfId="413" priority="15" stopIfTrue="1" operator="lessThan">
      <formula>D7</formula>
    </cfRule>
  </conditionalFormatting>
  <conditionalFormatting sqref="L41 AD41 G41 E41 AF41 J41 AA41 Y41">
    <cfRule type="cellIs" dxfId="412" priority="16" stopIfTrue="1" operator="lessThanOrEqual">
      <formula>E7</formula>
    </cfRule>
  </conditionalFormatting>
  <conditionalFormatting sqref="C41:D41 H41:I41 K41 AB41:AC41 F41 AE41 W41:X41 Z41">
    <cfRule type="cellIs" dxfId="411" priority="17" stopIfTrue="1" operator="lessThan">
      <formula>C7</formula>
    </cfRule>
  </conditionalFormatting>
  <conditionalFormatting sqref="C42:L42 W42:AF42">
    <cfRule type="cellIs" dxfId="410" priority="18" stopIfTrue="1" operator="lessThan">
      <formula>1</formula>
    </cfRule>
  </conditionalFormatting>
  <conditionalFormatting sqref="AB9">
    <cfRule type="cellIs" dxfId="409" priority="19" stopIfTrue="1" operator="lessThan">
      <formula>#REF!</formula>
    </cfRule>
  </conditionalFormatting>
  <conditionalFormatting sqref="AC9:AF9">
    <cfRule type="cellIs" dxfId="408" priority="14" stopIfTrue="1" operator="lessThan">
      <formula>AC7</formula>
    </cfRule>
  </conditionalFormatting>
  <conditionalFormatting sqref="C9:D9 F9 H9:I9 K9 W9:X9 Z9">
    <cfRule type="cellIs" dxfId="407" priority="20" stopIfTrue="1" operator="lessThan">
      <formula>C8</formula>
    </cfRule>
  </conditionalFormatting>
  <conditionalFormatting sqref="Q9 O9">
    <cfRule type="cellIs" dxfId="406" priority="7" stopIfTrue="1" operator="lessThan">
      <formula>O7</formula>
    </cfRule>
  </conditionalFormatting>
  <conditionalFormatting sqref="N9">
    <cfRule type="cellIs" dxfId="405" priority="8" stopIfTrue="1" operator="lessThan">
      <formula>N7</formula>
    </cfRule>
  </conditionalFormatting>
  <conditionalFormatting sqref="Q41 O41">
    <cfRule type="cellIs" dxfId="404" priority="9" stopIfTrue="1" operator="lessThanOrEqual">
      <formula>O7</formula>
    </cfRule>
  </conditionalFormatting>
  <conditionalFormatting sqref="M41:N41 P41">
    <cfRule type="cellIs" dxfId="403" priority="10" stopIfTrue="1" operator="lessThan">
      <formula>M7</formula>
    </cfRule>
  </conditionalFormatting>
  <conditionalFormatting sqref="M42:Q42">
    <cfRule type="cellIs" dxfId="402" priority="11" stopIfTrue="1" operator="lessThan">
      <formula>1</formula>
    </cfRule>
  </conditionalFormatting>
  <conditionalFormatting sqref="M9:N9 P9">
    <cfRule type="cellIs" dxfId="401" priority="12" stopIfTrue="1" operator="lessThan">
      <formula>M8</formula>
    </cfRule>
  </conditionalFormatting>
  <conditionalFormatting sqref="V9 T9">
    <cfRule type="cellIs" dxfId="400" priority="1" stopIfTrue="1" operator="lessThan">
      <formula>T7</formula>
    </cfRule>
  </conditionalFormatting>
  <conditionalFormatting sqref="S9">
    <cfRule type="cellIs" dxfId="399" priority="2" stopIfTrue="1" operator="lessThan">
      <formula>S7</formula>
    </cfRule>
  </conditionalFormatting>
  <conditionalFormatting sqref="V41 T41">
    <cfRule type="cellIs" dxfId="398" priority="3" stopIfTrue="1" operator="lessThanOrEqual">
      <formula>T7</formula>
    </cfRule>
  </conditionalFormatting>
  <conditionalFormatting sqref="R41:S41 U41">
    <cfRule type="cellIs" dxfId="397" priority="4" stopIfTrue="1" operator="lessThan">
      <formula>R7</formula>
    </cfRule>
  </conditionalFormatting>
  <conditionalFormatting sqref="R42:V42">
    <cfRule type="cellIs" dxfId="396" priority="5" stopIfTrue="1" operator="lessThan">
      <formula>1</formula>
    </cfRule>
  </conditionalFormatting>
  <conditionalFormatting sqref="R9:S9 U9">
    <cfRule type="cellIs" dxfId="395" priority="6" stopIfTrue="1" operator="lessThan">
      <formula>R8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9"/>
  <sheetViews>
    <sheetView zoomScale="70" workbookViewId="0">
      <pane xSplit="2" ySplit="9" topLeftCell="C10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ColWidth="12.3984375" defaultRowHeight="13.5"/>
  <cols>
    <col min="1" max="2" width="12.3984375" style="12" customWidth="1"/>
    <col min="3" max="3" width="17.265625" style="22" customWidth="1"/>
    <col min="4" max="4" width="12.86328125" style="22" bestFit="1" customWidth="1"/>
    <col min="5" max="5" width="10" style="22" customWidth="1"/>
    <col min="6" max="6" width="12.3984375" style="23" customWidth="1"/>
    <col min="7" max="7" width="12.3984375" style="22" customWidth="1"/>
    <col min="8" max="8" width="10.265625" style="22" customWidth="1"/>
    <col min="9" max="9" width="17.59765625" style="22" hidden="1" customWidth="1"/>
    <col min="10" max="10" width="12.86328125" style="22" hidden="1" customWidth="1"/>
    <col min="11" max="11" width="8.73046875" style="22" hidden="1" customWidth="1"/>
    <col min="12" max="12" width="12.3984375" style="23" hidden="1" customWidth="1"/>
    <col min="13" max="13" width="12.3984375" style="22" hidden="1" customWidth="1"/>
    <col min="14" max="14" width="11.46484375" style="22" hidden="1" customWidth="1"/>
    <col min="15" max="15" width="17.59765625" style="22" hidden="1" customWidth="1"/>
    <col min="16" max="16" width="12.86328125" style="22" hidden="1" customWidth="1"/>
    <col min="17" max="17" width="8.73046875" style="22" hidden="1" customWidth="1"/>
    <col min="18" max="18" width="12.3984375" style="23" hidden="1" customWidth="1"/>
    <col min="19" max="19" width="12.3984375" style="22" hidden="1" customWidth="1"/>
    <col min="20" max="20" width="11.46484375" style="22" hidden="1" customWidth="1"/>
    <col min="21" max="21" width="12.3984375" style="89" hidden="1" customWidth="1"/>
    <col min="22" max="22" width="17.59765625" style="22" hidden="1" customWidth="1"/>
    <col min="23" max="23" width="12.86328125" style="22" hidden="1" customWidth="1"/>
    <col min="24" max="24" width="8.73046875" style="22" hidden="1" customWidth="1"/>
    <col min="25" max="25" width="12.3984375" style="23" hidden="1" customWidth="1"/>
    <col min="26" max="26" width="12.3984375" style="22" hidden="1" customWidth="1"/>
    <col min="27" max="27" width="11.46484375" style="22" hidden="1" customWidth="1"/>
    <col min="28" max="28" width="12.3984375" style="89" hidden="1" customWidth="1"/>
    <col min="29" max="29" width="17.59765625" style="22" hidden="1" customWidth="1"/>
    <col min="30" max="30" width="12.86328125" style="22" hidden="1" customWidth="1"/>
    <col min="31" max="31" width="8.73046875" style="22" hidden="1" customWidth="1"/>
    <col min="32" max="32" width="12.3984375" style="23" hidden="1" customWidth="1"/>
    <col min="33" max="33" width="12.3984375" style="22" hidden="1" customWidth="1"/>
    <col min="34" max="34" width="11.46484375" style="22" hidden="1" customWidth="1"/>
    <col min="35" max="35" width="12.3984375" style="89" hidden="1" customWidth="1"/>
    <col min="36" max="36" width="17.59765625" style="22" hidden="1" customWidth="1"/>
    <col min="37" max="37" width="12.86328125" style="22" hidden="1" customWidth="1"/>
    <col min="38" max="38" width="8.73046875" style="22" hidden="1" customWidth="1"/>
    <col min="39" max="39" width="12.3984375" style="23" hidden="1" customWidth="1"/>
    <col min="40" max="40" width="12.3984375" style="22" hidden="1" customWidth="1"/>
    <col min="41" max="41" width="11.46484375" style="22" hidden="1" customWidth="1"/>
    <col min="42" max="43" width="12.3984375" style="89" hidden="1" customWidth="1"/>
    <col min="44" max="44" width="17.59765625" style="22" hidden="1" customWidth="1"/>
    <col min="45" max="45" width="12.86328125" style="22" hidden="1" customWidth="1"/>
    <col min="46" max="46" width="8.73046875" style="22" hidden="1" customWidth="1"/>
    <col min="47" max="47" width="12.3984375" style="23" hidden="1" customWidth="1"/>
    <col min="48" max="48" width="12.3984375" style="22" hidden="1" customWidth="1"/>
    <col min="49" max="49" width="11.46484375" style="22" hidden="1" customWidth="1"/>
    <col min="50" max="51" width="12.3984375" style="89" hidden="1" customWidth="1"/>
    <col min="52" max="52" width="18.59765625" style="22" customWidth="1"/>
    <col min="53" max="53" width="12.3984375" style="22" customWidth="1"/>
    <col min="54" max="54" width="9.1328125" style="22" customWidth="1"/>
    <col min="55" max="55" width="12.3984375" style="23" customWidth="1"/>
    <col min="56" max="56" width="15.3984375" style="22" customWidth="1"/>
    <col min="57" max="57" width="9.46484375" style="22" customWidth="1"/>
    <col min="58" max="58" width="12.3984375" style="89" hidden="1" customWidth="1"/>
    <col min="59" max="60" width="0" style="12" hidden="1" customWidth="1"/>
    <col min="61" max="293" width="12.3984375" style="12"/>
    <col min="294" max="295" width="12.3984375" style="12" customWidth="1"/>
    <col min="296" max="296" width="23.3984375" style="12" bestFit="1" customWidth="1"/>
    <col min="297" max="297" width="12.86328125" style="12" bestFit="1" customWidth="1"/>
    <col min="298" max="300" width="12.3984375" style="12" customWidth="1"/>
    <col min="301" max="301" width="23.3984375" style="12" bestFit="1" customWidth="1"/>
    <col min="302" max="302" width="12.86328125" style="12" bestFit="1" customWidth="1"/>
    <col min="303" max="305" width="12.3984375" style="12" customWidth="1"/>
    <col min="306" max="306" width="23.3984375" style="12" bestFit="1" customWidth="1"/>
    <col min="307" max="307" width="12.86328125" style="12" bestFit="1" customWidth="1"/>
    <col min="308" max="310" width="12.3984375" style="12" customWidth="1"/>
    <col min="311" max="311" width="18.59765625" style="12" customWidth="1"/>
    <col min="312" max="313" width="12.3984375" style="12" customWidth="1"/>
    <col min="314" max="314" width="15.3984375" style="12" customWidth="1"/>
    <col min="315" max="315" width="12.3984375" style="12" customWidth="1"/>
    <col min="316" max="549" width="12.3984375" style="12"/>
    <col min="550" max="551" width="12.3984375" style="12" customWidth="1"/>
    <col min="552" max="552" width="23.3984375" style="12" bestFit="1" customWidth="1"/>
    <col min="553" max="553" width="12.86328125" style="12" bestFit="1" customWidth="1"/>
    <col min="554" max="556" width="12.3984375" style="12" customWidth="1"/>
    <col min="557" max="557" width="23.3984375" style="12" bestFit="1" customWidth="1"/>
    <col min="558" max="558" width="12.86328125" style="12" bestFit="1" customWidth="1"/>
    <col min="559" max="561" width="12.3984375" style="12" customWidth="1"/>
    <col min="562" max="562" width="23.3984375" style="12" bestFit="1" customWidth="1"/>
    <col min="563" max="563" width="12.86328125" style="12" bestFit="1" customWidth="1"/>
    <col min="564" max="566" width="12.3984375" style="12" customWidth="1"/>
    <col min="567" max="567" width="18.59765625" style="12" customWidth="1"/>
    <col min="568" max="569" width="12.3984375" style="12" customWidth="1"/>
    <col min="570" max="570" width="15.3984375" style="12" customWidth="1"/>
    <col min="571" max="571" width="12.3984375" style="12" customWidth="1"/>
    <col min="572" max="805" width="12.3984375" style="12"/>
    <col min="806" max="807" width="12.3984375" style="12" customWidth="1"/>
    <col min="808" max="808" width="23.3984375" style="12" bestFit="1" customWidth="1"/>
    <col min="809" max="809" width="12.86328125" style="12" bestFit="1" customWidth="1"/>
    <col min="810" max="812" width="12.3984375" style="12" customWidth="1"/>
    <col min="813" max="813" width="23.3984375" style="12" bestFit="1" customWidth="1"/>
    <col min="814" max="814" width="12.86328125" style="12" bestFit="1" customWidth="1"/>
    <col min="815" max="817" width="12.3984375" style="12" customWidth="1"/>
    <col min="818" max="818" width="23.3984375" style="12" bestFit="1" customWidth="1"/>
    <col min="819" max="819" width="12.86328125" style="12" bestFit="1" customWidth="1"/>
    <col min="820" max="822" width="12.3984375" style="12" customWidth="1"/>
    <col min="823" max="823" width="18.59765625" style="12" customWidth="1"/>
    <col min="824" max="825" width="12.3984375" style="12" customWidth="1"/>
    <col min="826" max="826" width="15.3984375" style="12" customWidth="1"/>
    <col min="827" max="827" width="12.3984375" style="12" customWidth="1"/>
    <col min="828" max="1061" width="12.3984375" style="12"/>
    <col min="1062" max="1063" width="12.3984375" style="12" customWidth="1"/>
    <col min="1064" max="1064" width="23.3984375" style="12" bestFit="1" customWidth="1"/>
    <col min="1065" max="1065" width="12.86328125" style="12" bestFit="1" customWidth="1"/>
    <col min="1066" max="1068" width="12.3984375" style="12" customWidth="1"/>
    <col min="1069" max="1069" width="23.3984375" style="12" bestFit="1" customWidth="1"/>
    <col min="1070" max="1070" width="12.86328125" style="12" bestFit="1" customWidth="1"/>
    <col min="1071" max="1073" width="12.3984375" style="12" customWidth="1"/>
    <col min="1074" max="1074" width="23.3984375" style="12" bestFit="1" customWidth="1"/>
    <col min="1075" max="1075" width="12.86328125" style="12" bestFit="1" customWidth="1"/>
    <col min="1076" max="1078" width="12.3984375" style="12" customWidth="1"/>
    <col min="1079" max="1079" width="18.59765625" style="12" customWidth="1"/>
    <col min="1080" max="1081" width="12.3984375" style="12" customWidth="1"/>
    <col min="1082" max="1082" width="15.3984375" style="12" customWidth="1"/>
    <col min="1083" max="1083" width="12.3984375" style="12" customWidth="1"/>
    <col min="1084" max="1317" width="12.3984375" style="12"/>
    <col min="1318" max="1319" width="12.3984375" style="12" customWidth="1"/>
    <col min="1320" max="1320" width="23.3984375" style="12" bestFit="1" customWidth="1"/>
    <col min="1321" max="1321" width="12.86328125" style="12" bestFit="1" customWidth="1"/>
    <col min="1322" max="1324" width="12.3984375" style="12" customWidth="1"/>
    <col min="1325" max="1325" width="23.3984375" style="12" bestFit="1" customWidth="1"/>
    <col min="1326" max="1326" width="12.86328125" style="12" bestFit="1" customWidth="1"/>
    <col min="1327" max="1329" width="12.3984375" style="12" customWidth="1"/>
    <col min="1330" max="1330" width="23.3984375" style="12" bestFit="1" customWidth="1"/>
    <col min="1331" max="1331" width="12.86328125" style="12" bestFit="1" customWidth="1"/>
    <col min="1332" max="1334" width="12.3984375" style="12" customWidth="1"/>
    <col min="1335" max="1335" width="18.59765625" style="12" customWidth="1"/>
    <col min="1336" max="1337" width="12.3984375" style="12" customWidth="1"/>
    <col min="1338" max="1338" width="15.3984375" style="12" customWidth="1"/>
    <col min="1339" max="1339" width="12.3984375" style="12" customWidth="1"/>
    <col min="1340" max="1573" width="12.3984375" style="12"/>
    <col min="1574" max="1575" width="12.3984375" style="12" customWidth="1"/>
    <col min="1576" max="1576" width="23.3984375" style="12" bestFit="1" customWidth="1"/>
    <col min="1577" max="1577" width="12.86328125" style="12" bestFit="1" customWidth="1"/>
    <col min="1578" max="1580" width="12.3984375" style="12" customWidth="1"/>
    <col min="1581" max="1581" width="23.3984375" style="12" bestFit="1" customWidth="1"/>
    <col min="1582" max="1582" width="12.86328125" style="12" bestFit="1" customWidth="1"/>
    <col min="1583" max="1585" width="12.3984375" style="12" customWidth="1"/>
    <col min="1586" max="1586" width="23.3984375" style="12" bestFit="1" customWidth="1"/>
    <col min="1587" max="1587" width="12.86328125" style="12" bestFit="1" customWidth="1"/>
    <col min="1588" max="1590" width="12.3984375" style="12" customWidth="1"/>
    <col min="1591" max="1591" width="18.59765625" style="12" customWidth="1"/>
    <col min="1592" max="1593" width="12.3984375" style="12" customWidth="1"/>
    <col min="1594" max="1594" width="15.3984375" style="12" customWidth="1"/>
    <col min="1595" max="1595" width="12.3984375" style="12" customWidth="1"/>
    <col min="1596" max="1829" width="12.3984375" style="12"/>
    <col min="1830" max="1831" width="12.3984375" style="12" customWidth="1"/>
    <col min="1832" max="1832" width="23.3984375" style="12" bestFit="1" customWidth="1"/>
    <col min="1833" max="1833" width="12.86328125" style="12" bestFit="1" customWidth="1"/>
    <col min="1834" max="1836" width="12.3984375" style="12" customWidth="1"/>
    <col min="1837" max="1837" width="23.3984375" style="12" bestFit="1" customWidth="1"/>
    <col min="1838" max="1838" width="12.86328125" style="12" bestFit="1" customWidth="1"/>
    <col min="1839" max="1841" width="12.3984375" style="12" customWidth="1"/>
    <col min="1842" max="1842" width="23.3984375" style="12" bestFit="1" customWidth="1"/>
    <col min="1843" max="1843" width="12.86328125" style="12" bestFit="1" customWidth="1"/>
    <col min="1844" max="1846" width="12.3984375" style="12" customWidth="1"/>
    <col min="1847" max="1847" width="18.59765625" style="12" customWidth="1"/>
    <col min="1848" max="1849" width="12.3984375" style="12" customWidth="1"/>
    <col min="1850" max="1850" width="15.3984375" style="12" customWidth="1"/>
    <col min="1851" max="1851" width="12.3984375" style="12" customWidth="1"/>
    <col min="1852" max="2085" width="12.3984375" style="12"/>
    <col min="2086" max="2087" width="12.3984375" style="12" customWidth="1"/>
    <col min="2088" max="2088" width="23.3984375" style="12" bestFit="1" customWidth="1"/>
    <col min="2089" max="2089" width="12.86328125" style="12" bestFit="1" customWidth="1"/>
    <col min="2090" max="2092" width="12.3984375" style="12" customWidth="1"/>
    <col min="2093" max="2093" width="23.3984375" style="12" bestFit="1" customWidth="1"/>
    <col min="2094" max="2094" width="12.86328125" style="12" bestFit="1" customWidth="1"/>
    <col min="2095" max="2097" width="12.3984375" style="12" customWidth="1"/>
    <col min="2098" max="2098" width="23.3984375" style="12" bestFit="1" customWidth="1"/>
    <col min="2099" max="2099" width="12.86328125" style="12" bestFit="1" customWidth="1"/>
    <col min="2100" max="2102" width="12.3984375" style="12" customWidth="1"/>
    <col min="2103" max="2103" width="18.59765625" style="12" customWidth="1"/>
    <col min="2104" max="2105" width="12.3984375" style="12" customWidth="1"/>
    <col min="2106" max="2106" width="15.3984375" style="12" customWidth="1"/>
    <col min="2107" max="2107" width="12.3984375" style="12" customWidth="1"/>
    <col min="2108" max="2341" width="12.3984375" style="12"/>
    <col min="2342" max="2343" width="12.3984375" style="12" customWidth="1"/>
    <col min="2344" max="2344" width="23.3984375" style="12" bestFit="1" customWidth="1"/>
    <col min="2345" max="2345" width="12.86328125" style="12" bestFit="1" customWidth="1"/>
    <col min="2346" max="2348" width="12.3984375" style="12" customWidth="1"/>
    <col min="2349" max="2349" width="23.3984375" style="12" bestFit="1" customWidth="1"/>
    <col min="2350" max="2350" width="12.86328125" style="12" bestFit="1" customWidth="1"/>
    <col min="2351" max="2353" width="12.3984375" style="12" customWidth="1"/>
    <col min="2354" max="2354" width="23.3984375" style="12" bestFit="1" customWidth="1"/>
    <col min="2355" max="2355" width="12.86328125" style="12" bestFit="1" customWidth="1"/>
    <col min="2356" max="2358" width="12.3984375" style="12" customWidth="1"/>
    <col min="2359" max="2359" width="18.59765625" style="12" customWidth="1"/>
    <col min="2360" max="2361" width="12.3984375" style="12" customWidth="1"/>
    <col min="2362" max="2362" width="15.3984375" style="12" customWidth="1"/>
    <col min="2363" max="2363" width="12.3984375" style="12" customWidth="1"/>
    <col min="2364" max="2597" width="12.3984375" style="12"/>
    <col min="2598" max="2599" width="12.3984375" style="12" customWidth="1"/>
    <col min="2600" max="2600" width="23.3984375" style="12" bestFit="1" customWidth="1"/>
    <col min="2601" max="2601" width="12.86328125" style="12" bestFit="1" customWidth="1"/>
    <col min="2602" max="2604" width="12.3984375" style="12" customWidth="1"/>
    <col min="2605" max="2605" width="23.3984375" style="12" bestFit="1" customWidth="1"/>
    <col min="2606" max="2606" width="12.86328125" style="12" bestFit="1" customWidth="1"/>
    <col min="2607" max="2609" width="12.3984375" style="12" customWidth="1"/>
    <col min="2610" max="2610" width="23.3984375" style="12" bestFit="1" customWidth="1"/>
    <col min="2611" max="2611" width="12.86328125" style="12" bestFit="1" customWidth="1"/>
    <col min="2612" max="2614" width="12.3984375" style="12" customWidth="1"/>
    <col min="2615" max="2615" width="18.59765625" style="12" customWidth="1"/>
    <col min="2616" max="2617" width="12.3984375" style="12" customWidth="1"/>
    <col min="2618" max="2618" width="15.3984375" style="12" customWidth="1"/>
    <col min="2619" max="2619" width="12.3984375" style="12" customWidth="1"/>
    <col min="2620" max="2853" width="12.3984375" style="12"/>
    <col min="2854" max="2855" width="12.3984375" style="12" customWidth="1"/>
    <col min="2856" max="2856" width="23.3984375" style="12" bestFit="1" customWidth="1"/>
    <col min="2857" max="2857" width="12.86328125" style="12" bestFit="1" customWidth="1"/>
    <col min="2858" max="2860" width="12.3984375" style="12" customWidth="1"/>
    <col min="2861" max="2861" width="23.3984375" style="12" bestFit="1" customWidth="1"/>
    <col min="2862" max="2862" width="12.86328125" style="12" bestFit="1" customWidth="1"/>
    <col min="2863" max="2865" width="12.3984375" style="12" customWidth="1"/>
    <col min="2866" max="2866" width="23.3984375" style="12" bestFit="1" customWidth="1"/>
    <col min="2867" max="2867" width="12.86328125" style="12" bestFit="1" customWidth="1"/>
    <col min="2868" max="2870" width="12.3984375" style="12" customWidth="1"/>
    <col min="2871" max="2871" width="18.59765625" style="12" customWidth="1"/>
    <col min="2872" max="2873" width="12.3984375" style="12" customWidth="1"/>
    <col min="2874" max="2874" width="15.3984375" style="12" customWidth="1"/>
    <col min="2875" max="2875" width="12.3984375" style="12" customWidth="1"/>
    <col min="2876" max="3109" width="12.3984375" style="12"/>
    <col min="3110" max="3111" width="12.3984375" style="12" customWidth="1"/>
    <col min="3112" max="3112" width="23.3984375" style="12" bestFit="1" customWidth="1"/>
    <col min="3113" max="3113" width="12.86328125" style="12" bestFit="1" customWidth="1"/>
    <col min="3114" max="3116" width="12.3984375" style="12" customWidth="1"/>
    <col min="3117" max="3117" width="23.3984375" style="12" bestFit="1" customWidth="1"/>
    <col min="3118" max="3118" width="12.86328125" style="12" bestFit="1" customWidth="1"/>
    <col min="3119" max="3121" width="12.3984375" style="12" customWidth="1"/>
    <col min="3122" max="3122" width="23.3984375" style="12" bestFit="1" customWidth="1"/>
    <col min="3123" max="3123" width="12.86328125" style="12" bestFit="1" customWidth="1"/>
    <col min="3124" max="3126" width="12.3984375" style="12" customWidth="1"/>
    <col min="3127" max="3127" width="18.59765625" style="12" customWidth="1"/>
    <col min="3128" max="3129" width="12.3984375" style="12" customWidth="1"/>
    <col min="3130" max="3130" width="15.3984375" style="12" customWidth="1"/>
    <col min="3131" max="3131" width="12.3984375" style="12" customWidth="1"/>
    <col min="3132" max="3365" width="12.3984375" style="12"/>
    <col min="3366" max="3367" width="12.3984375" style="12" customWidth="1"/>
    <col min="3368" max="3368" width="23.3984375" style="12" bestFit="1" customWidth="1"/>
    <col min="3369" max="3369" width="12.86328125" style="12" bestFit="1" customWidth="1"/>
    <col min="3370" max="3372" width="12.3984375" style="12" customWidth="1"/>
    <col min="3373" max="3373" width="23.3984375" style="12" bestFit="1" customWidth="1"/>
    <col min="3374" max="3374" width="12.86328125" style="12" bestFit="1" customWidth="1"/>
    <col min="3375" max="3377" width="12.3984375" style="12" customWidth="1"/>
    <col min="3378" max="3378" width="23.3984375" style="12" bestFit="1" customWidth="1"/>
    <col min="3379" max="3379" width="12.86328125" style="12" bestFit="1" customWidth="1"/>
    <col min="3380" max="3382" width="12.3984375" style="12" customWidth="1"/>
    <col min="3383" max="3383" width="18.59765625" style="12" customWidth="1"/>
    <col min="3384" max="3385" width="12.3984375" style="12" customWidth="1"/>
    <col min="3386" max="3386" width="15.3984375" style="12" customWidth="1"/>
    <col min="3387" max="3387" width="12.3984375" style="12" customWidth="1"/>
    <col min="3388" max="3621" width="12.3984375" style="12"/>
    <col min="3622" max="3623" width="12.3984375" style="12" customWidth="1"/>
    <col min="3624" max="3624" width="23.3984375" style="12" bestFit="1" customWidth="1"/>
    <col min="3625" max="3625" width="12.86328125" style="12" bestFit="1" customWidth="1"/>
    <col min="3626" max="3628" width="12.3984375" style="12" customWidth="1"/>
    <col min="3629" max="3629" width="23.3984375" style="12" bestFit="1" customWidth="1"/>
    <col min="3630" max="3630" width="12.86328125" style="12" bestFit="1" customWidth="1"/>
    <col min="3631" max="3633" width="12.3984375" style="12" customWidth="1"/>
    <col min="3634" max="3634" width="23.3984375" style="12" bestFit="1" customWidth="1"/>
    <col min="3635" max="3635" width="12.86328125" style="12" bestFit="1" customWidth="1"/>
    <col min="3636" max="3638" width="12.3984375" style="12" customWidth="1"/>
    <col min="3639" max="3639" width="18.59765625" style="12" customWidth="1"/>
    <col min="3640" max="3641" width="12.3984375" style="12" customWidth="1"/>
    <col min="3642" max="3642" width="15.3984375" style="12" customWidth="1"/>
    <col min="3643" max="3643" width="12.3984375" style="12" customWidth="1"/>
    <col min="3644" max="3877" width="12.3984375" style="12"/>
    <col min="3878" max="3879" width="12.3984375" style="12" customWidth="1"/>
    <col min="3880" max="3880" width="23.3984375" style="12" bestFit="1" customWidth="1"/>
    <col min="3881" max="3881" width="12.86328125" style="12" bestFit="1" customWidth="1"/>
    <col min="3882" max="3884" width="12.3984375" style="12" customWidth="1"/>
    <col min="3885" max="3885" width="23.3984375" style="12" bestFit="1" customWidth="1"/>
    <col min="3886" max="3886" width="12.86328125" style="12" bestFit="1" customWidth="1"/>
    <col min="3887" max="3889" width="12.3984375" style="12" customWidth="1"/>
    <col min="3890" max="3890" width="23.3984375" style="12" bestFit="1" customWidth="1"/>
    <col min="3891" max="3891" width="12.86328125" style="12" bestFit="1" customWidth="1"/>
    <col min="3892" max="3894" width="12.3984375" style="12" customWidth="1"/>
    <col min="3895" max="3895" width="18.59765625" style="12" customWidth="1"/>
    <col min="3896" max="3897" width="12.3984375" style="12" customWidth="1"/>
    <col min="3898" max="3898" width="15.3984375" style="12" customWidth="1"/>
    <col min="3899" max="3899" width="12.3984375" style="12" customWidth="1"/>
    <col min="3900" max="4133" width="12.3984375" style="12"/>
    <col min="4134" max="4135" width="12.3984375" style="12" customWidth="1"/>
    <col min="4136" max="4136" width="23.3984375" style="12" bestFit="1" customWidth="1"/>
    <col min="4137" max="4137" width="12.86328125" style="12" bestFit="1" customWidth="1"/>
    <col min="4138" max="4140" width="12.3984375" style="12" customWidth="1"/>
    <col min="4141" max="4141" width="23.3984375" style="12" bestFit="1" customWidth="1"/>
    <col min="4142" max="4142" width="12.86328125" style="12" bestFit="1" customWidth="1"/>
    <col min="4143" max="4145" width="12.3984375" style="12" customWidth="1"/>
    <col min="4146" max="4146" width="23.3984375" style="12" bestFit="1" customWidth="1"/>
    <col min="4147" max="4147" width="12.86328125" style="12" bestFit="1" customWidth="1"/>
    <col min="4148" max="4150" width="12.3984375" style="12" customWidth="1"/>
    <col min="4151" max="4151" width="18.59765625" style="12" customWidth="1"/>
    <col min="4152" max="4153" width="12.3984375" style="12" customWidth="1"/>
    <col min="4154" max="4154" width="15.3984375" style="12" customWidth="1"/>
    <col min="4155" max="4155" width="12.3984375" style="12" customWidth="1"/>
    <col min="4156" max="4389" width="12.3984375" style="12"/>
    <col min="4390" max="4391" width="12.3984375" style="12" customWidth="1"/>
    <col min="4392" max="4392" width="23.3984375" style="12" bestFit="1" customWidth="1"/>
    <col min="4393" max="4393" width="12.86328125" style="12" bestFit="1" customWidth="1"/>
    <col min="4394" max="4396" width="12.3984375" style="12" customWidth="1"/>
    <col min="4397" max="4397" width="23.3984375" style="12" bestFit="1" customWidth="1"/>
    <col min="4398" max="4398" width="12.86328125" style="12" bestFit="1" customWidth="1"/>
    <col min="4399" max="4401" width="12.3984375" style="12" customWidth="1"/>
    <col min="4402" max="4402" width="23.3984375" style="12" bestFit="1" customWidth="1"/>
    <col min="4403" max="4403" width="12.86328125" style="12" bestFit="1" customWidth="1"/>
    <col min="4404" max="4406" width="12.3984375" style="12" customWidth="1"/>
    <col min="4407" max="4407" width="18.59765625" style="12" customWidth="1"/>
    <col min="4408" max="4409" width="12.3984375" style="12" customWidth="1"/>
    <col min="4410" max="4410" width="15.3984375" style="12" customWidth="1"/>
    <col min="4411" max="4411" width="12.3984375" style="12" customWidth="1"/>
    <col min="4412" max="4645" width="12.3984375" style="12"/>
    <col min="4646" max="4647" width="12.3984375" style="12" customWidth="1"/>
    <col min="4648" max="4648" width="23.3984375" style="12" bestFit="1" customWidth="1"/>
    <col min="4649" max="4649" width="12.86328125" style="12" bestFit="1" customWidth="1"/>
    <col min="4650" max="4652" width="12.3984375" style="12" customWidth="1"/>
    <col min="4653" max="4653" width="23.3984375" style="12" bestFit="1" customWidth="1"/>
    <col min="4654" max="4654" width="12.86328125" style="12" bestFit="1" customWidth="1"/>
    <col min="4655" max="4657" width="12.3984375" style="12" customWidth="1"/>
    <col min="4658" max="4658" width="23.3984375" style="12" bestFit="1" customWidth="1"/>
    <col min="4659" max="4659" width="12.86328125" style="12" bestFit="1" customWidth="1"/>
    <col min="4660" max="4662" width="12.3984375" style="12" customWidth="1"/>
    <col min="4663" max="4663" width="18.59765625" style="12" customWidth="1"/>
    <col min="4664" max="4665" width="12.3984375" style="12" customWidth="1"/>
    <col min="4666" max="4666" width="15.3984375" style="12" customWidth="1"/>
    <col min="4667" max="4667" width="12.3984375" style="12" customWidth="1"/>
    <col min="4668" max="4901" width="12.3984375" style="12"/>
    <col min="4902" max="4903" width="12.3984375" style="12" customWidth="1"/>
    <col min="4904" max="4904" width="23.3984375" style="12" bestFit="1" customWidth="1"/>
    <col min="4905" max="4905" width="12.86328125" style="12" bestFit="1" customWidth="1"/>
    <col min="4906" max="4908" width="12.3984375" style="12" customWidth="1"/>
    <col min="4909" max="4909" width="23.3984375" style="12" bestFit="1" customWidth="1"/>
    <col min="4910" max="4910" width="12.86328125" style="12" bestFit="1" customWidth="1"/>
    <col min="4911" max="4913" width="12.3984375" style="12" customWidth="1"/>
    <col min="4914" max="4914" width="23.3984375" style="12" bestFit="1" customWidth="1"/>
    <col min="4915" max="4915" width="12.86328125" style="12" bestFit="1" customWidth="1"/>
    <col min="4916" max="4918" width="12.3984375" style="12" customWidth="1"/>
    <col min="4919" max="4919" width="18.59765625" style="12" customWidth="1"/>
    <col min="4920" max="4921" width="12.3984375" style="12" customWidth="1"/>
    <col min="4922" max="4922" width="15.3984375" style="12" customWidth="1"/>
    <col min="4923" max="4923" width="12.3984375" style="12" customWidth="1"/>
    <col min="4924" max="5157" width="12.3984375" style="12"/>
    <col min="5158" max="5159" width="12.3984375" style="12" customWidth="1"/>
    <col min="5160" max="5160" width="23.3984375" style="12" bestFit="1" customWidth="1"/>
    <col min="5161" max="5161" width="12.86328125" style="12" bestFit="1" customWidth="1"/>
    <col min="5162" max="5164" width="12.3984375" style="12" customWidth="1"/>
    <col min="5165" max="5165" width="23.3984375" style="12" bestFit="1" customWidth="1"/>
    <col min="5166" max="5166" width="12.86328125" style="12" bestFit="1" customWidth="1"/>
    <col min="5167" max="5169" width="12.3984375" style="12" customWidth="1"/>
    <col min="5170" max="5170" width="23.3984375" style="12" bestFit="1" customWidth="1"/>
    <col min="5171" max="5171" width="12.86328125" style="12" bestFit="1" customWidth="1"/>
    <col min="5172" max="5174" width="12.3984375" style="12" customWidth="1"/>
    <col min="5175" max="5175" width="18.59765625" style="12" customWidth="1"/>
    <col min="5176" max="5177" width="12.3984375" style="12" customWidth="1"/>
    <col min="5178" max="5178" width="15.3984375" style="12" customWidth="1"/>
    <col min="5179" max="5179" width="12.3984375" style="12" customWidth="1"/>
    <col min="5180" max="5413" width="12.3984375" style="12"/>
    <col min="5414" max="5415" width="12.3984375" style="12" customWidth="1"/>
    <col min="5416" max="5416" width="23.3984375" style="12" bestFit="1" customWidth="1"/>
    <col min="5417" max="5417" width="12.86328125" style="12" bestFit="1" customWidth="1"/>
    <col min="5418" max="5420" width="12.3984375" style="12" customWidth="1"/>
    <col min="5421" max="5421" width="23.3984375" style="12" bestFit="1" customWidth="1"/>
    <col min="5422" max="5422" width="12.86328125" style="12" bestFit="1" customWidth="1"/>
    <col min="5423" max="5425" width="12.3984375" style="12" customWidth="1"/>
    <col min="5426" max="5426" width="23.3984375" style="12" bestFit="1" customWidth="1"/>
    <col min="5427" max="5427" width="12.86328125" style="12" bestFit="1" customWidth="1"/>
    <col min="5428" max="5430" width="12.3984375" style="12" customWidth="1"/>
    <col min="5431" max="5431" width="18.59765625" style="12" customWidth="1"/>
    <col min="5432" max="5433" width="12.3984375" style="12" customWidth="1"/>
    <col min="5434" max="5434" width="15.3984375" style="12" customWidth="1"/>
    <col min="5435" max="5435" width="12.3984375" style="12" customWidth="1"/>
    <col min="5436" max="5669" width="12.3984375" style="12"/>
    <col min="5670" max="5671" width="12.3984375" style="12" customWidth="1"/>
    <col min="5672" max="5672" width="23.3984375" style="12" bestFit="1" customWidth="1"/>
    <col min="5673" max="5673" width="12.86328125" style="12" bestFit="1" customWidth="1"/>
    <col min="5674" max="5676" width="12.3984375" style="12" customWidth="1"/>
    <col min="5677" max="5677" width="23.3984375" style="12" bestFit="1" customWidth="1"/>
    <col min="5678" max="5678" width="12.86328125" style="12" bestFit="1" customWidth="1"/>
    <col min="5679" max="5681" width="12.3984375" style="12" customWidth="1"/>
    <col min="5682" max="5682" width="23.3984375" style="12" bestFit="1" customWidth="1"/>
    <col min="5683" max="5683" width="12.86328125" style="12" bestFit="1" customWidth="1"/>
    <col min="5684" max="5686" width="12.3984375" style="12" customWidth="1"/>
    <col min="5687" max="5687" width="18.59765625" style="12" customWidth="1"/>
    <col min="5688" max="5689" width="12.3984375" style="12" customWidth="1"/>
    <col min="5690" max="5690" width="15.3984375" style="12" customWidth="1"/>
    <col min="5691" max="5691" width="12.3984375" style="12" customWidth="1"/>
    <col min="5692" max="5925" width="12.3984375" style="12"/>
    <col min="5926" max="5927" width="12.3984375" style="12" customWidth="1"/>
    <col min="5928" max="5928" width="23.3984375" style="12" bestFit="1" customWidth="1"/>
    <col min="5929" max="5929" width="12.86328125" style="12" bestFit="1" customWidth="1"/>
    <col min="5930" max="5932" width="12.3984375" style="12" customWidth="1"/>
    <col min="5933" max="5933" width="23.3984375" style="12" bestFit="1" customWidth="1"/>
    <col min="5934" max="5934" width="12.86328125" style="12" bestFit="1" customWidth="1"/>
    <col min="5935" max="5937" width="12.3984375" style="12" customWidth="1"/>
    <col min="5938" max="5938" width="23.3984375" style="12" bestFit="1" customWidth="1"/>
    <col min="5939" max="5939" width="12.86328125" style="12" bestFit="1" customWidth="1"/>
    <col min="5940" max="5942" width="12.3984375" style="12" customWidth="1"/>
    <col min="5943" max="5943" width="18.59765625" style="12" customWidth="1"/>
    <col min="5944" max="5945" width="12.3984375" style="12" customWidth="1"/>
    <col min="5946" max="5946" width="15.3984375" style="12" customWidth="1"/>
    <col min="5947" max="5947" width="12.3984375" style="12" customWidth="1"/>
    <col min="5948" max="6181" width="12.3984375" style="12"/>
    <col min="6182" max="6183" width="12.3984375" style="12" customWidth="1"/>
    <col min="6184" max="6184" width="23.3984375" style="12" bestFit="1" customWidth="1"/>
    <col min="6185" max="6185" width="12.86328125" style="12" bestFit="1" customWidth="1"/>
    <col min="6186" max="6188" width="12.3984375" style="12" customWidth="1"/>
    <col min="6189" max="6189" width="23.3984375" style="12" bestFit="1" customWidth="1"/>
    <col min="6190" max="6190" width="12.86328125" style="12" bestFit="1" customWidth="1"/>
    <col min="6191" max="6193" width="12.3984375" style="12" customWidth="1"/>
    <col min="6194" max="6194" width="23.3984375" style="12" bestFit="1" customWidth="1"/>
    <col min="6195" max="6195" width="12.86328125" style="12" bestFit="1" customWidth="1"/>
    <col min="6196" max="6198" width="12.3984375" style="12" customWidth="1"/>
    <col min="6199" max="6199" width="18.59765625" style="12" customWidth="1"/>
    <col min="6200" max="6201" width="12.3984375" style="12" customWidth="1"/>
    <col min="6202" max="6202" width="15.3984375" style="12" customWidth="1"/>
    <col min="6203" max="6203" width="12.3984375" style="12" customWidth="1"/>
    <col min="6204" max="6437" width="12.3984375" style="12"/>
    <col min="6438" max="6439" width="12.3984375" style="12" customWidth="1"/>
    <col min="6440" max="6440" width="23.3984375" style="12" bestFit="1" customWidth="1"/>
    <col min="6441" max="6441" width="12.86328125" style="12" bestFit="1" customWidth="1"/>
    <col min="6442" max="6444" width="12.3984375" style="12" customWidth="1"/>
    <col min="6445" max="6445" width="23.3984375" style="12" bestFit="1" customWidth="1"/>
    <col min="6446" max="6446" width="12.86328125" style="12" bestFit="1" customWidth="1"/>
    <col min="6447" max="6449" width="12.3984375" style="12" customWidth="1"/>
    <col min="6450" max="6450" width="23.3984375" style="12" bestFit="1" customWidth="1"/>
    <col min="6451" max="6451" width="12.86328125" style="12" bestFit="1" customWidth="1"/>
    <col min="6452" max="6454" width="12.3984375" style="12" customWidth="1"/>
    <col min="6455" max="6455" width="18.59765625" style="12" customWidth="1"/>
    <col min="6456" max="6457" width="12.3984375" style="12" customWidth="1"/>
    <col min="6458" max="6458" width="15.3984375" style="12" customWidth="1"/>
    <col min="6459" max="6459" width="12.3984375" style="12" customWidth="1"/>
    <col min="6460" max="6693" width="12.3984375" style="12"/>
    <col min="6694" max="6695" width="12.3984375" style="12" customWidth="1"/>
    <col min="6696" max="6696" width="23.3984375" style="12" bestFit="1" customWidth="1"/>
    <col min="6697" max="6697" width="12.86328125" style="12" bestFit="1" customWidth="1"/>
    <col min="6698" max="6700" width="12.3984375" style="12" customWidth="1"/>
    <col min="6701" max="6701" width="23.3984375" style="12" bestFit="1" customWidth="1"/>
    <col min="6702" max="6702" width="12.86328125" style="12" bestFit="1" customWidth="1"/>
    <col min="6703" max="6705" width="12.3984375" style="12" customWidth="1"/>
    <col min="6706" max="6706" width="23.3984375" style="12" bestFit="1" customWidth="1"/>
    <col min="6707" max="6707" width="12.86328125" style="12" bestFit="1" customWidth="1"/>
    <col min="6708" max="6710" width="12.3984375" style="12" customWidth="1"/>
    <col min="6711" max="6711" width="18.59765625" style="12" customWidth="1"/>
    <col min="6712" max="6713" width="12.3984375" style="12" customWidth="1"/>
    <col min="6714" max="6714" width="15.3984375" style="12" customWidth="1"/>
    <col min="6715" max="6715" width="12.3984375" style="12" customWidth="1"/>
    <col min="6716" max="6949" width="12.3984375" style="12"/>
    <col min="6950" max="6951" width="12.3984375" style="12" customWidth="1"/>
    <col min="6952" max="6952" width="23.3984375" style="12" bestFit="1" customWidth="1"/>
    <col min="6953" max="6953" width="12.86328125" style="12" bestFit="1" customWidth="1"/>
    <col min="6954" max="6956" width="12.3984375" style="12" customWidth="1"/>
    <col min="6957" max="6957" width="23.3984375" style="12" bestFit="1" customWidth="1"/>
    <col min="6958" max="6958" width="12.86328125" style="12" bestFit="1" customWidth="1"/>
    <col min="6959" max="6961" width="12.3984375" style="12" customWidth="1"/>
    <col min="6962" max="6962" width="23.3984375" style="12" bestFit="1" customWidth="1"/>
    <col min="6963" max="6963" width="12.86328125" style="12" bestFit="1" customWidth="1"/>
    <col min="6964" max="6966" width="12.3984375" style="12" customWidth="1"/>
    <col min="6967" max="6967" width="18.59765625" style="12" customWidth="1"/>
    <col min="6968" max="6969" width="12.3984375" style="12" customWidth="1"/>
    <col min="6970" max="6970" width="15.3984375" style="12" customWidth="1"/>
    <col min="6971" max="6971" width="12.3984375" style="12" customWidth="1"/>
    <col min="6972" max="7205" width="12.3984375" style="12"/>
    <col min="7206" max="7207" width="12.3984375" style="12" customWidth="1"/>
    <col min="7208" max="7208" width="23.3984375" style="12" bestFit="1" customWidth="1"/>
    <col min="7209" max="7209" width="12.86328125" style="12" bestFit="1" customWidth="1"/>
    <col min="7210" max="7212" width="12.3984375" style="12" customWidth="1"/>
    <col min="7213" max="7213" width="23.3984375" style="12" bestFit="1" customWidth="1"/>
    <col min="7214" max="7214" width="12.86328125" style="12" bestFit="1" customWidth="1"/>
    <col min="7215" max="7217" width="12.3984375" style="12" customWidth="1"/>
    <col min="7218" max="7218" width="23.3984375" style="12" bestFit="1" customWidth="1"/>
    <col min="7219" max="7219" width="12.86328125" style="12" bestFit="1" customWidth="1"/>
    <col min="7220" max="7222" width="12.3984375" style="12" customWidth="1"/>
    <col min="7223" max="7223" width="18.59765625" style="12" customWidth="1"/>
    <col min="7224" max="7225" width="12.3984375" style="12" customWidth="1"/>
    <col min="7226" max="7226" width="15.3984375" style="12" customWidth="1"/>
    <col min="7227" max="7227" width="12.3984375" style="12" customWidth="1"/>
    <col min="7228" max="7461" width="12.3984375" style="12"/>
    <col min="7462" max="7463" width="12.3984375" style="12" customWidth="1"/>
    <col min="7464" max="7464" width="23.3984375" style="12" bestFit="1" customWidth="1"/>
    <col min="7465" max="7465" width="12.86328125" style="12" bestFit="1" customWidth="1"/>
    <col min="7466" max="7468" width="12.3984375" style="12" customWidth="1"/>
    <col min="7469" max="7469" width="23.3984375" style="12" bestFit="1" customWidth="1"/>
    <col min="7470" max="7470" width="12.86328125" style="12" bestFit="1" customWidth="1"/>
    <col min="7471" max="7473" width="12.3984375" style="12" customWidth="1"/>
    <col min="7474" max="7474" width="23.3984375" style="12" bestFit="1" customWidth="1"/>
    <col min="7475" max="7475" width="12.86328125" style="12" bestFit="1" customWidth="1"/>
    <col min="7476" max="7478" width="12.3984375" style="12" customWidth="1"/>
    <col min="7479" max="7479" width="18.59765625" style="12" customWidth="1"/>
    <col min="7480" max="7481" width="12.3984375" style="12" customWidth="1"/>
    <col min="7482" max="7482" width="15.3984375" style="12" customWidth="1"/>
    <col min="7483" max="7483" width="12.3984375" style="12" customWidth="1"/>
    <col min="7484" max="7717" width="12.3984375" style="12"/>
    <col min="7718" max="7719" width="12.3984375" style="12" customWidth="1"/>
    <col min="7720" max="7720" width="23.3984375" style="12" bestFit="1" customWidth="1"/>
    <col min="7721" max="7721" width="12.86328125" style="12" bestFit="1" customWidth="1"/>
    <col min="7722" max="7724" width="12.3984375" style="12" customWidth="1"/>
    <col min="7725" max="7725" width="23.3984375" style="12" bestFit="1" customWidth="1"/>
    <col min="7726" max="7726" width="12.86328125" style="12" bestFit="1" customWidth="1"/>
    <col min="7727" max="7729" width="12.3984375" style="12" customWidth="1"/>
    <col min="7730" max="7730" width="23.3984375" style="12" bestFit="1" customWidth="1"/>
    <col min="7731" max="7731" width="12.86328125" style="12" bestFit="1" customWidth="1"/>
    <col min="7732" max="7734" width="12.3984375" style="12" customWidth="1"/>
    <col min="7735" max="7735" width="18.59765625" style="12" customWidth="1"/>
    <col min="7736" max="7737" width="12.3984375" style="12" customWidth="1"/>
    <col min="7738" max="7738" width="15.3984375" style="12" customWidth="1"/>
    <col min="7739" max="7739" width="12.3984375" style="12" customWidth="1"/>
    <col min="7740" max="7973" width="12.3984375" style="12"/>
    <col min="7974" max="7975" width="12.3984375" style="12" customWidth="1"/>
    <col min="7976" max="7976" width="23.3984375" style="12" bestFit="1" customWidth="1"/>
    <col min="7977" max="7977" width="12.86328125" style="12" bestFit="1" customWidth="1"/>
    <col min="7978" max="7980" width="12.3984375" style="12" customWidth="1"/>
    <col min="7981" max="7981" width="23.3984375" style="12" bestFit="1" customWidth="1"/>
    <col min="7982" max="7982" width="12.86328125" style="12" bestFit="1" customWidth="1"/>
    <col min="7983" max="7985" width="12.3984375" style="12" customWidth="1"/>
    <col min="7986" max="7986" width="23.3984375" style="12" bestFit="1" customWidth="1"/>
    <col min="7987" max="7987" width="12.86328125" style="12" bestFit="1" customWidth="1"/>
    <col min="7988" max="7990" width="12.3984375" style="12" customWidth="1"/>
    <col min="7991" max="7991" width="18.59765625" style="12" customWidth="1"/>
    <col min="7992" max="7993" width="12.3984375" style="12" customWidth="1"/>
    <col min="7994" max="7994" width="15.3984375" style="12" customWidth="1"/>
    <col min="7995" max="7995" width="12.3984375" style="12" customWidth="1"/>
    <col min="7996" max="8229" width="12.3984375" style="12"/>
    <col min="8230" max="8231" width="12.3984375" style="12" customWidth="1"/>
    <col min="8232" max="8232" width="23.3984375" style="12" bestFit="1" customWidth="1"/>
    <col min="8233" max="8233" width="12.86328125" style="12" bestFit="1" customWidth="1"/>
    <col min="8234" max="8236" width="12.3984375" style="12" customWidth="1"/>
    <col min="8237" max="8237" width="23.3984375" style="12" bestFit="1" customWidth="1"/>
    <col min="8238" max="8238" width="12.86328125" style="12" bestFit="1" customWidth="1"/>
    <col min="8239" max="8241" width="12.3984375" style="12" customWidth="1"/>
    <col min="8242" max="8242" width="23.3984375" style="12" bestFit="1" customWidth="1"/>
    <col min="8243" max="8243" width="12.86328125" style="12" bestFit="1" customWidth="1"/>
    <col min="8244" max="8246" width="12.3984375" style="12" customWidth="1"/>
    <col min="8247" max="8247" width="18.59765625" style="12" customWidth="1"/>
    <col min="8248" max="8249" width="12.3984375" style="12" customWidth="1"/>
    <col min="8250" max="8250" width="15.3984375" style="12" customWidth="1"/>
    <col min="8251" max="8251" width="12.3984375" style="12" customWidth="1"/>
    <col min="8252" max="8485" width="12.3984375" style="12"/>
    <col min="8486" max="8487" width="12.3984375" style="12" customWidth="1"/>
    <col min="8488" max="8488" width="23.3984375" style="12" bestFit="1" customWidth="1"/>
    <col min="8489" max="8489" width="12.86328125" style="12" bestFit="1" customWidth="1"/>
    <col min="8490" max="8492" width="12.3984375" style="12" customWidth="1"/>
    <col min="8493" max="8493" width="23.3984375" style="12" bestFit="1" customWidth="1"/>
    <col min="8494" max="8494" width="12.86328125" style="12" bestFit="1" customWidth="1"/>
    <col min="8495" max="8497" width="12.3984375" style="12" customWidth="1"/>
    <col min="8498" max="8498" width="23.3984375" style="12" bestFit="1" customWidth="1"/>
    <col min="8499" max="8499" width="12.86328125" style="12" bestFit="1" customWidth="1"/>
    <col min="8500" max="8502" width="12.3984375" style="12" customWidth="1"/>
    <col min="8503" max="8503" width="18.59765625" style="12" customWidth="1"/>
    <col min="8504" max="8505" width="12.3984375" style="12" customWidth="1"/>
    <col min="8506" max="8506" width="15.3984375" style="12" customWidth="1"/>
    <col min="8507" max="8507" width="12.3984375" style="12" customWidth="1"/>
    <col min="8508" max="8741" width="12.3984375" style="12"/>
    <col min="8742" max="8743" width="12.3984375" style="12" customWidth="1"/>
    <col min="8744" max="8744" width="23.3984375" style="12" bestFit="1" customWidth="1"/>
    <col min="8745" max="8745" width="12.86328125" style="12" bestFit="1" customWidth="1"/>
    <col min="8746" max="8748" width="12.3984375" style="12" customWidth="1"/>
    <col min="8749" max="8749" width="23.3984375" style="12" bestFit="1" customWidth="1"/>
    <col min="8750" max="8750" width="12.86328125" style="12" bestFit="1" customWidth="1"/>
    <col min="8751" max="8753" width="12.3984375" style="12" customWidth="1"/>
    <col min="8754" max="8754" width="23.3984375" style="12" bestFit="1" customWidth="1"/>
    <col min="8755" max="8755" width="12.86328125" style="12" bestFit="1" customWidth="1"/>
    <col min="8756" max="8758" width="12.3984375" style="12" customWidth="1"/>
    <col min="8759" max="8759" width="18.59765625" style="12" customWidth="1"/>
    <col min="8760" max="8761" width="12.3984375" style="12" customWidth="1"/>
    <col min="8762" max="8762" width="15.3984375" style="12" customWidth="1"/>
    <col min="8763" max="8763" width="12.3984375" style="12" customWidth="1"/>
    <col min="8764" max="8997" width="12.3984375" style="12"/>
    <col min="8998" max="8999" width="12.3984375" style="12" customWidth="1"/>
    <col min="9000" max="9000" width="23.3984375" style="12" bestFit="1" customWidth="1"/>
    <col min="9001" max="9001" width="12.86328125" style="12" bestFit="1" customWidth="1"/>
    <col min="9002" max="9004" width="12.3984375" style="12" customWidth="1"/>
    <col min="9005" max="9005" width="23.3984375" style="12" bestFit="1" customWidth="1"/>
    <col min="9006" max="9006" width="12.86328125" style="12" bestFit="1" customWidth="1"/>
    <col min="9007" max="9009" width="12.3984375" style="12" customWidth="1"/>
    <col min="9010" max="9010" width="23.3984375" style="12" bestFit="1" customWidth="1"/>
    <col min="9011" max="9011" width="12.86328125" style="12" bestFit="1" customWidth="1"/>
    <col min="9012" max="9014" width="12.3984375" style="12" customWidth="1"/>
    <col min="9015" max="9015" width="18.59765625" style="12" customWidth="1"/>
    <col min="9016" max="9017" width="12.3984375" style="12" customWidth="1"/>
    <col min="9018" max="9018" width="15.3984375" style="12" customWidth="1"/>
    <col min="9019" max="9019" width="12.3984375" style="12" customWidth="1"/>
    <col min="9020" max="9253" width="12.3984375" style="12"/>
    <col min="9254" max="9255" width="12.3984375" style="12" customWidth="1"/>
    <col min="9256" max="9256" width="23.3984375" style="12" bestFit="1" customWidth="1"/>
    <col min="9257" max="9257" width="12.86328125" style="12" bestFit="1" customWidth="1"/>
    <col min="9258" max="9260" width="12.3984375" style="12" customWidth="1"/>
    <col min="9261" max="9261" width="23.3984375" style="12" bestFit="1" customWidth="1"/>
    <col min="9262" max="9262" width="12.86328125" style="12" bestFit="1" customWidth="1"/>
    <col min="9263" max="9265" width="12.3984375" style="12" customWidth="1"/>
    <col min="9266" max="9266" width="23.3984375" style="12" bestFit="1" customWidth="1"/>
    <col min="9267" max="9267" width="12.86328125" style="12" bestFit="1" customWidth="1"/>
    <col min="9268" max="9270" width="12.3984375" style="12" customWidth="1"/>
    <col min="9271" max="9271" width="18.59765625" style="12" customWidth="1"/>
    <col min="9272" max="9273" width="12.3984375" style="12" customWidth="1"/>
    <col min="9274" max="9274" width="15.3984375" style="12" customWidth="1"/>
    <col min="9275" max="9275" width="12.3984375" style="12" customWidth="1"/>
    <col min="9276" max="9509" width="12.3984375" style="12"/>
    <col min="9510" max="9511" width="12.3984375" style="12" customWidth="1"/>
    <col min="9512" max="9512" width="23.3984375" style="12" bestFit="1" customWidth="1"/>
    <col min="9513" max="9513" width="12.86328125" style="12" bestFit="1" customWidth="1"/>
    <col min="9514" max="9516" width="12.3984375" style="12" customWidth="1"/>
    <col min="9517" max="9517" width="23.3984375" style="12" bestFit="1" customWidth="1"/>
    <col min="9518" max="9518" width="12.86328125" style="12" bestFit="1" customWidth="1"/>
    <col min="9519" max="9521" width="12.3984375" style="12" customWidth="1"/>
    <col min="9522" max="9522" width="23.3984375" style="12" bestFit="1" customWidth="1"/>
    <col min="9523" max="9523" width="12.86328125" style="12" bestFit="1" customWidth="1"/>
    <col min="9524" max="9526" width="12.3984375" style="12" customWidth="1"/>
    <col min="9527" max="9527" width="18.59765625" style="12" customWidth="1"/>
    <col min="9528" max="9529" width="12.3984375" style="12" customWidth="1"/>
    <col min="9530" max="9530" width="15.3984375" style="12" customWidth="1"/>
    <col min="9531" max="9531" width="12.3984375" style="12" customWidth="1"/>
    <col min="9532" max="9765" width="12.3984375" style="12"/>
    <col min="9766" max="9767" width="12.3984375" style="12" customWidth="1"/>
    <col min="9768" max="9768" width="23.3984375" style="12" bestFit="1" customWidth="1"/>
    <col min="9769" max="9769" width="12.86328125" style="12" bestFit="1" customWidth="1"/>
    <col min="9770" max="9772" width="12.3984375" style="12" customWidth="1"/>
    <col min="9773" max="9773" width="23.3984375" style="12" bestFit="1" customWidth="1"/>
    <col min="9774" max="9774" width="12.86328125" style="12" bestFit="1" customWidth="1"/>
    <col min="9775" max="9777" width="12.3984375" style="12" customWidth="1"/>
    <col min="9778" max="9778" width="23.3984375" style="12" bestFit="1" customWidth="1"/>
    <col min="9779" max="9779" width="12.86328125" style="12" bestFit="1" customWidth="1"/>
    <col min="9780" max="9782" width="12.3984375" style="12" customWidth="1"/>
    <col min="9783" max="9783" width="18.59765625" style="12" customWidth="1"/>
    <col min="9784" max="9785" width="12.3984375" style="12" customWidth="1"/>
    <col min="9786" max="9786" width="15.3984375" style="12" customWidth="1"/>
    <col min="9787" max="9787" width="12.3984375" style="12" customWidth="1"/>
    <col min="9788" max="10021" width="12.3984375" style="12"/>
    <col min="10022" max="10023" width="12.3984375" style="12" customWidth="1"/>
    <col min="10024" max="10024" width="23.3984375" style="12" bestFit="1" customWidth="1"/>
    <col min="10025" max="10025" width="12.86328125" style="12" bestFit="1" customWidth="1"/>
    <col min="10026" max="10028" width="12.3984375" style="12" customWidth="1"/>
    <col min="10029" max="10029" width="23.3984375" style="12" bestFit="1" customWidth="1"/>
    <col min="10030" max="10030" width="12.86328125" style="12" bestFit="1" customWidth="1"/>
    <col min="10031" max="10033" width="12.3984375" style="12" customWidth="1"/>
    <col min="10034" max="10034" width="23.3984375" style="12" bestFit="1" customWidth="1"/>
    <col min="10035" max="10035" width="12.86328125" style="12" bestFit="1" customWidth="1"/>
    <col min="10036" max="10038" width="12.3984375" style="12" customWidth="1"/>
    <col min="10039" max="10039" width="18.59765625" style="12" customWidth="1"/>
    <col min="10040" max="10041" width="12.3984375" style="12" customWidth="1"/>
    <col min="10042" max="10042" width="15.3984375" style="12" customWidth="1"/>
    <col min="10043" max="10043" width="12.3984375" style="12" customWidth="1"/>
    <col min="10044" max="10277" width="12.3984375" style="12"/>
    <col min="10278" max="10279" width="12.3984375" style="12" customWidth="1"/>
    <col min="10280" max="10280" width="23.3984375" style="12" bestFit="1" customWidth="1"/>
    <col min="10281" max="10281" width="12.86328125" style="12" bestFit="1" customWidth="1"/>
    <col min="10282" max="10284" width="12.3984375" style="12" customWidth="1"/>
    <col min="10285" max="10285" width="23.3984375" style="12" bestFit="1" customWidth="1"/>
    <col min="10286" max="10286" width="12.86328125" style="12" bestFit="1" customWidth="1"/>
    <col min="10287" max="10289" width="12.3984375" style="12" customWidth="1"/>
    <col min="10290" max="10290" width="23.3984375" style="12" bestFit="1" customWidth="1"/>
    <col min="10291" max="10291" width="12.86328125" style="12" bestFit="1" customWidth="1"/>
    <col min="10292" max="10294" width="12.3984375" style="12" customWidth="1"/>
    <col min="10295" max="10295" width="18.59765625" style="12" customWidth="1"/>
    <col min="10296" max="10297" width="12.3984375" style="12" customWidth="1"/>
    <col min="10298" max="10298" width="15.3984375" style="12" customWidth="1"/>
    <col min="10299" max="10299" width="12.3984375" style="12" customWidth="1"/>
    <col min="10300" max="10533" width="12.3984375" style="12"/>
    <col min="10534" max="10535" width="12.3984375" style="12" customWidth="1"/>
    <col min="10536" max="10536" width="23.3984375" style="12" bestFit="1" customWidth="1"/>
    <col min="10537" max="10537" width="12.86328125" style="12" bestFit="1" customWidth="1"/>
    <col min="10538" max="10540" width="12.3984375" style="12" customWidth="1"/>
    <col min="10541" max="10541" width="23.3984375" style="12" bestFit="1" customWidth="1"/>
    <col min="10542" max="10542" width="12.86328125" style="12" bestFit="1" customWidth="1"/>
    <col min="10543" max="10545" width="12.3984375" style="12" customWidth="1"/>
    <col min="10546" max="10546" width="23.3984375" style="12" bestFit="1" customWidth="1"/>
    <col min="10547" max="10547" width="12.86328125" style="12" bestFit="1" customWidth="1"/>
    <col min="10548" max="10550" width="12.3984375" style="12" customWidth="1"/>
    <col min="10551" max="10551" width="18.59765625" style="12" customWidth="1"/>
    <col min="10552" max="10553" width="12.3984375" style="12" customWidth="1"/>
    <col min="10554" max="10554" width="15.3984375" style="12" customWidth="1"/>
    <col min="10555" max="10555" width="12.3984375" style="12" customWidth="1"/>
    <col min="10556" max="10789" width="12.3984375" style="12"/>
    <col min="10790" max="10791" width="12.3984375" style="12" customWidth="1"/>
    <col min="10792" max="10792" width="23.3984375" style="12" bestFit="1" customWidth="1"/>
    <col min="10793" max="10793" width="12.86328125" style="12" bestFit="1" customWidth="1"/>
    <col min="10794" max="10796" width="12.3984375" style="12" customWidth="1"/>
    <col min="10797" max="10797" width="23.3984375" style="12" bestFit="1" customWidth="1"/>
    <col min="10798" max="10798" width="12.86328125" style="12" bestFit="1" customWidth="1"/>
    <col min="10799" max="10801" width="12.3984375" style="12" customWidth="1"/>
    <col min="10802" max="10802" width="23.3984375" style="12" bestFit="1" customWidth="1"/>
    <col min="10803" max="10803" width="12.86328125" style="12" bestFit="1" customWidth="1"/>
    <col min="10804" max="10806" width="12.3984375" style="12" customWidth="1"/>
    <col min="10807" max="10807" width="18.59765625" style="12" customWidth="1"/>
    <col min="10808" max="10809" width="12.3984375" style="12" customWidth="1"/>
    <col min="10810" max="10810" width="15.3984375" style="12" customWidth="1"/>
    <col min="10811" max="10811" width="12.3984375" style="12" customWidth="1"/>
    <col min="10812" max="11045" width="12.3984375" style="12"/>
    <col min="11046" max="11047" width="12.3984375" style="12" customWidth="1"/>
    <col min="11048" max="11048" width="23.3984375" style="12" bestFit="1" customWidth="1"/>
    <col min="11049" max="11049" width="12.86328125" style="12" bestFit="1" customWidth="1"/>
    <col min="11050" max="11052" width="12.3984375" style="12" customWidth="1"/>
    <col min="11053" max="11053" width="23.3984375" style="12" bestFit="1" customWidth="1"/>
    <col min="11054" max="11054" width="12.86328125" style="12" bestFit="1" customWidth="1"/>
    <col min="11055" max="11057" width="12.3984375" style="12" customWidth="1"/>
    <col min="11058" max="11058" width="23.3984375" style="12" bestFit="1" customWidth="1"/>
    <col min="11059" max="11059" width="12.86328125" style="12" bestFit="1" customWidth="1"/>
    <col min="11060" max="11062" width="12.3984375" style="12" customWidth="1"/>
    <col min="11063" max="11063" width="18.59765625" style="12" customWidth="1"/>
    <col min="11064" max="11065" width="12.3984375" style="12" customWidth="1"/>
    <col min="11066" max="11066" width="15.3984375" style="12" customWidth="1"/>
    <col min="11067" max="11067" width="12.3984375" style="12" customWidth="1"/>
    <col min="11068" max="11301" width="12.3984375" style="12"/>
    <col min="11302" max="11303" width="12.3984375" style="12" customWidth="1"/>
    <col min="11304" max="11304" width="23.3984375" style="12" bestFit="1" customWidth="1"/>
    <col min="11305" max="11305" width="12.86328125" style="12" bestFit="1" customWidth="1"/>
    <col min="11306" max="11308" width="12.3984375" style="12" customWidth="1"/>
    <col min="11309" max="11309" width="23.3984375" style="12" bestFit="1" customWidth="1"/>
    <col min="11310" max="11310" width="12.86328125" style="12" bestFit="1" customWidth="1"/>
    <col min="11311" max="11313" width="12.3984375" style="12" customWidth="1"/>
    <col min="11314" max="11314" width="23.3984375" style="12" bestFit="1" customWidth="1"/>
    <col min="11315" max="11315" width="12.86328125" style="12" bestFit="1" customWidth="1"/>
    <col min="11316" max="11318" width="12.3984375" style="12" customWidth="1"/>
    <col min="11319" max="11319" width="18.59765625" style="12" customWidth="1"/>
    <col min="11320" max="11321" width="12.3984375" style="12" customWidth="1"/>
    <col min="11322" max="11322" width="15.3984375" style="12" customWidth="1"/>
    <col min="11323" max="11323" width="12.3984375" style="12" customWidth="1"/>
    <col min="11324" max="11557" width="12.3984375" style="12"/>
    <col min="11558" max="11559" width="12.3984375" style="12" customWidth="1"/>
    <col min="11560" max="11560" width="23.3984375" style="12" bestFit="1" customWidth="1"/>
    <col min="11561" max="11561" width="12.86328125" style="12" bestFit="1" customWidth="1"/>
    <col min="11562" max="11564" width="12.3984375" style="12" customWidth="1"/>
    <col min="11565" max="11565" width="23.3984375" style="12" bestFit="1" customWidth="1"/>
    <col min="11566" max="11566" width="12.86328125" style="12" bestFit="1" customWidth="1"/>
    <col min="11567" max="11569" width="12.3984375" style="12" customWidth="1"/>
    <col min="11570" max="11570" width="23.3984375" style="12" bestFit="1" customWidth="1"/>
    <col min="11571" max="11571" width="12.86328125" style="12" bestFit="1" customWidth="1"/>
    <col min="11572" max="11574" width="12.3984375" style="12" customWidth="1"/>
    <col min="11575" max="11575" width="18.59765625" style="12" customWidth="1"/>
    <col min="11576" max="11577" width="12.3984375" style="12" customWidth="1"/>
    <col min="11578" max="11578" width="15.3984375" style="12" customWidth="1"/>
    <col min="11579" max="11579" width="12.3984375" style="12" customWidth="1"/>
    <col min="11580" max="11813" width="12.3984375" style="12"/>
    <col min="11814" max="11815" width="12.3984375" style="12" customWidth="1"/>
    <col min="11816" max="11816" width="23.3984375" style="12" bestFit="1" customWidth="1"/>
    <col min="11817" max="11817" width="12.86328125" style="12" bestFit="1" customWidth="1"/>
    <col min="11818" max="11820" width="12.3984375" style="12" customWidth="1"/>
    <col min="11821" max="11821" width="23.3984375" style="12" bestFit="1" customWidth="1"/>
    <col min="11822" max="11822" width="12.86328125" style="12" bestFit="1" customWidth="1"/>
    <col min="11823" max="11825" width="12.3984375" style="12" customWidth="1"/>
    <col min="11826" max="11826" width="23.3984375" style="12" bestFit="1" customWidth="1"/>
    <col min="11827" max="11827" width="12.86328125" style="12" bestFit="1" customWidth="1"/>
    <col min="11828" max="11830" width="12.3984375" style="12" customWidth="1"/>
    <col min="11831" max="11831" width="18.59765625" style="12" customWidth="1"/>
    <col min="11832" max="11833" width="12.3984375" style="12" customWidth="1"/>
    <col min="11834" max="11834" width="15.3984375" style="12" customWidth="1"/>
    <col min="11835" max="11835" width="12.3984375" style="12" customWidth="1"/>
    <col min="11836" max="12069" width="12.3984375" style="12"/>
    <col min="12070" max="12071" width="12.3984375" style="12" customWidth="1"/>
    <col min="12072" max="12072" width="23.3984375" style="12" bestFit="1" customWidth="1"/>
    <col min="12073" max="12073" width="12.86328125" style="12" bestFit="1" customWidth="1"/>
    <col min="12074" max="12076" width="12.3984375" style="12" customWidth="1"/>
    <col min="12077" max="12077" width="23.3984375" style="12" bestFit="1" customWidth="1"/>
    <col min="12078" max="12078" width="12.86328125" style="12" bestFit="1" customWidth="1"/>
    <col min="12079" max="12081" width="12.3984375" style="12" customWidth="1"/>
    <col min="12082" max="12082" width="23.3984375" style="12" bestFit="1" customWidth="1"/>
    <col min="12083" max="12083" width="12.86328125" style="12" bestFit="1" customWidth="1"/>
    <col min="12084" max="12086" width="12.3984375" style="12" customWidth="1"/>
    <col min="12087" max="12087" width="18.59765625" style="12" customWidth="1"/>
    <col min="12088" max="12089" width="12.3984375" style="12" customWidth="1"/>
    <col min="12090" max="12090" width="15.3984375" style="12" customWidth="1"/>
    <col min="12091" max="12091" width="12.3984375" style="12" customWidth="1"/>
    <col min="12092" max="12325" width="12.3984375" style="12"/>
    <col min="12326" max="12327" width="12.3984375" style="12" customWidth="1"/>
    <col min="12328" max="12328" width="23.3984375" style="12" bestFit="1" customWidth="1"/>
    <col min="12329" max="12329" width="12.86328125" style="12" bestFit="1" customWidth="1"/>
    <col min="12330" max="12332" width="12.3984375" style="12" customWidth="1"/>
    <col min="12333" max="12333" width="23.3984375" style="12" bestFit="1" customWidth="1"/>
    <col min="12334" max="12334" width="12.86328125" style="12" bestFit="1" customWidth="1"/>
    <col min="12335" max="12337" width="12.3984375" style="12" customWidth="1"/>
    <col min="12338" max="12338" width="23.3984375" style="12" bestFit="1" customWidth="1"/>
    <col min="12339" max="12339" width="12.86328125" style="12" bestFit="1" customWidth="1"/>
    <col min="12340" max="12342" width="12.3984375" style="12" customWidth="1"/>
    <col min="12343" max="12343" width="18.59765625" style="12" customWidth="1"/>
    <col min="12344" max="12345" width="12.3984375" style="12" customWidth="1"/>
    <col min="12346" max="12346" width="15.3984375" style="12" customWidth="1"/>
    <col min="12347" max="12347" width="12.3984375" style="12" customWidth="1"/>
    <col min="12348" max="12581" width="12.3984375" style="12"/>
    <col min="12582" max="12583" width="12.3984375" style="12" customWidth="1"/>
    <col min="12584" max="12584" width="23.3984375" style="12" bestFit="1" customWidth="1"/>
    <col min="12585" max="12585" width="12.86328125" style="12" bestFit="1" customWidth="1"/>
    <col min="12586" max="12588" width="12.3984375" style="12" customWidth="1"/>
    <col min="12589" max="12589" width="23.3984375" style="12" bestFit="1" customWidth="1"/>
    <col min="12590" max="12590" width="12.86328125" style="12" bestFit="1" customWidth="1"/>
    <col min="12591" max="12593" width="12.3984375" style="12" customWidth="1"/>
    <col min="12594" max="12594" width="23.3984375" style="12" bestFit="1" customWidth="1"/>
    <col min="12595" max="12595" width="12.86328125" style="12" bestFit="1" customWidth="1"/>
    <col min="12596" max="12598" width="12.3984375" style="12" customWidth="1"/>
    <col min="12599" max="12599" width="18.59765625" style="12" customWidth="1"/>
    <col min="12600" max="12601" width="12.3984375" style="12" customWidth="1"/>
    <col min="12602" max="12602" width="15.3984375" style="12" customWidth="1"/>
    <col min="12603" max="12603" width="12.3984375" style="12" customWidth="1"/>
    <col min="12604" max="12837" width="12.3984375" style="12"/>
    <col min="12838" max="12839" width="12.3984375" style="12" customWidth="1"/>
    <col min="12840" max="12840" width="23.3984375" style="12" bestFit="1" customWidth="1"/>
    <col min="12841" max="12841" width="12.86328125" style="12" bestFit="1" customWidth="1"/>
    <col min="12842" max="12844" width="12.3984375" style="12" customWidth="1"/>
    <col min="12845" max="12845" width="23.3984375" style="12" bestFit="1" customWidth="1"/>
    <col min="12846" max="12846" width="12.86328125" style="12" bestFit="1" customWidth="1"/>
    <col min="12847" max="12849" width="12.3984375" style="12" customWidth="1"/>
    <col min="12850" max="12850" width="23.3984375" style="12" bestFit="1" customWidth="1"/>
    <col min="12851" max="12851" width="12.86328125" style="12" bestFit="1" customWidth="1"/>
    <col min="12852" max="12854" width="12.3984375" style="12" customWidth="1"/>
    <col min="12855" max="12855" width="18.59765625" style="12" customWidth="1"/>
    <col min="12856" max="12857" width="12.3984375" style="12" customWidth="1"/>
    <col min="12858" max="12858" width="15.3984375" style="12" customWidth="1"/>
    <col min="12859" max="12859" width="12.3984375" style="12" customWidth="1"/>
    <col min="12860" max="13093" width="12.3984375" style="12"/>
    <col min="13094" max="13095" width="12.3984375" style="12" customWidth="1"/>
    <col min="13096" max="13096" width="23.3984375" style="12" bestFit="1" customWidth="1"/>
    <col min="13097" max="13097" width="12.86328125" style="12" bestFit="1" customWidth="1"/>
    <col min="13098" max="13100" width="12.3984375" style="12" customWidth="1"/>
    <col min="13101" max="13101" width="23.3984375" style="12" bestFit="1" customWidth="1"/>
    <col min="13102" max="13102" width="12.86328125" style="12" bestFit="1" customWidth="1"/>
    <col min="13103" max="13105" width="12.3984375" style="12" customWidth="1"/>
    <col min="13106" max="13106" width="23.3984375" style="12" bestFit="1" customWidth="1"/>
    <col min="13107" max="13107" width="12.86328125" style="12" bestFit="1" customWidth="1"/>
    <col min="13108" max="13110" width="12.3984375" style="12" customWidth="1"/>
    <col min="13111" max="13111" width="18.59765625" style="12" customWidth="1"/>
    <col min="13112" max="13113" width="12.3984375" style="12" customWidth="1"/>
    <col min="13114" max="13114" width="15.3984375" style="12" customWidth="1"/>
    <col min="13115" max="13115" width="12.3984375" style="12" customWidth="1"/>
    <col min="13116" max="13349" width="12.3984375" style="12"/>
    <col min="13350" max="13351" width="12.3984375" style="12" customWidth="1"/>
    <col min="13352" max="13352" width="23.3984375" style="12" bestFit="1" customWidth="1"/>
    <col min="13353" max="13353" width="12.86328125" style="12" bestFit="1" customWidth="1"/>
    <col min="13354" max="13356" width="12.3984375" style="12" customWidth="1"/>
    <col min="13357" max="13357" width="23.3984375" style="12" bestFit="1" customWidth="1"/>
    <col min="13358" max="13358" width="12.86328125" style="12" bestFit="1" customWidth="1"/>
    <col min="13359" max="13361" width="12.3984375" style="12" customWidth="1"/>
    <col min="13362" max="13362" width="23.3984375" style="12" bestFit="1" customWidth="1"/>
    <col min="13363" max="13363" width="12.86328125" style="12" bestFit="1" customWidth="1"/>
    <col min="13364" max="13366" width="12.3984375" style="12" customWidth="1"/>
    <col min="13367" max="13367" width="18.59765625" style="12" customWidth="1"/>
    <col min="13368" max="13369" width="12.3984375" style="12" customWidth="1"/>
    <col min="13370" max="13370" width="15.3984375" style="12" customWidth="1"/>
    <col min="13371" max="13371" width="12.3984375" style="12" customWidth="1"/>
    <col min="13372" max="13605" width="12.3984375" style="12"/>
    <col min="13606" max="13607" width="12.3984375" style="12" customWidth="1"/>
    <col min="13608" max="13608" width="23.3984375" style="12" bestFit="1" customWidth="1"/>
    <col min="13609" max="13609" width="12.86328125" style="12" bestFit="1" customWidth="1"/>
    <col min="13610" max="13612" width="12.3984375" style="12" customWidth="1"/>
    <col min="13613" max="13613" width="23.3984375" style="12" bestFit="1" customWidth="1"/>
    <col min="13614" max="13614" width="12.86328125" style="12" bestFit="1" customWidth="1"/>
    <col min="13615" max="13617" width="12.3984375" style="12" customWidth="1"/>
    <col min="13618" max="13618" width="23.3984375" style="12" bestFit="1" customWidth="1"/>
    <col min="13619" max="13619" width="12.86328125" style="12" bestFit="1" customWidth="1"/>
    <col min="13620" max="13622" width="12.3984375" style="12" customWidth="1"/>
    <col min="13623" max="13623" width="18.59765625" style="12" customWidth="1"/>
    <col min="13624" max="13625" width="12.3984375" style="12" customWidth="1"/>
    <col min="13626" max="13626" width="15.3984375" style="12" customWidth="1"/>
    <col min="13627" max="13627" width="12.3984375" style="12" customWidth="1"/>
    <col min="13628" max="13861" width="12.3984375" style="12"/>
    <col min="13862" max="13863" width="12.3984375" style="12" customWidth="1"/>
    <col min="13864" max="13864" width="23.3984375" style="12" bestFit="1" customWidth="1"/>
    <col min="13865" max="13865" width="12.86328125" style="12" bestFit="1" customWidth="1"/>
    <col min="13866" max="13868" width="12.3984375" style="12" customWidth="1"/>
    <col min="13869" max="13869" width="23.3984375" style="12" bestFit="1" customWidth="1"/>
    <col min="13870" max="13870" width="12.86328125" style="12" bestFit="1" customWidth="1"/>
    <col min="13871" max="13873" width="12.3984375" style="12" customWidth="1"/>
    <col min="13874" max="13874" width="23.3984375" style="12" bestFit="1" customWidth="1"/>
    <col min="13875" max="13875" width="12.86328125" style="12" bestFit="1" customWidth="1"/>
    <col min="13876" max="13878" width="12.3984375" style="12" customWidth="1"/>
    <col min="13879" max="13879" width="18.59765625" style="12" customWidth="1"/>
    <col min="13880" max="13881" width="12.3984375" style="12" customWidth="1"/>
    <col min="13882" max="13882" width="15.3984375" style="12" customWidth="1"/>
    <col min="13883" max="13883" width="12.3984375" style="12" customWidth="1"/>
    <col min="13884" max="14117" width="12.3984375" style="12"/>
    <col min="14118" max="14119" width="12.3984375" style="12" customWidth="1"/>
    <col min="14120" max="14120" width="23.3984375" style="12" bestFit="1" customWidth="1"/>
    <col min="14121" max="14121" width="12.86328125" style="12" bestFit="1" customWidth="1"/>
    <col min="14122" max="14124" width="12.3984375" style="12" customWidth="1"/>
    <col min="14125" max="14125" width="23.3984375" style="12" bestFit="1" customWidth="1"/>
    <col min="14126" max="14126" width="12.86328125" style="12" bestFit="1" customWidth="1"/>
    <col min="14127" max="14129" width="12.3984375" style="12" customWidth="1"/>
    <col min="14130" max="14130" width="23.3984375" style="12" bestFit="1" customWidth="1"/>
    <col min="14131" max="14131" width="12.86328125" style="12" bestFit="1" customWidth="1"/>
    <col min="14132" max="14134" width="12.3984375" style="12" customWidth="1"/>
    <col min="14135" max="14135" width="18.59765625" style="12" customWidth="1"/>
    <col min="14136" max="14137" width="12.3984375" style="12" customWidth="1"/>
    <col min="14138" max="14138" width="15.3984375" style="12" customWidth="1"/>
    <col min="14139" max="14139" width="12.3984375" style="12" customWidth="1"/>
    <col min="14140" max="14373" width="12.3984375" style="12"/>
    <col min="14374" max="14375" width="12.3984375" style="12" customWidth="1"/>
    <col min="14376" max="14376" width="23.3984375" style="12" bestFit="1" customWidth="1"/>
    <col min="14377" max="14377" width="12.86328125" style="12" bestFit="1" customWidth="1"/>
    <col min="14378" max="14380" width="12.3984375" style="12" customWidth="1"/>
    <col min="14381" max="14381" width="23.3984375" style="12" bestFit="1" customWidth="1"/>
    <col min="14382" max="14382" width="12.86328125" style="12" bestFit="1" customWidth="1"/>
    <col min="14383" max="14385" width="12.3984375" style="12" customWidth="1"/>
    <col min="14386" max="14386" width="23.3984375" style="12" bestFit="1" customWidth="1"/>
    <col min="14387" max="14387" width="12.86328125" style="12" bestFit="1" customWidth="1"/>
    <col min="14388" max="14390" width="12.3984375" style="12" customWidth="1"/>
    <col min="14391" max="14391" width="18.59765625" style="12" customWidth="1"/>
    <col min="14392" max="14393" width="12.3984375" style="12" customWidth="1"/>
    <col min="14394" max="14394" width="15.3984375" style="12" customWidth="1"/>
    <col min="14395" max="14395" width="12.3984375" style="12" customWidth="1"/>
    <col min="14396" max="14629" width="12.3984375" style="12"/>
    <col min="14630" max="14631" width="12.3984375" style="12" customWidth="1"/>
    <col min="14632" max="14632" width="23.3984375" style="12" bestFit="1" customWidth="1"/>
    <col min="14633" max="14633" width="12.86328125" style="12" bestFit="1" customWidth="1"/>
    <col min="14634" max="14636" width="12.3984375" style="12" customWidth="1"/>
    <col min="14637" max="14637" width="23.3984375" style="12" bestFit="1" customWidth="1"/>
    <col min="14638" max="14638" width="12.86328125" style="12" bestFit="1" customWidth="1"/>
    <col min="14639" max="14641" width="12.3984375" style="12" customWidth="1"/>
    <col min="14642" max="14642" width="23.3984375" style="12" bestFit="1" customWidth="1"/>
    <col min="14643" max="14643" width="12.86328125" style="12" bestFit="1" customWidth="1"/>
    <col min="14644" max="14646" width="12.3984375" style="12" customWidth="1"/>
    <col min="14647" max="14647" width="18.59765625" style="12" customWidth="1"/>
    <col min="14648" max="14649" width="12.3984375" style="12" customWidth="1"/>
    <col min="14650" max="14650" width="15.3984375" style="12" customWidth="1"/>
    <col min="14651" max="14651" width="12.3984375" style="12" customWidth="1"/>
    <col min="14652" max="14885" width="12.3984375" style="12"/>
    <col min="14886" max="14887" width="12.3984375" style="12" customWidth="1"/>
    <col min="14888" max="14888" width="23.3984375" style="12" bestFit="1" customWidth="1"/>
    <col min="14889" max="14889" width="12.86328125" style="12" bestFit="1" customWidth="1"/>
    <col min="14890" max="14892" width="12.3984375" style="12" customWidth="1"/>
    <col min="14893" max="14893" width="23.3984375" style="12" bestFit="1" customWidth="1"/>
    <col min="14894" max="14894" width="12.86328125" style="12" bestFit="1" customWidth="1"/>
    <col min="14895" max="14897" width="12.3984375" style="12" customWidth="1"/>
    <col min="14898" max="14898" width="23.3984375" style="12" bestFit="1" customWidth="1"/>
    <col min="14899" max="14899" width="12.86328125" style="12" bestFit="1" customWidth="1"/>
    <col min="14900" max="14902" width="12.3984375" style="12" customWidth="1"/>
    <col min="14903" max="14903" width="18.59765625" style="12" customWidth="1"/>
    <col min="14904" max="14905" width="12.3984375" style="12" customWidth="1"/>
    <col min="14906" max="14906" width="15.3984375" style="12" customWidth="1"/>
    <col min="14907" max="14907" width="12.3984375" style="12" customWidth="1"/>
    <col min="14908" max="15141" width="12.3984375" style="12"/>
    <col min="15142" max="15143" width="12.3984375" style="12" customWidth="1"/>
    <col min="15144" max="15144" width="23.3984375" style="12" bestFit="1" customWidth="1"/>
    <col min="15145" max="15145" width="12.86328125" style="12" bestFit="1" customWidth="1"/>
    <col min="15146" max="15148" width="12.3984375" style="12" customWidth="1"/>
    <col min="15149" max="15149" width="23.3984375" style="12" bestFit="1" customWidth="1"/>
    <col min="15150" max="15150" width="12.86328125" style="12" bestFit="1" customWidth="1"/>
    <col min="15151" max="15153" width="12.3984375" style="12" customWidth="1"/>
    <col min="15154" max="15154" width="23.3984375" style="12" bestFit="1" customWidth="1"/>
    <col min="15155" max="15155" width="12.86328125" style="12" bestFit="1" customWidth="1"/>
    <col min="15156" max="15158" width="12.3984375" style="12" customWidth="1"/>
    <col min="15159" max="15159" width="18.59765625" style="12" customWidth="1"/>
    <col min="15160" max="15161" width="12.3984375" style="12" customWidth="1"/>
    <col min="15162" max="15162" width="15.3984375" style="12" customWidth="1"/>
    <col min="15163" max="15163" width="12.3984375" style="12" customWidth="1"/>
    <col min="15164" max="15397" width="12.3984375" style="12"/>
    <col min="15398" max="15399" width="12.3984375" style="12" customWidth="1"/>
    <col min="15400" max="15400" width="23.3984375" style="12" bestFit="1" customWidth="1"/>
    <col min="15401" max="15401" width="12.86328125" style="12" bestFit="1" customWidth="1"/>
    <col min="15402" max="15404" width="12.3984375" style="12" customWidth="1"/>
    <col min="15405" max="15405" width="23.3984375" style="12" bestFit="1" customWidth="1"/>
    <col min="15406" max="15406" width="12.86328125" style="12" bestFit="1" customWidth="1"/>
    <col min="15407" max="15409" width="12.3984375" style="12" customWidth="1"/>
    <col min="15410" max="15410" width="23.3984375" style="12" bestFit="1" customWidth="1"/>
    <col min="15411" max="15411" width="12.86328125" style="12" bestFit="1" customWidth="1"/>
    <col min="15412" max="15414" width="12.3984375" style="12" customWidth="1"/>
    <col min="15415" max="15415" width="18.59765625" style="12" customWidth="1"/>
    <col min="15416" max="15417" width="12.3984375" style="12" customWidth="1"/>
    <col min="15418" max="15418" width="15.3984375" style="12" customWidth="1"/>
    <col min="15419" max="15419" width="12.3984375" style="12" customWidth="1"/>
    <col min="15420" max="15653" width="12.3984375" style="12"/>
    <col min="15654" max="15655" width="12.3984375" style="12" customWidth="1"/>
    <col min="15656" max="15656" width="23.3984375" style="12" bestFit="1" customWidth="1"/>
    <col min="15657" max="15657" width="12.86328125" style="12" bestFit="1" customWidth="1"/>
    <col min="15658" max="15660" width="12.3984375" style="12" customWidth="1"/>
    <col min="15661" max="15661" width="23.3984375" style="12" bestFit="1" customWidth="1"/>
    <col min="15662" max="15662" width="12.86328125" style="12" bestFit="1" customWidth="1"/>
    <col min="15663" max="15665" width="12.3984375" style="12" customWidth="1"/>
    <col min="15666" max="15666" width="23.3984375" style="12" bestFit="1" customWidth="1"/>
    <col min="15667" max="15667" width="12.86328125" style="12" bestFit="1" customWidth="1"/>
    <col min="15668" max="15670" width="12.3984375" style="12" customWidth="1"/>
    <col min="15671" max="15671" width="18.59765625" style="12" customWidth="1"/>
    <col min="15672" max="15673" width="12.3984375" style="12" customWidth="1"/>
    <col min="15674" max="15674" width="15.3984375" style="12" customWidth="1"/>
    <col min="15675" max="15675" width="12.3984375" style="12" customWidth="1"/>
    <col min="15676" max="15909" width="12.3984375" style="12"/>
    <col min="15910" max="15911" width="12.3984375" style="12" customWidth="1"/>
    <col min="15912" max="15912" width="23.3984375" style="12" bestFit="1" customWidth="1"/>
    <col min="15913" max="15913" width="12.86328125" style="12" bestFit="1" customWidth="1"/>
    <col min="15914" max="15916" width="12.3984375" style="12" customWidth="1"/>
    <col min="15917" max="15917" width="23.3984375" style="12" bestFit="1" customWidth="1"/>
    <col min="15918" max="15918" width="12.86328125" style="12" bestFit="1" customWidth="1"/>
    <col min="15919" max="15921" width="12.3984375" style="12" customWidth="1"/>
    <col min="15922" max="15922" width="23.3984375" style="12" bestFit="1" customWidth="1"/>
    <col min="15923" max="15923" width="12.86328125" style="12" bestFit="1" customWidth="1"/>
    <col min="15924" max="15926" width="12.3984375" style="12" customWidth="1"/>
    <col min="15927" max="15927" width="18.59765625" style="12" customWidth="1"/>
    <col min="15928" max="15929" width="12.3984375" style="12" customWidth="1"/>
    <col min="15930" max="15930" width="15.3984375" style="12" customWidth="1"/>
    <col min="15931" max="15931" width="12.3984375" style="12" customWidth="1"/>
    <col min="15932" max="16165" width="12.3984375" style="12"/>
    <col min="16166" max="16167" width="12.3984375" style="12" customWidth="1"/>
    <col min="16168" max="16168" width="23.3984375" style="12" bestFit="1" customWidth="1"/>
    <col min="16169" max="16169" width="12.86328125" style="12" bestFit="1" customWidth="1"/>
    <col min="16170" max="16172" width="12.3984375" style="12" customWidth="1"/>
    <col min="16173" max="16173" width="23.3984375" style="12" bestFit="1" customWidth="1"/>
    <col min="16174" max="16174" width="12.86328125" style="12" bestFit="1" customWidth="1"/>
    <col min="16175" max="16177" width="12.3984375" style="12" customWidth="1"/>
    <col min="16178" max="16178" width="23.3984375" style="12" bestFit="1" customWidth="1"/>
    <col min="16179" max="16179" width="12.86328125" style="12" bestFit="1" customWidth="1"/>
    <col min="16180" max="16182" width="12.3984375" style="12" customWidth="1"/>
    <col min="16183" max="16183" width="18.59765625" style="12" customWidth="1"/>
    <col min="16184" max="16185" width="12.3984375" style="12" customWidth="1"/>
    <col min="16186" max="16186" width="15.3984375" style="12" customWidth="1"/>
    <col min="16187" max="16187" width="12.3984375" style="12" customWidth="1"/>
    <col min="16188" max="16384" width="12.3984375" style="12"/>
  </cols>
  <sheetData>
    <row r="1" spans="1:60" ht="23.1" customHeight="1">
      <c r="A1" s="407" t="s">
        <v>17</v>
      </c>
      <c r="B1" s="407"/>
      <c r="C1" s="429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30"/>
      <c r="AD1" s="430"/>
      <c r="AE1" s="430"/>
      <c r="AF1" s="430"/>
      <c r="AG1" s="430"/>
      <c r="AH1" s="430"/>
      <c r="AI1" s="430"/>
      <c r="AJ1" s="430"/>
      <c r="AK1" s="430"/>
      <c r="AL1" s="430"/>
      <c r="AM1" s="430"/>
      <c r="AN1" s="430"/>
      <c r="AO1" s="430"/>
      <c r="AP1" s="430"/>
      <c r="AQ1" s="430"/>
      <c r="AR1" s="430"/>
      <c r="AS1" s="430"/>
      <c r="AT1" s="430"/>
      <c r="AU1" s="430"/>
      <c r="AV1" s="430"/>
      <c r="AW1" s="430"/>
      <c r="AX1" s="430"/>
      <c r="AY1" s="430"/>
      <c r="AZ1" s="430"/>
      <c r="BA1" s="430"/>
      <c r="BB1" s="430"/>
      <c r="BC1" s="430"/>
      <c r="BD1" s="430"/>
      <c r="BE1" s="430"/>
      <c r="BF1" s="430"/>
      <c r="BG1" s="430"/>
      <c r="BH1" s="431"/>
    </row>
    <row r="2" spans="1:60" ht="23.1" customHeight="1">
      <c r="A2" s="417" t="s">
        <v>94</v>
      </c>
      <c r="B2" s="417"/>
      <c r="C2" s="432" t="s">
        <v>95</v>
      </c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  <c r="AG2" s="430"/>
      <c r="AH2" s="430"/>
      <c r="AI2" s="430"/>
      <c r="AJ2" s="430"/>
      <c r="AK2" s="430"/>
      <c r="AL2" s="430"/>
      <c r="AM2" s="430"/>
      <c r="AN2" s="430"/>
      <c r="AO2" s="430"/>
      <c r="AP2" s="430"/>
      <c r="AQ2" s="430"/>
      <c r="AR2" s="430"/>
      <c r="AS2" s="430"/>
      <c r="AT2" s="430"/>
      <c r="AU2" s="430"/>
      <c r="AV2" s="430"/>
      <c r="AW2" s="430"/>
      <c r="AX2" s="430"/>
      <c r="AY2" s="430"/>
      <c r="AZ2" s="430"/>
      <c r="BA2" s="430"/>
      <c r="BB2" s="430"/>
      <c r="BC2" s="430"/>
      <c r="BD2" s="430"/>
      <c r="BE2" s="430"/>
      <c r="BF2" s="430"/>
      <c r="BG2" s="430"/>
      <c r="BH2" s="431"/>
    </row>
    <row r="3" spans="1:60" ht="55.5" customHeight="1">
      <c r="A3" s="407" t="s">
        <v>84</v>
      </c>
      <c r="B3" s="407"/>
      <c r="C3" s="433" t="s">
        <v>146</v>
      </c>
      <c r="D3" s="434"/>
      <c r="E3" s="434"/>
      <c r="F3" s="434"/>
      <c r="G3" s="434"/>
      <c r="H3" s="434"/>
      <c r="I3" s="433"/>
      <c r="J3" s="434"/>
      <c r="K3" s="434"/>
      <c r="L3" s="434"/>
      <c r="M3" s="434"/>
      <c r="N3" s="434"/>
      <c r="O3" s="433"/>
      <c r="P3" s="434"/>
      <c r="Q3" s="434"/>
      <c r="R3" s="434"/>
      <c r="S3" s="434"/>
      <c r="T3" s="434"/>
      <c r="U3" s="435"/>
      <c r="V3" s="433"/>
      <c r="W3" s="434"/>
      <c r="X3" s="434"/>
      <c r="Y3" s="434"/>
      <c r="Z3" s="434"/>
      <c r="AA3" s="434"/>
      <c r="AB3" s="435"/>
      <c r="AC3" s="433"/>
      <c r="AD3" s="434"/>
      <c r="AE3" s="434"/>
      <c r="AF3" s="434"/>
      <c r="AG3" s="434"/>
      <c r="AH3" s="434"/>
      <c r="AI3" s="435"/>
      <c r="AJ3" s="436"/>
      <c r="AK3" s="434"/>
      <c r="AL3" s="434"/>
      <c r="AM3" s="434"/>
      <c r="AN3" s="434"/>
      <c r="AO3" s="434"/>
      <c r="AP3" s="434"/>
      <c r="AQ3" s="425"/>
      <c r="AR3" s="436"/>
      <c r="AS3" s="434"/>
      <c r="AT3" s="434"/>
      <c r="AU3" s="434"/>
      <c r="AV3" s="434"/>
      <c r="AW3" s="434"/>
      <c r="AX3" s="434"/>
      <c r="AY3" s="425"/>
      <c r="AZ3" s="433" t="s">
        <v>97</v>
      </c>
      <c r="BA3" s="434"/>
      <c r="BB3" s="434"/>
      <c r="BC3" s="434"/>
      <c r="BD3" s="434"/>
      <c r="BE3" s="434"/>
      <c r="BF3" s="434"/>
      <c r="BG3" s="434"/>
      <c r="BH3" s="425"/>
    </row>
    <row r="4" spans="1:60" ht="76.150000000000006" customHeight="1">
      <c r="A4" s="407" t="s">
        <v>20</v>
      </c>
      <c r="B4" s="407"/>
      <c r="C4" s="423"/>
      <c r="D4" s="424"/>
      <c r="E4" s="424"/>
      <c r="F4" s="424"/>
      <c r="G4" s="424"/>
      <c r="H4" s="424"/>
      <c r="I4" s="423"/>
      <c r="J4" s="424"/>
      <c r="K4" s="424"/>
      <c r="L4" s="424"/>
      <c r="M4" s="424"/>
      <c r="N4" s="424"/>
      <c r="O4" s="423"/>
      <c r="P4" s="424"/>
      <c r="Q4" s="424"/>
      <c r="R4" s="424"/>
      <c r="S4" s="424"/>
      <c r="T4" s="424"/>
      <c r="U4" s="426"/>
      <c r="V4" s="423"/>
      <c r="W4" s="424"/>
      <c r="X4" s="424"/>
      <c r="Y4" s="424"/>
      <c r="Z4" s="424"/>
      <c r="AA4" s="424"/>
      <c r="AB4" s="426"/>
      <c r="AC4" s="423"/>
      <c r="AD4" s="424"/>
      <c r="AE4" s="424"/>
      <c r="AF4" s="424"/>
      <c r="AG4" s="424"/>
      <c r="AH4" s="424"/>
      <c r="AI4" s="426"/>
      <c r="AJ4" s="423"/>
      <c r="AK4" s="424"/>
      <c r="AL4" s="424"/>
      <c r="AM4" s="424"/>
      <c r="AN4" s="424"/>
      <c r="AO4" s="424"/>
      <c r="AP4" s="424"/>
      <c r="AQ4" s="425"/>
      <c r="AR4" s="423"/>
      <c r="AS4" s="424"/>
      <c r="AT4" s="424"/>
      <c r="AU4" s="424"/>
      <c r="AV4" s="424"/>
      <c r="AW4" s="424"/>
      <c r="AX4" s="424"/>
      <c r="AY4" s="425"/>
      <c r="AZ4" s="423"/>
      <c r="BA4" s="424"/>
      <c r="BB4" s="424"/>
      <c r="BC4" s="424"/>
      <c r="BD4" s="424"/>
      <c r="BE4" s="424"/>
      <c r="BF4" s="424"/>
      <c r="BG4" s="424"/>
      <c r="BH4" s="425"/>
    </row>
    <row r="5" spans="1:60" s="13" customFormat="1" ht="23.1" customHeight="1">
      <c r="A5" s="410" t="s">
        <v>99</v>
      </c>
      <c r="B5" s="410"/>
      <c r="C5" s="116" t="s">
        <v>147</v>
      </c>
      <c r="D5" s="49"/>
      <c r="E5" s="49"/>
      <c r="F5" s="49">
        <f>COUNT(C10:C101)</f>
        <v>0</v>
      </c>
      <c r="G5" s="49"/>
      <c r="H5" s="49"/>
      <c r="I5" s="116"/>
      <c r="J5" s="49"/>
      <c r="K5" s="49"/>
      <c r="L5" s="49">
        <f>COUNT(I10:I101)</f>
        <v>0</v>
      </c>
      <c r="M5" s="49"/>
      <c r="N5" s="49"/>
      <c r="O5" s="116"/>
      <c r="P5" s="49"/>
      <c r="Q5" s="49"/>
      <c r="R5" s="49">
        <f>COUNT(O10:O101)</f>
        <v>0</v>
      </c>
      <c r="S5" s="49"/>
      <c r="T5" s="49"/>
      <c r="U5" s="82"/>
      <c r="V5" s="116"/>
      <c r="W5" s="49"/>
      <c r="X5" s="49"/>
      <c r="Y5" s="49">
        <f>COUNT(V10:V101)</f>
        <v>0</v>
      </c>
      <c r="Z5" s="49"/>
      <c r="AA5" s="49"/>
      <c r="AB5" s="82"/>
      <c r="AC5" s="116"/>
      <c r="AD5" s="49"/>
      <c r="AE5" s="49"/>
      <c r="AF5" s="49">
        <f>COUNT(AC10:AC101)</f>
        <v>0</v>
      </c>
      <c r="AG5" s="49"/>
      <c r="AH5" s="49"/>
      <c r="AI5" s="82"/>
      <c r="AJ5" s="116"/>
      <c r="AK5" s="49"/>
      <c r="AL5" s="49"/>
      <c r="AM5" s="49">
        <f>COUNT(AJ10:AJ101)</f>
        <v>0</v>
      </c>
      <c r="AN5" s="49"/>
      <c r="AO5" s="49"/>
      <c r="AP5" s="82"/>
      <c r="AQ5" s="82"/>
      <c r="AR5" s="116"/>
      <c r="AS5" s="49"/>
      <c r="AT5" s="49"/>
      <c r="AU5" s="49">
        <f>COUNT(AR10:AR101)</f>
        <v>0</v>
      </c>
      <c r="AV5" s="49"/>
      <c r="AW5" s="49"/>
      <c r="AX5" s="82"/>
      <c r="AY5" s="82"/>
      <c r="AZ5" s="427"/>
      <c r="BA5" s="428"/>
      <c r="BB5" s="428"/>
      <c r="BC5" s="428"/>
      <c r="BD5" s="428"/>
      <c r="BE5" s="428"/>
      <c r="BF5" s="428"/>
      <c r="BG5" s="428"/>
      <c r="BH5" s="425"/>
    </row>
    <row r="6" spans="1:60" ht="23.1" customHeight="1">
      <c r="A6" s="412"/>
      <c r="B6" s="412"/>
      <c r="C6" s="50" t="s">
        <v>100</v>
      </c>
      <c r="D6" s="50" t="s">
        <v>101</v>
      </c>
      <c r="E6" s="50" t="s">
        <v>102</v>
      </c>
      <c r="F6" s="51" t="s">
        <v>24</v>
      </c>
      <c r="G6" s="50" t="s">
        <v>104</v>
      </c>
      <c r="H6" s="50" t="s">
        <v>105</v>
      </c>
      <c r="I6" s="50" t="s">
        <v>7</v>
      </c>
      <c r="J6" s="50" t="s">
        <v>9</v>
      </c>
      <c r="K6" s="50" t="s">
        <v>102</v>
      </c>
      <c r="L6" s="51" t="s">
        <v>12</v>
      </c>
      <c r="M6" s="50" t="s">
        <v>42</v>
      </c>
      <c r="N6" s="50" t="s">
        <v>105</v>
      </c>
      <c r="O6" s="50" t="s">
        <v>7</v>
      </c>
      <c r="P6" s="50" t="s">
        <v>9</v>
      </c>
      <c r="Q6" s="50" t="s">
        <v>102</v>
      </c>
      <c r="R6" s="51" t="s">
        <v>12</v>
      </c>
      <c r="S6" s="50" t="s">
        <v>42</v>
      </c>
      <c r="T6" s="50" t="s">
        <v>105</v>
      </c>
      <c r="U6" s="83" t="s">
        <v>15</v>
      </c>
      <c r="V6" s="50" t="s">
        <v>7</v>
      </c>
      <c r="W6" s="50" t="s">
        <v>9</v>
      </c>
      <c r="X6" s="50" t="s">
        <v>102</v>
      </c>
      <c r="Y6" s="51" t="s">
        <v>12</v>
      </c>
      <c r="Z6" s="50" t="s">
        <v>42</v>
      </c>
      <c r="AA6" s="50" t="s">
        <v>105</v>
      </c>
      <c r="AB6" s="83" t="s">
        <v>15</v>
      </c>
      <c r="AC6" s="50" t="s">
        <v>100</v>
      </c>
      <c r="AD6" s="50" t="s">
        <v>101</v>
      </c>
      <c r="AE6" s="50" t="s">
        <v>102</v>
      </c>
      <c r="AF6" s="51" t="s">
        <v>24</v>
      </c>
      <c r="AG6" s="50" t="s">
        <v>104</v>
      </c>
      <c r="AH6" s="50" t="s">
        <v>105</v>
      </c>
      <c r="AI6" s="83" t="s">
        <v>106</v>
      </c>
      <c r="AJ6" s="50" t="s">
        <v>7</v>
      </c>
      <c r="AK6" s="50" t="s">
        <v>9</v>
      </c>
      <c r="AL6" s="50" t="s">
        <v>102</v>
      </c>
      <c r="AM6" s="51" t="s">
        <v>12</v>
      </c>
      <c r="AN6" s="50" t="s">
        <v>42</v>
      </c>
      <c r="AO6" s="50" t="s">
        <v>105</v>
      </c>
      <c r="AP6" s="83" t="s">
        <v>15</v>
      </c>
      <c r="AQ6" s="218" t="s">
        <v>121</v>
      </c>
      <c r="AR6" s="50" t="s">
        <v>100</v>
      </c>
      <c r="AS6" s="50" t="s">
        <v>101</v>
      </c>
      <c r="AT6" s="50" t="s">
        <v>102</v>
      </c>
      <c r="AU6" s="51" t="s">
        <v>24</v>
      </c>
      <c r="AV6" s="50" t="s">
        <v>104</v>
      </c>
      <c r="AW6" s="50" t="s">
        <v>105</v>
      </c>
      <c r="AX6" s="83" t="s">
        <v>106</v>
      </c>
      <c r="AY6" s="83" t="s">
        <v>82</v>
      </c>
      <c r="AZ6" s="52" t="s">
        <v>26</v>
      </c>
      <c r="BA6" s="52" t="s">
        <v>27</v>
      </c>
      <c r="BB6" s="52" t="s">
        <v>102</v>
      </c>
      <c r="BC6" s="53" t="s">
        <v>28</v>
      </c>
      <c r="BD6" s="50" t="s">
        <v>104</v>
      </c>
      <c r="BE6" s="50" t="s">
        <v>105</v>
      </c>
      <c r="BF6" s="83" t="s">
        <v>106</v>
      </c>
      <c r="BG6" s="218" t="s">
        <v>121</v>
      </c>
      <c r="BH6" s="83" t="s">
        <v>82</v>
      </c>
    </row>
    <row r="7" spans="1:60" s="14" customFormat="1" ht="30" customHeight="1">
      <c r="A7" s="413" t="s">
        <v>107</v>
      </c>
      <c r="B7" s="413"/>
      <c r="C7" s="31"/>
      <c r="D7" s="31">
        <f>G7/H7</f>
        <v>4000</v>
      </c>
      <c r="E7" s="31"/>
      <c r="F7" s="54"/>
      <c r="G7" s="119">
        <v>40000</v>
      </c>
      <c r="H7" s="119">
        <v>10</v>
      </c>
      <c r="I7" s="31"/>
      <c r="J7" s="31">
        <f>M7+N7</f>
        <v>0</v>
      </c>
      <c r="K7" s="31"/>
      <c r="L7" s="54"/>
      <c r="M7" s="119"/>
      <c r="N7" s="119"/>
      <c r="O7" s="31"/>
      <c r="P7" s="31">
        <f>S7+T7</f>
        <v>0</v>
      </c>
      <c r="Q7" s="31"/>
      <c r="R7" s="54"/>
      <c r="S7" s="119"/>
      <c r="T7" s="119"/>
      <c r="U7" s="84"/>
      <c r="V7" s="31"/>
      <c r="W7" s="31"/>
      <c r="X7" s="31"/>
      <c r="Y7" s="54"/>
      <c r="Z7" s="119"/>
      <c r="AA7" s="119"/>
      <c r="AB7" s="84" t="e">
        <f>Z7/V7*1000</f>
        <v>#DIV/0!</v>
      </c>
      <c r="AC7" s="31"/>
      <c r="AD7" s="31"/>
      <c r="AE7" s="31"/>
      <c r="AF7" s="54"/>
      <c r="AG7" s="119"/>
      <c r="AH7" s="119"/>
      <c r="AI7" s="84" t="e">
        <f>AG7/AC7*1000</f>
        <v>#DIV/0!</v>
      </c>
      <c r="AJ7" s="31"/>
      <c r="AK7" s="31">
        <f>AN7+AO7</f>
        <v>0</v>
      </c>
      <c r="AL7" s="31"/>
      <c r="AM7" s="54"/>
      <c r="AN7" s="119"/>
      <c r="AO7" s="119"/>
      <c r="AP7" s="84"/>
      <c r="AQ7" s="119"/>
      <c r="AR7" s="31"/>
      <c r="AS7" s="31"/>
      <c r="AT7" s="31"/>
      <c r="AU7" s="54"/>
      <c r="AV7" s="119"/>
      <c r="AW7" s="119"/>
      <c r="AX7" s="84" t="e">
        <f>AV7/AR7*1000</f>
        <v>#DIV/0!</v>
      </c>
      <c r="AY7" s="119"/>
      <c r="AZ7" s="55"/>
      <c r="BA7" s="55">
        <f>SUMIF($C$6:$AY$6,$BA$6,C7:AY7)</f>
        <v>4000</v>
      </c>
      <c r="BB7" s="55"/>
      <c r="BC7" s="56"/>
      <c r="BD7" s="139">
        <f>SUMIF($C$6:$AY$6,$BD$6,C7:AY7)</f>
        <v>40000</v>
      </c>
      <c r="BE7" s="199">
        <f>BD7/BA7</f>
        <v>10</v>
      </c>
      <c r="BF7" s="90" t="e">
        <f>BD7/AZ7*1000</f>
        <v>#DIV/0!</v>
      </c>
      <c r="BG7" s="90"/>
      <c r="BH7" s="90"/>
    </row>
    <row r="8" spans="1:60" ht="16.5" hidden="1" customHeight="1">
      <c r="A8" s="421" t="s">
        <v>108</v>
      </c>
      <c r="B8" s="422"/>
      <c r="C8" s="35" t="e">
        <f>C7/D5*F5</f>
        <v>#DIV/0!</v>
      </c>
      <c r="D8" s="48" t="e">
        <f>D7/D5*F5</f>
        <v>#DIV/0!</v>
      </c>
      <c r="E8" s="48"/>
      <c r="F8" s="58" t="e">
        <f>D8/C8</f>
        <v>#DIV/0!</v>
      </c>
      <c r="G8" s="120" t="e">
        <f>G7/D5*F5</f>
        <v>#DIV/0!</v>
      </c>
      <c r="H8" s="120"/>
      <c r="I8" s="35" t="e">
        <f>I7/J5*L5</f>
        <v>#DIV/0!</v>
      </c>
      <c r="J8" s="48" t="e">
        <f>J7/J5*L5</f>
        <v>#DIV/0!</v>
      </c>
      <c r="K8" s="48"/>
      <c r="L8" s="58" t="e">
        <f>J8/I8</f>
        <v>#DIV/0!</v>
      </c>
      <c r="M8" s="120" t="e">
        <f>M7/J5*L5</f>
        <v>#DIV/0!</v>
      </c>
      <c r="N8" s="120"/>
      <c r="O8" s="35" t="e">
        <f>O7/P5*R5</f>
        <v>#DIV/0!</v>
      </c>
      <c r="P8" s="48" t="e">
        <f>P7/P5*R5</f>
        <v>#DIV/0!</v>
      </c>
      <c r="Q8" s="48"/>
      <c r="R8" s="58" t="e">
        <f>P8/O8</f>
        <v>#DIV/0!</v>
      </c>
      <c r="S8" s="120" t="e">
        <f>S7/P5*R5</f>
        <v>#DIV/0!</v>
      </c>
      <c r="T8" s="120"/>
      <c r="U8" s="85" t="e">
        <f>S8/P8</f>
        <v>#DIV/0!</v>
      </c>
      <c r="V8" s="35" t="e">
        <f>V7/W5*Y5</f>
        <v>#DIV/0!</v>
      </c>
      <c r="W8" s="48" t="e">
        <f>W7/W5*Y5</f>
        <v>#DIV/0!</v>
      </c>
      <c r="X8" s="48"/>
      <c r="Y8" s="58" t="e">
        <f>W8/V8</f>
        <v>#DIV/0!</v>
      </c>
      <c r="Z8" s="120" t="e">
        <f>Z7/W5*Y5</f>
        <v>#DIV/0!</v>
      </c>
      <c r="AA8" s="120"/>
      <c r="AB8" s="85" t="e">
        <f>Z8/W8</f>
        <v>#DIV/0!</v>
      </c>
      <c r="AC8" s="35" t="e">
        <f>AC7/AD5*AF5</f>
        <v>#DIV/0!</v>
      </c>
      <c r="AD8" s="48" t="e">
        <f>AD7/AD5*AF5</f>
        <v>#DIV/0!</v>
      </c>
      <c r="AE8" s="48"/>
      <c r="AF8" s="58" t="e">
        <f>AD8/AC8</f>
        <v>#DIV/0!</v>
      </c>
      <c r="AG8" s="120" t="e">
        <f>AG7/AD5*AF5</f>
        <v>#DIV/0!</v>
      </c>
      <c r="AH8" s="120"/>
      <c r="AI8" s="85" t="e">
        <f>AG8/AD8</f>
        <v>#DIV/0!</v>
      </c>
      <c r="AJ8" s="35" t="e">
        <f>AJ7/AK5*AM5</f>
        <v>#DIV/0!</v>
      </c>
      <c r="AK8" s="48" t="e">
        <f>AK7/AK5*AM5</f>
        <v>#DIV/0!</v>
      </c>
      <c r="AL8" s="48"/>
      <c r="AM8" s="58" t="e">
        <f>AK8/AJ8</f>
        <v>#DIV/0!</v>
      </c>
      <c r="AN8" s="120" t="e">
        <f>AN7/AK5*AM5</f>
        <v>#DIV/0!</v>
      </c>
      <c r="AO8" s="120"/>
      <c r="AP8" s="85" t="e">
        <f>AN8/AK8</f>
        <v>#DIV/0!</v>
      </c>
      <c r="AQ8" s="122"/>
      <c r="AR8" s="35" t="e">
        <f>AR7/AS5*AU5</f>
        <v>#DIV/0!</v>
      </c>
      <c r="AS8" s="48" t="e">
        <f>AS7/AS5*AU5</f>
        <v>#DIV/0!</v>
      </c>
      <c r="AT8" s="48"/>
      <c r="AU8" s="58" t="e">
        <f>AS8/AR8</f>
        <v>#DIV/0!</v>
      </c>
      <c r="AV8" s="120" t="e">
        <f>AV7/AS5*AU5</f>
        <v>#DIV/0!</v>
      </c>
      <c r="AW8" s="120"/>
      <c r="AX8" s="85" t="e">
        <f>AV8/AS8</f>
        <v>#DIV/0!</v>
      </c>
      <c r="AY8" s="122"/>
      <c r="AZ8" s="59" t="e">
        <f>SUMIF(#REF!,$AZ$6,#REF!)</f>
        <v>#REF!</v>
      </c>
      <c r="BA8" s="60" t="e">
        <f>SUMIF(#REF!,$BA$6,#REF!)</f>
        <v>#REF!</v>
      </c>
      <c r="BB8" s="60"/>
      <c r="BC8" s="61" t="e">
        <f>BA8/AZ8</f>
        <v>#REF!</v>
      </c>
      <c r="BD8" s="140" t="e">
        <f>SUMIF(#REF!,$BD$6,#REF!)</f>
        <v>#REF!</v>
      </c>
      <c r="BE8" s="140"/>
      <c r="BF8" s="85" t="e">
        <f>BD8/BA8</f>
        <v>#REF!</v>
      </c>
      <c r="BG8" s="90"/>
      <c r="BH8" s="90"/>
    </row>
    <row r="9" spans="1:60" s="14" customFormat="1" ht="30" customHeight="1">
      <c r="A9" s="415" t="s">
        <v>109</v>
      </c>
      <c r="B9" s="415"/>
      <c r="C9" s="39">
        <f>SUM(C10:C101)</f>
        <v>0</v>
      </c>
      <c r="D9" s="40">
        <f>SUM(D10:D101)</f>
        <v>0</v>
      </c>
      <c r="E9" s="40">
        <f>SUM(E10:E101)</f>
        <v>0</v>
      </c>
      <c r="F9" s="41" t="e">
        <f t="shared" ref="F9:F102" si="0">D9/C9</f>
        <v>#DIV/0!</v>
      </c>
      <c r="G9" s="121">
        <f>SUM(G10:G101)</f>
        <v>0</v>
      </c>
      <c r="H9" s="133" t="e">
        <f>G9/D9</f>
        <v>#DIV/0!</v>
      </c>
      <c r="I9" s="39">
        <f>SUM(I10:I101)</f>
        <v>0</v>
      </c>
      <c r="J9" s="40">
        <f>SUM(J10:J101)</f>
        <v>0</v>
      </c>
      <c r="K9" s="40">
        <f>SUM(K10:K101)</f>
        <v>0</v>
      </c>
      <c r="L9" s="41" t="e">
        <f t="shared" ref="L9:L102" si="1">J9/I9</f>
        <v>#DIV/0!</v>
      </c>
      <c r="M9" s="121">
        <f>SUM(M10:M101)</f>
        <v>0</v>
      </c>
      <c r="N9" s="159" t="e">
        <f>M9/J9</f>
        <v>#DIV/0!</v>
      </c>
      <c r="O9" s="39">
        <f>SUM(O10:O101)</f>
        <v>0</v>
      </c>
      <c r="P9" s="40">
        <f>SUM(P10:P101)</f>
        <v>0</v>
      </c>
      <c r="Q9" s="40">
        <f>SUM(Q10:Q101)</f>
        <v>0</v>
      </c>
      <c r="R9" s="41" t="e">
        <f t="shared" ref="R9:R102" si="2">P9/O9</f>
        <v>#DIV/0!</v>
      </c>
      <c r="S9" s="121">
        <f>SUM(S10:S101)</f>
        <v>0</v>
      </c>
      <c r="T9" s="159" t="e">
        <f>S9/P9</f>
        <v>#DIV/0!</v>
      </c>
      <c r="U9" s="159" t="e">
        <f>S9/O9*1000</f>
        <v>#DIV/0!</v>
      </c>
      <c r="V9" s="39">
        <f>SUM(V10:V101)</f>
        <v>0</v>
      </c>
      <c r="W9" s="40">
        <f>SUM(W10:W101)</f>
        <v>0</v>
      </c>
      <c r="X9" s="40">
        <f>SUM(X10:X101)</f>
        <v>0</v>
      </c>
      <c r="Y9" s="41" t="e">
        <f t="shared" ref="Y9:Y102" si="3">W9/V9</f>
        <v>#DIV/0!</v>
      </c>
      <c r="Z9" s="121">
        <f>SUM(Z10:Z101)</f>
        <v>0</v>
      </c>
      <c r="AA9" s="159" t="e">
        <f>Z9/W9</f>
        <v>#DIV/0!</v>
      </c>
      <c r="AB9" s="159" t="e">
        <f>Z9/V9*1000</f>
        <v>#DIV/0!</v>
      </c>
      <c r="AC9" s="39">
        <f>SUM(AC10:AC101)</f>
        <v>0</v>
      </c>
      <c r="AD9" s="40">
        <f>SUM(AD10:AD101)</f>
        <v>0</v>
      </c>
      <c r="AE9" s="40">
        <f>SUM(AE10:AE101)</f>
        <v>0</v>
      </c>
      <c r="AF9" s="41" t="e">
        <f t="shared" ref="AF9:AF102" si="4">AD9/AC9</f>
        <v>#DIV/0!</v>
      </c>
      <c r="AG9" s="121">
        <f>SUM(AG10:AG101)</f>
        <v>0</v>
      </c>
      <c r="AH9" s="159" t="e">
        <f>AG9/AD9</f>
        <v>#DIV/0!</v>
      </c>
      <c r="AI9" s="159" t="e">
        <f>AG9/AC9*1000</f>
        <v>#DIV/0!</v>
      </c>
      <c r="AJ9" s="39">
        <f>SUM(AJ10:AJ101)</f>
        <v>0</v>
      </c>
      <c r="AK9" s="40">
        <f>SUM(AK10:AK101)</f>
        <v>0</v>
      </c>
      <c r="AL9" s="40">
        <f>SUM(AL10:AL101)</f>
        <v>0</v>
      </c>
      <c r="AM9" s="41" t="e">
        <f t="shared" ref="AM9:AM102" si="5">AK9/AJ9</f>
        <v>#DIV/0!</v>
      </c>
      <c r="AN9" s="121">
        <f>SUM(AN10:AN101)</f>
        <v>0</v>
      </c>
      <c r="AO9" s="159" t="e">
        <f>AN9/AK9</f>
        <v>#DIV/0!</v>
      </c>
      <c r="AP9" s="159" t="e">
        <f>AN9/AJ9*1000</f>
        <v>#DIV/0!</v>
      </c>
      <c r="AQ9" s="121">
        <f>SUM(AQ10:AQ101)</f>
        <v>0</v>
      </c>
      <c r="AR9" s="39">
        <f>SUM(AR10:AR101)</f>
        <v>0</v>
      </c>
      <c r="AS9" s="40">
        <f>SUM(AS10:AS101)</f>
        <v>0</v>
      </c>
      <c r="AT9" s="40">
        <f>SUM(AT10:AT101)</f>
        <v>0</v>
      </c>
      <c r="AU9" s="41" t="e">
        <f t="shared" ref="AU9:AU102" si="6">AS9/AR9</f>
        <v>#DIV/0!</v>
      </c>
      <c r="AV9" s="121">
        <f>SUM(AV10:AV101)</f>
        <v>0</v>
      </c>
      <c r="AW9" s="159" t="e">
        <f>AV9/AS9</f>
        <v>#DIV/0!</v>
      </c>
      <c r="AX9" s="159" t="e">
        <f>AV9/AR9*1000</f>
        <v>#DIV/0!</v>
      </c>
      <c r="AY9" s="121">
        <f>SUM(AY10:AY101)</f>
        <v>0</v>
      </c>
      <c r="AZ9" s="57">
        <f t="shared" ref="AZ9:AZ40" si="7">SUMIF($C$6:$AY$6,$AZ$6,C9:AY9)</f>
        <v>0</v>
      </c>
      <c r="BA9" s="57">
        <f t="shared" ref="BA9:BA40" si="8">SUMIF($C$6:$AY$6,$BA$6,C9:AY9)</f>
        <v>0</v>
      </c>
      <c r="BB9" s="57">
        <f t="shared" ref="BB9:BB40" si="9">SUMIF($C$6:$AY$6,$BB$6,C9:AY9)</f>
        <v>0</v>
      </c>
      <c r="BC9" s="63" t="e">
        <f t="shared" ref="BC9:BC72" si="10">BA9/AZ9</f>
        <v>#DIV/0!</v>
      </c>
      <c r="BD9" s="141">
        <f t="shared" ref="BD9:BD40" si="11">SUMIF($C$6:$AY$6,$BD$6,C9:AY9)</f>
        <v>0</v>
      </c>
      <c r="BE9" s="155" t="e">
        <f>BD9/BA9</f>
        <v>#DIV/0!</v>
      </c>
      <c r="BF9" s="200" t="e">
        <f>BD9/AZ9*1000</f>
        <v>#DIV/0!</v>
      </c>
      <c r="BG9" s="141">
        <f t="shared" ref="BG9:BG40" si="12">SUMIF($C$6:$AY$6,$BG$6,C9:AY9)</f>
        <v>0</v>
      </c>
      <c r="BH9" s="141">
        <f t="shared" ref="BH9:BH40" si="13">SUMIF($C$6:$AY$6,$BH$6,C9:AY9)</f>
        <v>0</v>
      </c>
    </row>
    <row r="10" spans="1:60" ht="15.75">
      <c r="A10" s="229">
        <v>43929</v>
      </c>
      <c r="B10" s="44" t="s">
        <v>140</v>
      </c>
      <c r="C10" s="246"/>
      <c r="D10" s="246"/>
      <c r="E10" s="246"/>
      <c r="F10" s="248" t="e">
        <f t="shared" si="0"/>
        <v>#DIV/0!</v>
      </c>
      <c r="G10" s="122"/>
      <c r="H10" s="132" t="e">
        <f>G10/D10</f>
        <v>#DIV/0!</v>
      </c>
      <c r="I10" s="35"/>
      <c r="J10" s="35"/>
      <c r="K10" s="35"/>
      <c r="L10" s="58" t="e">
        <f t="shared" si="1"/>
        <v>#DIV/0!</v>
      </c>
      <c r="M10" s="122"/>
      <c r="N10" s="162" t="e">
        <f>M10/J10</f>
        <v>#DIV/0!</v>
      </c>
      <c r="O10" s="35"/>
      <c r="P10" s="35"/>
      <c r="Q10" s="35"/>
      <c r="R10" s="58" t="e">
        <f t="shared" si="2"/>
        <v>#DIV/0!</v>
      </c>
      <c r="S10" s="122"/>
      <c r="T10" s="162" t="e">
        <f>S10/P10</f>
        <v>#DIV/0!</v>
      </c>
      <c r="U10" s="162" t="e">
        <f>S10/O10*1000</f>
        <v>#DIV/0!</v>
      </c>
      <c r="V10" s="35"/>
      <c r="W10" s="35"/>
      <c r="X10" s="35"/>
      <c r="Y10" s="58" t="e">
        <f t="shared" si="3"/>
        <v>#DIV/0!</v>
      </c>
      <c r="Z10" s="122"/>
      <c r="AA10" s="162" t="e">
        <f>Z10/W10</f>
        <v>#DIV/0!</v>
      </c>
      <c r="AB10" s="162" t="e">
        <f>Z10/V10*1000</f>
        <v>#DIV/0!</v>
      </c>
      <c r="AC10" s="35"/>
      <c r="AD10" s="35"/>
      <c r="AE10" s="35"/>
      <c r="AF10" s="58" t="e">
        <f t="shared" si="4"/>
        <v>#DIV/0!</v>
      </c>
      <c r="AG10" s="122"/>
      <c r="AH10" s="162" t="e">
        <f>AG10/AD10</f>
        <v>#DIV/0!</v>
      </c>
      <c r="AI10" s="162" t="e">
        <f>AG10/AC10*1000</f>
        <v>#DIV/0!</v>
      </c>
      <c r="AJ10" s="35"/>
      <c r="AK10" s="35"/>
      <c r="AL10" s="35"/>
      <c r="AM10" s="58" t="e">
        <f t="shared" si="5"/>
        <v>#DIV/0!</v>
      </c>
      <c r="AN10" s="122"/>
      <c r="AO10" s="162" t="e">
        <f>AN10/AK10</f>
        <v>#DIV/0!</v>
      </c>
      <c r="AP10" s="162" t="e">
        <f>AN10/AJ10*1000</f>
        <v>#DIV/0!</v>
      </c>
      <c r="AQ10" s="122"/>
      <c r="AR10" s="35"/>
      <c r="AS10" s="35"/>
      <c r="AT10" s="35"/>
      <c r="AU10" s="58" t="e">
        <f t="shared" si="6"/>
        <v>#DIV/0!</v>
      </c>
      <c r="AV10" s="122"/>
      <c r="AW10" s="162" t="e">
        <f>AV10/AS10</f>
        <v>#DIV/0!</v>
      </c>
      <c r="AX10" s="162" t="e">
        <f>AV10/AR10*1000</f>
        <v>#DIV/0!</v>
      </c>
      <c r="AY10" s="122"/>
      <c r="AZ10" s="201">
        <f t="shared" si="7"/>
        <v>0</v>
      </c>
      <c r="BA10" s="202">
        <f t="shared" si="8"/>
        <v>0</v>
      </c>
      <c r="BB10" s="202">
        <f t="shared" si="9"/>
        <v>0</v>
      </c>
      <c r="BC10" s="203" t="e">
        <f t="shared" si="10"/>
        <v>#DIV/0!</v>
      </c>
      <c r="BD10" s="204">
        <f t="shared" si="11"/>
        <v>0</v>
      </c>
      <c r="BE10" s="205" t="e">
        <f>BD10/BA10</f>
        <v>#DIV/0!</v>
      </c>
      <c r="BF10" s="206" t="e">
        <f>BD10/AZ10*1000</f>
        <v>#DIV/0!</v>
      </c>
      <c r="BG10" s="204">
        <f t="shared" si="12"/>
        <v>0</v>
      </c>
      <c r="BH10" s="204">
        <f t="shared" si="13"/>
        <v>0</v>
      </c>
    </row>
    <row r="11" spans="1:60" ht="15.75">
      <c r="A11" s="229">
        <v>43930</v>
      </c>
      <c r="B11" s="44" t="s">
        <v>31</v>
      </c>
      <c r="C11" s="246"/>
      <c r="D11" s="246"/>
      <c r="E11" s="246"/>
      <c r="F11" s="248" t="e">
        <f t="shared" si="0"/>
        <v>#DIV/0!</v>
      </c>
      <c r="G11" s="122"/>
      <c r="H11" s="132" t="e">
        <f t="shared" ref="H11:H74" si="14">G11/D11</f>
        <v>#DIV/0!</v>
      </c>
      <c r="I11" s="35"/>
      <c r="J11" s="35"/>
      <c r="K11" s="35"/>
      <c r="L11" s="58" t="e">
        <f t="shared" si="1"/>
        <v>#DIV/0!</v>
      </c>
      <c r="M11" s="122"/>
      <c r="N11" s="162" t="e">
        <f t="shared" ref="N11:N74" si="15">M11/J11</f>
        <v>#DIV/0!</v>
      </c>
      <c r="O11" s="35"/>
      <c r="P11" s="35"/>
      <c r="Q11" s="35"/>
      <c r="R11" s="58" t="e">
        <f t="shared" si="2"/>
        <v>#DIV/0!</v>
      </c>
      <c r="S11" s="122"/>
      <c r="T11" s="162" t="e">
        <f t="shared" ref="T11:T74" si="16">S11/P11</f>
        <v>#DIV/0!</v>
      </c>
      <c r="U11" s="162" t="e">
        <f t="shared" ref="U11:U74" si="17">S11/O11*1000</f>
        <v>#DIV/0!</v>
      </c>
      <c r="V11" s="35"/>
      <c r="W11" s="35"/>
      <c r="X11" s="35"/>
      <c r="Y11" s="58" t="e">
        <f t="shared" si="3"/>
        <v>#DIV/0!</v>
      </c>
      <c r="Z11" s="122"/>
      <c r="AA11" s="162" t="e">
        <f t="shared" ref="AA11:AA74" si="18">Z11/W11</f>
        <v>#DIV/0!</v>
      </c>
      <c r="AB11" s="162" t="e">
        <f t="shared" ref="AB11:AB74" si="19">Z11/V11*1000</f>
        <v>#DIV/0!</v>
      </c>
      <c r="AC11" s="35"/>
      <c r="AD11" s="35"/>
      <c r="AE11" s="35"/>
      <c r="AF11" s="58" t="e">
        <f t="shared" si="4"/>
        <v>#DIV/0!</v>
      </c>
      <c r="AG11" s="122"/>
      <c r="AH11" s="162" t="e">
        <f t="shared" ref="AH11:AH74" si="20">AG11/AD11</f>
        <v>#DIV/0!</v>
      </c>
      <c r="AI11" s="162" t="e">
        <f t="shared" ref="AI11:AI74" si="21">AG11/AC11*1000</f>
        <v>#DIV/0!</v>
      </c>
      <c r="AJ11" s="35"/>
      <c r="AK11" s="35"/>
      <c r="AL11" s="35"/>
      <c r="AM11" s="58" t="e">
        <f t="shared" si="5"/>
        <v>#DIV/0!</v>
      </c>
      <c r="AN11" s="122"/>
      <c r="AO11" s="162" t="e">
        <f t="shared" ref="AO11:AO74" si="22">AN11/AK11</f>
        <v>#DIV/0!</v>
      </c>
      <c r="AP11" s="162" t="e">
        <f t="shared" ref="AP11:AP74" si="23">AN11/AJ11*1000</f>
        <v>#DIV/0!</v>
      </c>
      <c r="AQ11" s="122"/>
      <c r="AR11" s="35"/>
      <c r="AS11" s="35"/>
      <c r="AT11" s="35"/>
      <c r="AU11" s="58" t="e">
        <f t="shared" si="6"/>
        <v>#DIV/0!</v>
      </c>
      <c r="AV11" s="122"/>
      <c r="AW11" s="162" t="e">
        <f t="shared" ref="AW11:AW74" si="24">AV11/AS11</f>
        <v>#DIV/0!</v>
      </c>
      <c r="AX11" s="162" t="e">
        <f t="shared" ref="AX11:AX74" si="25">AV11/AR11*1000</f>
        <v>#DIV/0!</v>
      </c>
      <c r="AY11" s="122"/>
      <c r="AZ11" s="201">
        <f t="shared" si="7"/>
        <v>0</v>
      </c>
      <c r="BA11" s="202">
        <f t="shared" si="8"/>
        <v>0</v>
      </c>
      <c r="BB11" s="202">
        <f t="shared" si="9"/>
        <v>0</v>
      </c>
      <c r="BC11" s="203" t="e">
        <f t="shared" si="10"/>
        <v>#DIV/0!</v>
      </c>
      <c r="BD11" s="204">
        <f t="shared" si="11"/>
        <v>0</v>
      </c>
      <c r="BE11" s="205" t="e">
        <f t="shared" ref="BE11:BE74" si="26">BD11/BA11</f>
        <v>#DIV/0!</v>
      </c>
      <c r="BF11" s="206" t="e">
        <f t="shared" ref="BF11:BF74" si="27">BD11/AZ11*1000</f>
        <v>#DIV/0!</v>
      </c>
      <c r="BG11" s="204">
        <f t="shared" si="12"/>
        <v>0</v>
      </c>
      <c r="BH11" s="204">
        <f t="shared" si="13"/>
        <v>0</v>
      </c>
    </row>
    <row r="12" spans="1:60" ht="15.75">
      <c r="A12" s="229">
        <v>43931</v>
      </c>
      <c r="B12" s="44" t="s">
        <v>32</v>
      </c>
      <c r="C12" s="246"/>
      <c r="D12" s="246"/>
      <c r="E12" s="246"/>
      <c r="F12" s="248" t="e">
        <f t="shared" si="0"/>
        <v>#DIV/0!</v>
      </c>
      <c r="G12" s="122"/>
      <c r="H12" s="132" t="e">
        <f t="shared" si="14"/>
        <v>#DIV/0!</v>
      </c>
      <c r="I12" s="35"/>
      <c r="J12" s="35"/>
      <c r="K12" s="35"/>
      <c r="L12" s="58" t="e">
        <f t="shared" si="1"/>
        <v>#DIV/0!</v>
      </c>
      <c r="M12" s="122"/>
      <c r="N12" s="162" t="e">
        <f t="shared" si="15"/>
        <v>#DIV/0!</v>
      </c>
      <c r="O12" s="35"/>
      <c r="P12" s="35"/>
      <c r="Q12" s="35"/>
      <c r="R12" s="58" t="e">
        <f t="shared" si="2"/>
        <v>#DIV/0!</v>
      </c>
      <c r="S12" s="122"/>
      <c r="T12" s="162" t="e">
        <f t="shared" si="16"/>
        <v>#DIV/0!</v>
      </c>
      <c r="U12" s="162" t="e">
        <f t="shared" si="17"/>
        <v>#DIV/0!</v>
      </c>
      <c r="V12" s="35"/>
      <c r="W12" s="35"/>
      <c r="X12" s="35"/>
      <c r="Y12" s="58" t="e">
        <f t="shared" si="3"/>
        <v>#DIV/0!</v>
      </c>
      <c r="Z12" s="122"/>
      <c r="AA12" s="162" t="e">
        <f t="shared" si="18"/>
        <v>#DIV/0!</v>
      </c>
      <c r="AB12" s="162" t="e">
        <f t="shared" si="19"/>
        <v>#DIV/0!</v>
      </c>
      <c r="AC12" s="35"/>
      <c r="AD12" s="35"/>
      <c r="AE12" s="35"/>
      <c r="AF12" s="58" t="e">
        <f t="shared" si="4"/>
        <v>#DIV/0!</v>
      </c>
      <c r="AG12" s="122"/>
      <c r="AH12" s="162" t="e">
        <f t="shared" si="20"/>
        <v>#DIV/0!</v>
      </c>
      <c r="AI12" s="162" t="e">
        <f t="shared" si="21"/>
        <v>#DIV/0!</v>
      </c>
      <c r="AJ12" s="35"/>
      <c r="AK12" s="35"/>
      <c r="AL12" s="35"/>
      <c r="AM12" s="58" t="e">
        <f t="shared" si="5"/>
        <v>#DIV/0!</v>
      </c>
      <c r="AN12" s="122"/>
      <c r="AO12" s="162" t="e">
        <f t="shared" si="22"/>
        <v>#DIV/0!</v>
      </c>
      <c r="AP12" s="162" t="e">
        <f t="shared" si="23"/>
        <v>#DIV/0!</v>
      </c>
      <c r="AQ12" s="122"/>
      <c r="AR12" s="35"/>
      <c r="AS12" s="35"/>
      <c r="AT12" s="35"/>
      <c r="AU12" s="58" t="e">
        <f t="shared" si="6"/>
        <v>#DIV/0!</v>
      </c>
      <c r="AV12" s="122"/>
      <c r="AW12" s="162" t="e">
        <f t="shared" si="24"/>
        <v>#DIV/0!</v>
      </c>
      <c r="AX12" s="162" t="e">
        <f t="shared" si="25"/>
        <v>#DIV/0!</v>
      </c>
      <c r="AY12" s="122"/>
      <c r="AZ12" s="201">
        <f t="shared" si="7"/>
        <v>0</v>
      </c>
      <c r="BA12" s="202">
        <f t="shared" si="8"/>
        <v>0</v>
      </c>
      <c r="BB12" s="202">
        <f t="shared" si="9"/>
        <v>0</v>
      </c>
      <c r="BC12" s="203" t="e">
        <f t="shared" si="10"/>
        <v>#DIV/0!</v>
      </c>
      <c r="BD12" s="204">
        <f t="shared" si="11"/>
        <v>0</v>
      </c>
      <c r="BE12" s="205" t="e">
        <f t="shared" si="26"/>
        <v>#DIV/0!</v>
      </c>
      <c r="BF12" s="206" t="e">
        <f t="shared" si="27"/>
        <v>#DIV/0!</v>
      </c>
      <c r="BG12" s="204">
        <f t="shared" si="12"/>
        <v>0</v>
      </c>
      <c r="BH12" s="204">
        <f t="shared" si="13"/>
        <v>0</v>
      </c>
    </row>
    <row r="13" spans="1:60" ht="15.75">
      <c r="A13" s="229">
        <v>43932</v>
      </c>
      <c r="B13" s="44" t="s">
        <v>33</v>
      </c>
      <c r="C13" s="246"/>
      <c r="D13" s="246"/>
      <c r="E13" s="246"/>
      <c r="F13" s="248" t="e">
        <f t="shared" si="0"/>
        <v>#DIV/0!</v>
      </c>
      <c r="G13" s="122"/>
      <c r="H13" s="132" t="e">
        <f t="shared" si="14"/>
        <v>#DIV/0!</v>
      </c>
      <c r="I13" s="35"/>
      <c r="J13" s="35"/>
      <c r="K13" s="35"/>
      <c r="L13" s="58" t="e">
        <f t="shared" si="1"/>
        <v>#DIV/0!</v>
      </c>
      <c r="M13" s="122"/>
      <c r="N13" s="162" t="e">
        <f t="shared" si="15"/>
        <v>#DIV/0!</v>
      </c>
      <c r="O13" s="35"/>
      <c r="P13" s="35"/>
      <c r="Q13" s="35"/>
      <c r="R13" s="58" t="e">
        <f t="shared" si="2"/>
        <v>#DIV/0!</v>
      </c>
      <c r="S13" s="122"/>
      <c r="T13" s="162" t="e">
        <f t="shared" si="16"/>
        <v>#DIV/0!</v>
      </c>
      <c r="U13" s="162" t="e">
        <f t="shared" si="17"/>
        <v>#DIV/0!</v>
      </c>
      <c r="V13" s="35"/>
      <c r="W13" s="35"/>
      <c r="X13" s="35"/>
      <c r="Y13" s="58" t="e">
        <f t="shared" si="3"/>
        <v>#DIV/0!</v>
      </c>
      <c r="Z13" s="122"/>
      <c r="AA13" s="162" t="e">
        <f t="shared" si="18"/>
        <v>#DIV/0!</v>
      </c>
      <c r="AB13" s="162" t="e">
        <f t="shared" si="19"/>
        <v>#DIV/0!</v>
      </c>
      <c r="AC13" s="35"/>
      <c r="AD13" s="35"/>
      <c r="AE13" s="35"/>
      <c r="AF13" s="58" t="e">
        <f t="shared" si="4"/>
        <v>#DIV/0!</v>
      </c>
      <c r="AG13" s="122"/>
      <c r="AH13" s="162" t="e">
        <f t="shared" si="20"/>
        <v>#DIV/0!</v>
      </c>
      <c r="AI13" s="162" t="e">
        <f t="shared" si="21"/>
        <v>#DIV/0!</v>
      </c>
      <c r="AJ13" s="35"/>
      <c r="AK13" s="35"/>
      <c r="AL13" s="35"/>
      <c r="AM13" s="58" t="e">
        <f t="shared" si="5"/>
        <v>#DIV/0!</v>
      </c>
      <c r="AN13" s="122"/>
      <c r="AO13" s="162" t="e">
        <f t="shared" si="22"/>
        <v>#DIV/0!</v>
      </c>
      <c r="AP13" s="162" t="e">
        <f t="shared" si="23"/>
        <v>#DIV/0!</v>
      </c>
      <c r="AQ13" s="122"/>
      <c r="AR13" s="35"/>
      <c r="AS13" s="35"/>
      <c r="AT13" s="35"/>
      <c r="AU13" s="58" t="e">
        <f t="shared" si="6"/>
        <v>#DIV/0!</v>
      </c>
      <c r="AV13" s="122"/>
      <c r="AW13" s="162" t="e">
        <f t="shared" si="24"/>
        <v>#DIV/0!</v>
      </c>
      <c r="AX13" s="162" t="e">
        <f t="shared" si="25"/>
        <v>#DIV/0!</v>
      </c>
      <c r="AY13" s="122"/>
      <c r="AZ13" s="201">
        <f t="shared" si="7"/>
        <v>0</v>
      </c>
      <c r="BA13" s="202">
        <f t="shared" si="8"/>
        <v>0</v>
      </c>
      <c r="BB13" s="202">
        <f t="shared" si="9"/>
        <v>0</v>
      </c>
      <c r="BC13" s="203" t="e">
        <f t="shared" si="10"/>
        <v>#DIV/0!</v>
      </c>
      <c r="BD13" s="204">
        <f t="shared" si="11"/>
        <v>0</v>
      </c>
      <c r="BE13" s="205" t="e">
        <f t="shared" si="26"/>
        <v>#DIV/0!</v>
      </c>
      <c r="BF13" s="206" t="e">
        <f t="shared" si="27"/>
        <v>#DIV/0!</v>
      </c>
      <c r="BG13" s="204">
        <f t="shared" si="12"/>
        <v>0</v>
      </c>
      <c r="BH13" s="204">
        <f t="shared" si="13"/>
        <v>0</v>
      </c>
    </row>
    <row r="14" spans="1:60" ht="15.75">
      <c r="A14" s="229">
        <v>43933</v>
      </c>
      <c r="B14" s="44" t="s">
        <v>34</v>
      </c>
      <c r="C14" s="246"/>
      <c r="D14" s="246"/>
      <c r="E14" s="246"/>
      <c r="F14" s="248" t="e">
        <f t="shared" si="0"/>
        <v>#DIV/0!</v>
      </c>
      <c r="G14" s="122"/>
      <c r="H14" s="132" t="e">
        <f t="shared" si="14"/>
        <v>#DIV/0!</v>
      </c>
      <c r="I14" s="35"/>
      <c r="J14" s="35"/>
      <c r="K14" s="35"/>
      <c r="L14" s="58" t="e">
        <f t="shared" si="1"/>
        <v>#DIV/0!</v>
      </c>
      <c r="M14" s="122"/>
      <c r="N14" s="162" t="e">
        <f t="shared" si="15"/>
        <v>#DIV/0!</v>
      </c>
      <c r="O14" s="35"/>
      <c r="P14" s="35"/>
      <c r="Q14" s="35"/>
      <c r="R14" s="58" t="e">
        <f t="shared" si="2"/>
        <v>#DIV/0!</v>
      </c>
      <c r="S14" s="122"/>
      <c r="T14" s="162" t="e">
        <f t="shared" si="16"/>
        <v>#DIV/0!</v>
      </c>
      <c r="U14" s="162" t="e">
        <f t="shared" si="17"/>
        <v>#DIV/0!</v>
      </c>
      <c r="V14" s="35"/>
      <c r="W14" s="35"/>
      <c r="X14" s="35"/>
      <c r="Y14" s="58" t="e">
        <f t="shared" si="3"/>
        <v>#DIV/0!</v>
      </c>
      <c r="Z14" s="122"/>
      <c r="AA14" s="162" t="e">
        <f t="shared" si="18"/>
        <v>#DIV/0!</v>
      </c>
      <c r="AB14" s="162" t="e">
        <f t="shared" si="19"/>
        <v>#DIV/0!</v>
      </c>
      <c r="AC14" s="35"/>
      <c r="AD14" s="35"/>
      <c r="AE14" s="35"/>
      <c r="AF14" s="58" t="e">
        <f t="shared" si="4"/>
        <v>#DIV/0!</v>
      </c>
      <c r="AG14" s="122"/>
      <c r="AH14" s="162" t="e">
        <f t="shared" si="20"/>
        <v>#DIV/0!</v>
      </c>
      <c r="AI14" s="162" t="e">
        <f t="shared" si="21"/>
        <v>#DIV/0!</v>
      </c>
      <c r="AJ14" s="35"/>
      <c r="AK14" s="35"/>
      <c r="AL14" s="35"/>
      <c r="AM14" s="58" t="e">
        <f t="shared" si="5"/>
        <v>#DIV/0!</v>
      </c>
      <c r="AN14" s="122"/>
      <c r="AO14" s="162" t="e">
        <f t="shared" si="22"/>
        <v>#DIV/0!</v>
      </c>
      <c r="AP14" s="162" t="e">
        <f t="shared" si="23"/>
        <v>#DIV/0!</v>
      </c>
      <c r="AQ14" s="122"/>
      <c r="AR14" s="35"/>
      <c r="AS14" s="35"/>
      <c r="AT14" s="35"/>
      <c r="AU14" s="58" t="e">
        <f t="shared" si="6"/>
        <v>#DIV/0!</v>
      </c>
      <c r="AV14" s="122"/>
      <c r="AW14" s="162" t="e">
        <f t="shared" si="24"/>
        <v>#DIV/0!</v>
      </c>
      <c r="AX14" s="162" t="e">
        <f t="shared" si="25"/>
        <v>#DIV/0!</v>
      </c>
      <c r="AY14" s="122"/>
      <c r="AZ14" s="201">
        <f t="shared" si="7"/>
        <v>0</v>
      </c>
      <c r="BA14" s="202">
        <f t="shared" si="8"/>
        <v>0</v>
      </c>
      <c r="BB14" s="202">
        <f t="shared" si="9"/>
        <v>0</v>
      </c>
      <c r="BC14" s="203" t="e">
        <f t="shared" si="10"/>
        <v>#DIV/0!</v>
      </c>
      <c r="BD14" s="204">
        <f t="shared" si="11"/>
        <v>0</v>
      </c>
      <c r="BE14" s="205" t="e">
        <f t="shared" si="26"/>
        <v>#DIV/0!</v>
      </c>
      <c r="BF14" s="206" t="e">
        <f t="shared" si="27"/>
        <v>#DIV/0!</v>
      </c>
      <c r="BG14" s="204">
        <f t="shared" si="12"/>
        <v>0</v>
      </c>
      <c r="BH14" s="204">
        <f t="shared" si="13"/>
        <v>0</v>
      </c>
    </row>
    <row r="15" spans="1:60" ht="15.75">
      <c r="A15" s="229">
        <v>43934</v>
      </c>
      <c r="B15" s="44" t="s">
        <v>35</v>
      </c>
      <c r="C15" s="246"/>
      <c r="D15" s="246"/>
      <c r="E15" s="246"/>
      <c r="F15" s="248" t="e">
        <f t="shared" si="0"/>
        <v>#DIV/0!</v>
      </c>
      <c r="G15" s="122"/>
      <c r="H15" s="132" t="e">
        <f t="shared" si="14"/>
        <v>#DIV/0!</v>
      </c>
      <c r="I15" s="35"/>
      <c r="J15" s="35"/>
      <c r="K15" s="35"/>
      <c r="L15" s="58" t="e">
        <f t="shared" si="1"/>
        <v>#DIV/0!</v>
      </c>
      <c r="M15" s="122"/>
      <c r="N15" s="162" t="e">
        <f t="shared" si="15"/>
        <v>#DIV/0!</v>
      </c>
      <c r="O15" s="35"/>
      <c r="P15" s="35"/>
      <c r="Q15" s="35"/>
      <c r="R15" s="58" t="e">
        <f t="shared" si="2"/>
        <v>#DIV/0!</v>
      </c>
      <c r="S15" s="122"/>
      <c r="T15" s="162" t="e">
        <f t="shared" si="16"/>
        <v>#DIV/0!</v>
      </c>
      <c r="U15" s="162" t="e">
        <f t="shared" si="17"/>
        <v>#DIV/0!</v>
      </c>
      <c r="V15" s="35"/>
      <c r="W15" s="35"/>
      <c r="X15" s="35"/>
      <c r="Y15" s="58" t="e">
        <f t="shared" si="3"/>
        <v>#DIV/0!</v>
      </c>
      <c r="Z15" s="122"/>
      <c r="AA15" s="162" t="e">
        <f t="shared" si="18"/>
        <v>#DIV/0!</v>
      </c>
      <c r="AB15" s="162" t="e">
        <f t="shared" si="19"/>
        <v>#DIV/0!</v>
      </c>
      <c r="AC15" s="35"/>
      <c r="AD15" s="35"/>
      <c r="AE15" s="35"/>
      <c r="AF15" s="58" t="e">
        <f t="shared" si="4"/>
        <v>#DIV/0!</v>
      </c>
      <c r="AG15" s="122"/>
      <c r="AH15" s="162" t="e">
        <f t="shared" si="20"/>
        <v>#DIV/0!</v>
      </c>
      <c r="AI15" s="162" t="e">
        <f t="shared" si="21"/>
        <v>#DIV/0!</v>
      </c>
      <c r="AJ15" s="35"/>
      <c r="AK15" s="35"/>
      <c r="AL15" s="35"/>
      <c r="AM15" s="58" t="e">
        <f t="shared" si="5"/>
        <v>#DIV/0!</v>
      </c>
      <c r="AN15" s="122"/>
      <c r="AO15" s="162" t="e">
        <f t="shared" si="22"/>
        <v>#DIV/0!</v>
      </c>
      <c r="AP15" s="162" t="e">
        <f t="shared" si="23"/>
        <v>#DIV/0!</v>
      </c>
      <c r="AQ15" s="122"/>
      <c r="AR15" s="35"/>
      <c r="AS15" s="35"/>
      <c r="AT15" s="35"/>
      <c r="AU15" s="58" t="e">
        <f t="shared" si="6"/>
        <v>#DIV/0!</v>
      </c>
      <c r="AV15" s="122"/>
      <c r="AW15" s="162" t="e">
        <f t="shared" si="24"/>
        <v>#DIV/0!</v>
      </c>
      <c r="AX15" s="162" t="e">
        <f t="shared" si="25"/>
        <v>#DIV/0!</v>
      </c>
      <c r="AY15" s="122"/>
      <c r="AZ15" s="201">
        <f t="shared" si="7"/>
        <v>0</v>
      </c>
      <c r="BA15" s="202">
        <f t="shared" si="8"/>
        <v>0</v>
      </c>
      <c r="BB15" s="202">
        <f t="shared" si="9"/>
        <v>0</v>
      </c>
      <c r="BC15" s="203" t="e">
        <f t="shared" si="10"/>
        <v>#DIV/0!</v>
      </c>
      <c r="BD15" s="204">
        <f t="shared" si="11"/>
        <v>0</v>
      </c>
      <c r="BE15" s="205" t="e">
        <f t="shared" si="26"/>
        <v>#DIV/0!</v>
      </c>
      <c r="BF15" s="206" t="e">
        <f t="shared" si="27"/>
        <v>#DIV/0!</v>
      </c>
      <c r="BG15" s="204">
        <f t="shared" si="12"/>
        <v>0</v>
      </c>
      <c r="BH15" s="204">
        <f t="shared" si="13"/>
        <v>0</v>
      </c>
    </row>
    <row r="16" spans="1:60" ht="15.75">
      <c r="A16" s="229">
        <v>43935</v>
      </c>
      <c r="B16" s="44" t="s">
        <v>36</v>
      </c>
      <c r="C16" s="246"/>
      <c r="D16" s="246"/>
      <c r="E16" s="246"/>
      <c r="F16" s="248" t="e">
        <f t="shared" si="0"/>
        <v>#DIV/0!</v>
      </c>
      <c r="G16" s="122"/>
      <c r="H16" s="132" t="e">
        <f t="shared" si="14"/>
        <v>#DIV/0!</v>
      </c>
      <c r="I16" s="35"/>
      <c r="J16" s="35"/>
      <c r="K16" s="35"/>
      <c r="L16" s="58" t="e">
        <f t="shared" si="1"/>
        <v>#DIV/0!</v>
      </c>
      <c r="M16" s="122"/>
      <c r="N16" s="162" t="e">
        <f t="shared" si="15"/>
        <v>#DIV/0!</v>
      </c>
      <c r="O16" s="35"/>
      <c r="P16" s="35"/>
      <c r="Q16" s="35"/>
      <c r="R16" s="58" t="e">
        <f t="shared" si="2"/>
        <v>#DIV/0!</v>
      </c>
      <c r="S16" s="122"/>
      <c r="T16" s="162" t="e">
        <f t="shared" si="16"/>
        <v>#DIV/0!</v>
      </c>
      <c r="U16" s="162" t="e">
        <f t="shared" si="17"/>
        <v>#DIV/0!</v>
      </c>
      <c r="V16" s="35"/>
      <c r="W16" s="35"/>
      <c r="X16" s="35"/>
      <c r="Y16" s="58" t="e">
        <f t="shared" si="3"/>
        <v>#DIV/0!</v>
      </c>
      <c r="Z16" s="122"/>
      <c r="AA16" s="162" t="e">
        <f t="shared" si="18"/>
        <v>#DIV/0!</v>
      </c>
      <c r="AB16" s="162" t="e">
        <f t="shared" si="19"/>
        <v>#DIV/0!</v>
      </c>
      <c r="AC16" s="35"/>
      <c r="AD16" s="35"/>
      <c r="AE16" s="35"/>
      <c r="AF16" s="58" t="e">
        <f t="shared" si="4"/>
        <v>#DIV/0!</v>
      </c>
      <c r="AG16" s="122"/>
      <c r="AH16" s="162" t="e">
        <f t="shared" si="20"/>
        <v>#DIV/0!</v>
      </c>
      <c r="AI16" s="162" t="e">
        <f t="shared" si="21"/>
        <v>#DIV/0!</v>
      </c>
      <c r="AJ16" s="35"/>
      <c r="AK16" s="35"/>
      <c r="AL16" s="35"/>
      <c r="AM16" s="58" t="e">
        <f t="shared" si="5"/>
        <v>#DIV/0!</v>
      </c>
      <c r="AN16" s="122"/>
      <c r="AO16" s="162" t="e">
        <f t="shared" si="22"/>
        <v>#DIV/0!</v>
      </c>
      <c r="AP16" s="162" t="e">
        <f t="shared" si="23"/>
        <v>#DIV/0!</v>
      </c>
      <c r="AQ16" s="122"/>
      <c r="AR16" s="35"/>
      <c r="AS16" s="35"/>
      <c r="AT16" s="35"/>
      <c r="AU16" s="58" t="e">
        <f t="shared" si="6"/>
        <v>#DIV/0!</v>
      </c>
      <c r="AV16" s="122"/>
      <c r="AW16" s="162" t="e">
        <f t="shared" si="24"/>
        <v>#DIV/0!</v>
      </c>
      <c r="AX16" s="162" t="e">
        <f t="shared" si="25"/>
        <v>#DIV/0!</v>
      </c>
      <c r="AY16" s="122"/>
      <c r="AZ16" s="201">
        <f t="shared" si="7"/>
        <v>0</v>
      </c>
      <c r="BA16" s="202">
        <f t="shared" si="8"/>
        <v>0</v>
      </c>
      <c r="BB16" s="202">
        <f t="shared" si="9"/>
        <v>0</v>
      </c>
      <c r="BC16" s="203" t="e">
        <f t="shared" si="10"/>
        <v>#DIV/0!</v>
      </c>
      <c r="BD16" s="204">
        <f t="shared" si="11"/>
        <v>0</v>
      </c>
      <c r="BE16" s="205" t="e">
        <f t="shared" si="26"/>
        <v>#DIV/0!</v>
      </c>
      <c r="BF16" s="206" t="e">
        <f t="shared" si="27"/>
        <v>#DIV/0!</v>
      </c>
      <c r="BG16" s="204">
        <f t="shared" si="12"/>
        <v>0</v>
      </c>
      <c r="BH16" s="204">
        <f t="shared" si="13"/>
        <v>0</v>
      </c>
    </row>
    <row r="17" spans="1:60" ht="15.75">
      <c r="A17" s="229">
        <v>43936</v>
      </c>
      <c r="B17" s="44" t="s">
        <v>37</v>
      </c>
      <c r="C17" s="246"/>
      <c r="D17" s="246"/>
      <c r="E17" s="246"/>
      <c r="F17" s="248" t="e">
        <f t="shared" si="0"/>
        <v>#DIV/0!</v>
      </c>
      <c r="G17" s="122"/>
      <c r="H17" s="132" t="e">
        <f t="shared" si="14"/>
        <v>#DIV/0!</v>
      </c>
      <c r="I17" s="35"/>
      <c r="J17" s="35"/>
      <c r="K17" s="35"/>
      <c r="L17" s="58" t="e">
        <f t="shared" si="1"/>
        <v>#DIV/0!</v>
      </c>
      <c r="M17" s="122"/>
      <c r="N17" s="162" t="e">
        <f t="shared" si="15"/>
        <v>#DIV/0!</v>
      </c>
      <c r="O17" s="35"/>
      <c r="P17" s="35"/>
      <c r="Q17" s="35"/>
      <c r="R17" s="58" t="e">
        <f t="shared" si="2"/>
        <v>#DIV/0!</v>
      </c>
      <c r="S17" s="122"/>
      <c r="T17" s="162" t="e">
        <f t="shared" si="16"/>
        <v>#DIV/0!</v>
      </c>
      <c r="U17" s="162" t="e">
        <f t="shared" si="17"/>
        <v>#DIV/0!</v>
      </c>
      <c r="V17" s="35"/>
      <c r="W17" s="35"/>
      <c r="X17" s="35"/>
      <c r="Y17" s="58" t="e">
        <f t="shared" si="3"/>
        <v>#DIV/0!</v>
      </c>
      <c r="Z17" s="122"/>
      <c r="AA17" s="162" t="e">
        <f t="shared" si="18"/>
        <v>#DIV/0!</v>
      </c>
      <c r="AB17" s="162" t="e">
        <f t="shared" si="19"/>
        <v>#DIV/0!</v>
      </c>
      <c r="AC17" s="35"/>
      <c r="AD17" s="35"/>
      <c r="AE17" s="35"/>
      <c r="AF17" s="58" t="e">
        <f t="shared" si="4"/>
        <v>#DIV/0!</v>
      </c>
      <c r="AG17" s="122"/>
      <c r="AH17" s="162" t="e">
        <f t="shared" si="20"/>
        <v>#DIV/0!</v>
      </c>
      <c r="AI17" s="162" t="e">
        <f t="shared" si="21"/>
        <v>#DIV/0!</v>
      </c>
      <c r="AJ17" s="35"/>
      <c r="AK17" s="35"/>
      <c r="AL17" s="35"/>
      <c r="AM17" s="58" t="e">
        <f t="shared" si="5"/>
        <v>#DIV/0!</v>
      </c>
      <c r="AN17" s="122"/>
      <c r="AO17" s="162" t="e">
        <f t="shared" si="22"/>
        <v>#DIV/0!</v>
      </c>
      <c r="AP17" s="162" t="e">
        <f t="shared" si="23"/>
        <v>#DIV/0!</v>
      </c>
      <c r="AQ17" s="122"/>
      <c r="AR17" s="35"/>
      <c r="AS17" s="35"/>
      <c r="AT17" s="35"/>
      <c r="AU17" s="58" t="e">
        <f t="shared" si="6"/>
        <v>#DIV/0!</v>
      </c>
      <c r="AV17" s="122"/>
      <c r="AW17" s="162" t="e">
        <f t="shared" si="24"/>
        <v>#DIV/0!</v>
      </c>
      <c r="AX17" s="162" t="e">
        <f t="shared" si="25"/>
        <v>#DIV/0!</v>
      </c>
      <c r="AY17" s="122"/>
      <c r="AZ17" s="201">
        <f t="shared" si="7"/>
        <v>0</v>
      </c>
      <c r="BA17" s="202">
        <f t="shared" si="8"/>
        <v>0</v>
      </c>
      <c r="BB17" s="202">
        <f t="shared" si="9"/>
        <v>0</v>
      </c>
      <c r="BC17" s="203" t="e">
        <f t="shared" si="10"/>
        <v>#DIV/0!</v>
      </c>
      <c r="BD17" s="204">
        <f t="shared" si="11"/>
        <v>0</v>
      </c>
      <c r="BE17" s="205" t="e">
        <f t="shared" si="26"/>
        <v>#DIV/0!</v>
      </c>
      <c r="BF17" s="206" t="e">
        <f t="shared" si="27"/>
        <v>#DIV/0!</v>
      </c>
      <c r="BG17" s="204">
        <f t="shared" si="12"/>
        <v>0</v>
      </c>
      <c r="BH17" s="204">
        <f t="shared" si="13"/>
        <v>0</v>
      </c>
    </row>
    <row r="18" spans="1:60" ht="15.75">
      <c r="A18" s="229">
        <v>43937</v>
      </c>
      <c r="B18" s="44" t="s">
        <v>31</v>
      </c>
      <c r="C18" s="246"/>
      <c r="D18" s="246"/>
      <c r="E18" s="246"/>
      <c r="F18" s="248" t="e">
        <f t="shared" si="0"/>
        <v>#DIV/0!</v>
      </c>
      <c r="G18" s="122"/>
      <c r="H18" s="132" t="e">
        <f t="shared" si="14"/>
        <v>#DIV/0!</v>
      </c>
      <c r="I18" s="35"/>
      <c r="J18" s="35"/>
      <c r="K18" s="35"/>
      <c r="L18" s="58" t="e">
        <f t="shared" si="1"/>
        <v>#DIV/0!</v>
      </c>
      <c r="M18" s="122"/>
      <c r="N18" s="162" t="e">
        <f t="shared" si="15"/>
        <v>#DIV/0!</v>
      </c>
      <c r="O18" s="35"/>
      <c r="P18" s="35"/>
      <c r="Q18" s="35"/>
      <c r="R18" s="58" t="e">
        <f t="shared" si="2"/>
        <v>#DIV/0!</v>
      </c>
      <c r="S18" s="122"/>
      <c r="T18" s="162" t="e">
        <f t="shared" si="16"/>
        <v>#DIV/0!</v>
      </c>
      <c r="U18" s="162" t="e">
        <f t="shared" si="17"/>
        <v>#DIV/0!</v>
      </c>
      <c r="V18" s="35"/>
      <c r="W18" s="35"/>
      <c r="X18" s="35"/>
      <c r="Y18" s="58" t="e">
        <f t="shared" si="3"/>
        <v>#DIV/0!</v>
      </c>
      <c r="Z18" s="122"/>
      <c r="AA18" s="162" t="e">
        <f t="shared" si="18"/>
        <v>#DIV/0!</v>
      </c>
      <c r="AB18" s="162" t="e">
        <f t="shared" si="19"/>
        <v>#DIV/0!</v>
      </c>
      <c r="AC18" s="35"/>
      <c r="AD18" s="35"/>
      <c r="AE18" s="35"/>
      <c r="AF18" s="58" t="e">
        <f t="shared" si="4"/>
        <v>#DIV/0!</v>
      </c>
      <c r="AG18" s="122"/>
      <c r="AH18" s="162" t="e">
        <f t="shared" si="20"/>
        <v>#DIV/0!</v>
      </c>
      <c r="AI18" s="162" t="e">
        <f t="shared" si="21"/>
        <v>#DIV/0!</v>
      </c>
      <c r="AJ18" s="35"/>
      <c r="AK18" s="35"/>
      <c r="AL18" s="35"/>
      <c r="AM18" s="58" t="e">
        <f t="shared" si="5"/>
        <v>#DIV/0!</v>
      </c>
      <c r="AN18" s="122"/>
      <c r="AO18" s="162" t="e">
        <f t="shared" si="22"/>
        <v>#DIV/0!</v>
      </c>
      <c r="AP18" s="162" t="e">
        <f t="shared" si="23"/>
        <v>#DIV/0!</v>
      </c>
      <c r="AQ18" s="122"/>
      <c r="AR18" s="35"/>
      <c r="AS18" s="35"/>
      <c r="AT18" s="35"/>
      <c r="AU18" s="58" t="e">
        <f t="shared" si="6"/>
        <v>#DIV/0!</v>
      </c>
      <c r="AV18" s="122"/>
      <c r="AW18" s="162" t="e">
        <f t="shared" si="24"/>
        <v>#DIV/0!</v>
      </c>
      <c r="AX18" s="162" t="e">
        <f t="shared" si="25"/>
        <v>#DIV/0!</v>
      </c>
      <c r="AY18" s="122"/>
      <c r="AZ18" s="201">
        <f t="shared" si="7"/>
        <v>0</v>
      </c>
      <c r="BA18" s="202">
        <f t="shared" si="8"/>
        <v>0</v>
      </c>
      <c r="BB18" s="202">
        <f t="shared" si="9"/>
        <v>0</v>
      </c>
      <c r="BC18" s="203" t="e">
        <f t="shared" si="10"/>
        <v>#DIV/0!</v>
      </c>
      <c r="BD18" s="204">
        <f t="shared" si="11"/>
        <v>0</v>
      </c>
      <c r="BE18" s="205" t="e">
        <f t="shared" si="26"/>
        <v>#DIV/0!</v>
      </c>
      <c r="BF18" s="206" t="e">
        <f t="shared" si="27"/>
        <v>#DIV/0!</v>
      </c>
      <c r="BG18" s="204">
        <f t="shared" si="12"/>
        <v>0</v>
      </c>
      <c r="BH18" s="204">
        <f t="shared" si="13"/>
        <v>0</v>
      </c>
    </row>
    <row r="19" spans="1:60" ht="15.75">
      <c r="A19" s="229">
        <v>43938</v>
      </c>
      <c r="B19" s="44" t="s">
        <v>32</v>
      </c>
      <c r="C19" s="246"/>
      <c r="D19" s="246"/>
      <c r="E19" s="246"/>
      <c r="F19" s="248" t="e">
        <f t="shared" si="0"/>
        <v>#DIV/0!</v>
      </c>
      <c r="G19" s="122"/>
      <c r="H19" s="132" t="e">
        <f t="shared" si="14"/>
        <v>#DIV/0!</v>
      </c>
      <c r="I19" s="35"/>
      <c r="J19" s="35"/>
      <c r="K19" s="35"/>
      <c r="L19" s="58" t="e">
        <f t="shared" si="1"/>
        <v>#DIV/0!</v>
      </c>
      <c r="M19" s="122"/>
      <c r="N19" s="162" t="e">
        <f t="shared" si="15"/>
        <v>#DIV/0!</v>
      </c>
      <c r="O19" s="35"/>
      <c r="P19" s="35"/>
      <c r="Q19" s="35"/>
      <c r="R19" s="58" t="e">
        <f t="shared" si="2"/>
        <v>#DIV/0!</v>
      </c>
      <c r="S19" s="122"/>
      <c r="T19" s="162" t="e">
        <f t="shared" si="16"/>
        <v>#DIV/0!</v>
      </c>
      <c r="U19" s="162" t="e">
        <f t="shared" si="17"/>
        <v>#DIV/0!</v>
      </c>
      <c r="V19" s="35"/>
      <c r="W19" s="35"/>
      <c r="X19" s="35"/>
      <c r="Y19" s="58" t="e">
        <f t="shared" si="3"/>
        <v>#DIV/0!</v>
      </c>
      <c r="Z19" s="122"/>
      <c r="AA19" s="162" t="e">
        <f t="shared" si="18"/>
        <v>#DIV/0!</v>
      </c>
      <c r="AB19" s="162" t="e">
        <f t="shared" si="19"/>
        <v>#DIV/0!</v>
      </c>
      <c r="AC19" s="35"/>
      <c r="AD19" s="35"/>
      <c r="AE19" s="35"/>
      <c r="AF19" s="58" t="e">
        <f t="shared" si="4"/>
        <v>#DIV/0!</v>
      </c>
      <c r="AG19" s="122"/>
      <c r="AH19" s="162" t="e">
        <f t="shared" si="20"/>
        <v>#DIV/0!</v>
      </c>
      <c r="AI19" s="162" t="e">
        <f t="shared" si="21"/>
        <v>#DIV/0!</v>
      </c>
      <c r="AJ19" s="35"/>
      <c r="AK19" s="35"/>
      <c r="AL19" s="35"/>
      <c r="AM19" s="58" t="e">
        <f t="shared" si="5"/>
        <v>#DIV/0!</v>
      </c>
      <c r="AN19" s="122"/>
      <c r="AO19" s="162" t="e">
        <f t="shared" si="22"/>
        <v>#DIV/0!</v>
      </c>
      <c r="AP19" s="162" t="e">
        <f t="shared" si="23"/>
        <v>#DIV/0!</v>
      </c>
      <c r="AQ19" s="122"/>
      <c r="AR19" s="35"/>
      <c r="AS19" s="35"/>
      <c r="AT19" s="35"/>
      <c r="AU19" s="58" t="e">
        <f t="shared" si="6"/>
        <v>#DIV/0!</v>
      </c>
      <c r="AV19" s="122"/>
      <c r="AW19" s="162" t="e">
        <f t="shared" si="24"/>
        <v>#DIV/0!</v>
      </c>
      <c r="AX19" s="162" t="e">
        <f t="shared" si="25"/>
        <v>#DIV/0!</v>
      </c>
      <c r="AY19" s="122"/>
      <c r="AZ19" s="201">
        <f t="shared" si="7"/>
        <v>0</v>
      </c>
      <c r="BA19" s="202">
        <f t="shared" si="8"/>
        <v>0</v>
      </c>
      <c r="BB19" s="202">
        <f t="shared" si="9"/>
        <v>0</v>
      </c>
      <c r="BC19" s="203" t="e">
        <f t="shared" si="10"/>
        <v>#DIV/0!</v>
      </c>
      <c r="BD19" s="204">
        <f t="shared" si="11"/>
        <v>0</v>
      </c>
      <c r="BE19" s="205" t="e">
        <f t="shared" si="26"/>
        <v>#DIV/0!</v>
      </c>
      <c r="BF19" s="206" t="e">
        <f t="shared" si="27"/>
        <v>#DIV/0!</v>
      </c>
      <c r="BG19" s="204">
        <f t="shared" si="12"/>
        <v>0</v>
      </c>
      <c r="BH19" s="204">
        <f t="shared" si="13"/>
        <v>0</v>
      </c>
    </row>
    <row r="20" spans="1:60" ht="15.75">
      <c r="A20" s="229">
        <v>43939</v>
      </c>
      <c r="B20" s="44" t="s">
        <v>33</v>
      </c>
      <c r="C20" s="246"/>
      <c r="D20" s="246"/>
      <c r="E20" s="246"/>
      <c r="F20" s="248" t="e">
        <f t="shared" si="0"/>
        <v>#DIV/0!</v>
      </c>
      <c r="G20" s="122"/>
      <c r="H20" s="132" t="e">
        <f t="shared" si="14"/>
        <v>#DIV/0!</v>
      </c>
      <c r="I20" s="35"/>
      <c r="J20" s="35"/>
      <c r="K20" s="35"/>
      <c r="L20" s="58" t="e">
        <f t="shared" si="1"/>
        <v>#DIV/0!</v>
      </c>
      <c r="M20" s="122"/>
      <c r="N20" s="162" t="e">
        <f t="shared" si="15"/>
        <v>#DIV/0!</v>
      </c>
      <c r="O20" s="35"/>
      <c r="P20" s="35"/>
      <c r="Q20" s="35"/>
      <c r="R20" s="58" t="e">
        <f t="shared" si="2"/>
        <v>#DIV/0!</v>
      </c>
      <c r="S20" s="122"/>
      <c r="T20" s="162" t="e">
        <f t="shared" si="16"/>
        <v>#DIV/0!</v>
      </c>
      <c r="U20" s="162" t="e">
        <f t="shared" si="17"/>
        <v>#DIV/0!</v>
      </c>
      <c r="V20" s="35"/>
      <c r="W20" s="35"/>
      <c r="X20" s="35"/>
      <c r="Y20" s="58" t="e">
        <f t="shared" si="3"/>
        <v>#DIV/0!</v>
      </c>
      <c r="Z20" s="122"/>
      <c r="AA20" s="162" t="e">
        <f t="shared" si="18"/>
        <v>#DIV/0!</v>
      </c>
      <c r="AB20" s="162" t="e">
        <f t="shared" si="19"/>
        <v>#DIV/0!</v>
      </c>
      <c r="AC20" s="35"/>
      <c r="AD20" s="35"/>
      <c r="AE20" s="35"/>
      <c r="AF20" s="58" t="e">
        <f t="shared" si="4"/>
        <v>#DIV/0!</v>
      </c>
      <c r="AG20" s="122"/>
      <c r="AH20" s="162" t="e">
        <f t="shared" si="20"/>
        <v>#DIV/0!</v>
      </c>
      <c r="AI20" s="162" t="e">
        <f t="shared" si="21"/>
        <v>#DIV/0!</v>
      </c>
      <c r="AJ20" s="35"/>
      <c r="AK20" s="35"/>
      <c r="AL20" s="35"/>
      <c r="AM20" s="58" t="e">
        <f t="shared" si="5"/>
        <v>#DIV/0!</v>
      </c>
      <c r="AN20" s="122"/>
      <c r="AO20" s="162" t="e">
        <f t="shared" si="22"/>
        <v>#DIV/0!</v>
      </c>
      <c r="AP20" s="162" t="e">
        <f t="shared" si="23"/>
        <v>#DIV/0!</v>
      </c>
      <c r="AQ20" s="122"/>
      <c r="AR20" s="35"/>
      <c r="AS20" s="35"/>
      <c r="AT20" s="35"/>
      <c r="AU20" s="58" t="e">
        <f t="shared" si="6"/>
        <v>#DIV/0!</v>
      </c>
      <c r="AV20" s="122"/>
      <c r="AW20" s="162" t="e">
        <f t="shared" si="24"/>
        <v>#DIV/0!</v>
      </c>
      <c r="AX20" s="162" t="e">
        <f t="shared" si="25"/>
        <v>#DIV/0!</v>
      </c>
      <c r="AY20" s="122"/>
      <c r="AZ20" s="201">
        <f t="shared" si="7"/>
        <v>0</v>
      </c>
      <c r="BA20" s="202">
        <f t="shared" si="8"/>
        <v>0</v>
      </c>
      <c r="BB20" s="202">
        <f t="shared" si="9"/>
        <v>0</v>
      </c>
      <c r="BC20" s="203" t="e">
        <f t="shared" si="10"/>
        <v>#DIV/0!</v>
      </c>
      <c r="BD20" s="204">
        <f t="shared" si="11"/>
        <v>0</v>
      </c>
      <c r="BE20" s="205" t="e">
        <f t="shared" si="26"/>
        <v>#DIV/0!</v>
      </c>
      <c r="BF20" s="206" t="e">
        <f t="shared" si="27"/>
        <v>#DIV/0!</v>
      </c>
      <c r="BG20" s="204">
        <f t="shared" si="12"/>
        <v>0</v>
      </c>
      <c r="BH20" s="204">
        <f t="shared" si="13"/>
        <v>0</v>
      </c>
    </row>
    <row r="21" spans="1:60" ht="15.75">
      <c r="A21" s="229">
        <v>43940</v>
      </c>
      <c r="B21" s="44" t="s">
        <v>34</v>
      </c>
      <c r="C21" s="246"/>
      <c r="D21" s="246"/>
      <c r="E21" s="246"/>
      <c r="F21" s="248" t="e">
        <f t="shared" si="0"/>
        <v>#DIV/0!</v>
      </c>
      <c r="G21" s="122"/>
      <c r="H21" s="132" t="e">
        <f t="shared" si="14"/>
        <v>#DIV/0!</v>
      </c>
      <c r="I21" s="35"/>
      <c r="J21" s="35"/>
      <c r="K21" s="35"/>
      <c r="L21" s="58" t="e">
        <f t="shared" si="1"/>
        <v>#DIV/0!</v>
      </c>
      <c r="M21" s="122"/>
      <c r="N21" s="162" t="e">
        <f t="shared" si="15"/>
        <v>#DIV/0!</v>
      </c>
      <c r="O21" s="35"/>
      <c r="P21" s="35"/>
      <c r="Q21" s="35"/>
      <c r="R21" s="58" t="e">
        <f t="shared" si="2"/>
        <v>#DIV/0!</v>
      </c>
      <c r="S21" s="122"/>
      <c r="T21" s="162" t="e">
        <f t="shared" si="16"/>
        <v>#DIV/0!</v>
      </c>
      <c r="U21" s="162" t="e">
        <f t="shared" si="17"/>
        <v>#DIV/0!</v>
      </c>
      <c r="V21" s="35"/>
      <c r="W21" s="35"/>
      <c r="X21" s="35"/>
      <c r="Y21" s="58" t="e">
        <f t="shared" si="3"/>
        <v>#DIV/0!</v>
      </c>
      <c r="Z21" s="122"/>
      <c r="AA21" s="162" t="e">
        <f t="shared" si="18"/>
        <v>#DIV/0!</v>
      </c>
      <c r="AB21" s="162" t="e">
        <f t="shared" si="19"/>
        <v>#DIV/0!</v>
      </c>
      <c r="AC21" s="35"/>
      <c r="AD21" s="35"/>
      <c r="AE21" s="35"/>
      <c r="AF21" s="58" t="e">
        <f t="shared" si="4"/>
        <v>#DIV/0!</v>
      </c>
      <c r="AG21" s="122"/>
      <c r="AH21" s="162" t="e">
        <f t="shared" si="20"/>
        <v>#DIV/0!</v>
      </c>
      <c r="AI21" s="162" t="e">
        <f t="shared" si="21"/>
        <v>#DIV/0!</v>
      </c>
      <c r="AJ21" s="35"/>
      <c r="AK21" s="35"/>
      <c r="AL21" s="35"/>
      <c r="AM21" s="58" t="e">
        <f t="shared" si="5"/>
        <v>#DIV/0!</v>
      </c>
      <c r="AN21" s="122"/>
      <c r="AO21" s="162" t="e">
        <f t="shared" si="22"/>
        <v>#DIV/0!</v>
      </c>
      <c r="AP21" s="162" t="e">
        <f t="shared" si="23"/>
        <v>#DIV/0!</v>
      </c>
      <c r="AQ21" s="122"/>
      <c r="AR21" s="35"/>
      <c r="AS21" s="35"/>
      <c r="AT21" s="35"/>
      <c r="AU21" s="58" t="e">
        <f t="shared" si="6"/>
        <v>#DIV/0!</v>
      </c>
      <c r="AV21" s="122"/>
      <c r="AW21" s="162" t="e">
        <f t="shared" si="24"/>
        <v>#DIV/0!</v>
      </c>
      <c r="AX21" s="162" t="e">
        <f t="shared" si="25"/>
        <v>#DIV/0!</v>
      </c>
      <c r="AY21" s="122"/>
      <c r="AZ21" s="201">
        <f t="shared" si="7"/>
        <v>0</v>
      </c>
      <c r="BA21" s="202">
        <f t="shared" si="8"/>
        <v>0</v>
      </c>
      <c r="BB21" s="202">
        <f t="shared" si="9"/>
        <v>0</v>
      </c>
      <c r="BC21" s="203" t="e">
        <f t="shared" si="10"/>
        <v>#DIV/0!</v>
      </c>
      <c r="BD21" s="204">
        <f t="shared" si="11"/>
        <v>0</v>
      </c>
      <c r="BE21" s="205" t="e">
        <f t="shared" si="26"/>
        <v>#DIV/0!</v>
      </c>
      <c r="BF21" s="206" t="e">
        <f t="shared" si="27"/>
        <v>#DIV/0!</v>
      </c>
      <c r="BG21" s="204">
        <f t="shared" si="12"/>
        <v>0</v>
      </c>
      <c r="BH21" s="204">
        <f t="shared" si="13"/>
        <v>0</v>
      </c>
    </row>
    <row r="22" spans="1:60" ht="15.75">
      <c r="A22" s="229">
        <v>43941</v>
      </c>
      <c r="B22" s="44" t="s">
        <v>35</v>
      </c>
      <c r="C22" s="246"/>
      <c r="D22" s="246"/>
      <c r="E22" s="246"/>
      <c r="F22" s="248" t="e">
        <f t="shared" si="0"/>
        <v>#DIV/0!</v>
      </c>
      <c r="G22" s="122"/>
      <c r="H22" s="132" t="e">
        <f t="shared" si="14"/>
        <v>#DIV/0!</v>
      </c>
      <c r="I22" s="35"/>
      <c r="J22" s="35"/>
      <c r="K22" s="35"/>
      <c r="L22" s="58" t="e">
        <f t="shared" si="1"/>
        <v>#DIV/0!</v>
      </c>
      <c r="M22" s="122"/>
      <c r="N22" s="162" t="e">
        <f t="shared" si="15"/>
        <v>#DIV/0!</v>
      </c>
      <c r="O22" s="35"/>
      <c r="P22" s="35"/>
      <c r="Q22" s="35"/>
      <c r="R22" s="58" t="e">
        <f t="shared" si="2"/>
        <v>#DIV/0!</v>
      </c>
      <c r="S22" s="122"/>
      <c r="T22" s="162" t="e">
        <f t="shared" si="16"/>
        <v>#DIV/0!</v>
      </c>
      <c r="U22" s="162" t="e">
        <f t="shared" si="17"/>
        <v>#DIV/0!</v>
      </c>
      <c r="V22" s="35"/>
      <c r="W22" s="35"/>
      <c r="X22" s="35"/>
      <c r="Y22" s="58" t="e">
        <f t="shared" si="3"/>
        <v>#DIV/0!</v>
      </c>
      <c r="Z22" s="122"/>
      <c r="AA22" s="162" t="e">
        <f t="shared" si="18"/>
        <v>#DIV/0!</v>
      </c>
      <c r="AB22" s="162" t="e">
        <f t="shared" si="19"/>
        <v>#DIV/0!</v>
      </c>
      <c r="AC22" s="35"/>
      <c r="AD22" s="35"/>
      <c r="AE22" s="35"/>
      <c r="AF22" s="58" t="e">
        <f t="shared" si="4"/>
        <v>#DIV/0!</v>
      </c>
      <c r="AG22" s="122"/>
      <c r="AH22" s="162" t="e">
        <f t="shared" si="20"/>
        <v>#DIV/0!</v>
      </c>
      <c r="AI22" s="162" t="e">
        <f t="shared" si="21"/>
        <v>#DIV/0!</v>
      </c>
      <c r="AJ22" s="35"/>
      <c r="AK22" s="35"/>
      <c r="AL22" s="35"/>
      <c r="AM22" s="58" t="e">
        <f t="shared" si="5"/>
        <v>#DIV/0!</v>
      </c>
      <c r="AN22" s="122"/>
      <c r="AO22" s="162" t="e">
        <f t="shared" si="22"/>
        <v>#DIV/0!</v>
      </c>
      <c r="AP22" s="162" t="e">
        <f t="shared" si="23"/>
        <v>#DIV/0!</v>
      </c>
      <c r="AQ22" s="122"/>
      <c r="AR22" s="35"/>
      <c r="AS22" s="35"/>
      <c r="AT22" s="35"/>
      <c r="AU22" s="58" t="e">
        <f t="shared" si="6"/>
        <v>#DIV/0!</v>
      </c>
      <c r="AV22" s="122"/>
      <c r="AW22" s="162" t="e">
        <f t="shared" si="24"/>
        <v>#DIV/0!</v>
      </c>
      <c r="AX22" s="162" t="e">
        <f t="shared" si="25"/>
        <v>#DIV/0!</v>
      </c>
      <c r="AY22" s="122"/>
      <c r="AZ22" s="201">
        <f t="shared" si="7"/>
        <v>0</v>
      </c>
      <c r="BA22" s="202">
        <f t="shared" si="8"/>
        <v>0</v>
      </c>
      <c r="BB22" s="202">
        <f t="shared" si="9"/>
        <v>0</v>
      </c>
      <c r="BC22" s="203" t="e">
        <f t="shared" si="10"/>
        <v>#DIV/0!</v>
      </c>
      <c r="BD22" s="204">
        <f t="shared" si="11"/>
        <v>0</v>
      </c>
      <c r="BE22" s="205" t="e">
        <f t="shared" si="26"/>
        <v>#DIV/0!</v>
      </c>
      <c r="BF22" s="206" t="e">
        <f t="shared" si="27"/>
        <v>#DIV/0!</v>
      </c>
      <c r="BG22" s="204">
        <f t="shared" si="12"/>
        <v>0</v>
      </c>
      <c r="BH22" s="204">
        <f t="shared" si="13"/>
        <v>0</v>
      </c>
    </row>
    <row r="23" spans="1:60" ht="15.75">
      <c r="A23" s="229">
        <v>43942</v>
      </c>
      <c r="B23" s="44" t="s">
        <v>36</v>
      </c>
      <c r="C23" s="246"/>
      <c r="D23" s="246"/>
      <c r="E23" s="246"/>
      <c r="F23" s="248" t="e">
        <f t="shared" si="0"/>
        <v>#DIV/0!</v>
      </c>
      <c r="G23" s="122"/>
      <c r="H23" s="132" t="e">
        <f t="shared" si="14"/>
        <v>#DIV/0!</v>
      </c>
      <c r="I23" s="35"/>
      <c r="J23" s="35"/>
      <c r="K23" s="35"/>
      <c r="L23" s="58" t="e">
        <f t="shared" si="1"/>
        <v>#DIV/0!</v>
      </c>
      <c r="M23" s="122"/>
      <c r="N23" s="162" t="e">
        <f t="shared" si="15"/>
        <v>#DIV/0!</v>
      </c>
      <c r="O23" s="35"/>
      <c r="P23" s="35"/>
      <c r="Q23" s="35"/>
      <c r="R23" s="58" t="e">
        <f t="shared" si="2"/>
        <v>#DIV/0!</v>
      </c>
      <c r="S23" s="122"/>
      <c r="T23" s="162" t="e">
        <f t="shared" si="16"/>
        <v>#DIV/0!</v>
      </c>
      <c r="U23" s="162" t="e">
        <f t="shared" si="17"/>
        <v>#DIV/0!</v>
      </c>
      <c r="V23" s="35"/>
      <c r="W23" s="35"/>
      <c r="X23" s="35"/>
      <c r="Y23" s="58" t="e">
        <f t="shared" si="3"/>
        <v>#DIV/0!</v>
      </c>
      <c r="Z23" s="122"/>
      <c r="AA23" s="162" t="e">
        <f t="shared" si="18"/>
        <v>#DIV/0!</v>
      </c>
      <c r="AB23" s="162" t="e">
        <f t="shared" si="19"/>
        <v>#DIV/0!</v>
      </c>
      <c r="AC23" s="35"/>
      <c r="AD23" s="35"/>
      <c r="AE23" s="35"/>
      <c r="AF23" s="58" t="e">
        <f t="shared" si="4"/>
        <v>#DIV/0!</v>
      </c>
      <c r="AG23" s="122"/>
      <c r="AH23" s="162" t="e">
        <f t="shared" si="20"/>
        <v>#DIV/0!</v>
      </c>
      <c r="AI23" s="162" t="e">
        <f t="shared" si="21"/>
        <v>#DIV/0!</v>
      </c>
      <c r="AJ23" s="35"/>
      <c r="AK23" s="35"/>
      <c r="AL23" s="35"/>
      <c r="AM23" s="58" t="e">
        <f t="shared" si="5"/>
        <v>#DIV/0!</v>
      </c>
      <c r="AN23" s="122"/>
      <c r="AO23" s="162" t="e">
        <f t="shared" si="22"/>
        <v>#DIV/0!</v>
      </c>
      <c r="AP23" s="162" t="e">
        <f t="shared" si="23"/>
        <v>#DIV/0!</v>
      </c>
      <c r="AQ23" s="122"/>
      <c r="AR23" s="35"/>
      <c r="AS23" s="35"/>
      <c r="AT23" s="35"/>
      <c r="AU23" s="58" t="e">
        <f t="shared" si="6"/>
        <v>#DIV/0!</v>
      </c>
      <c r="AV23" s="122"/>
      <c r="AW23" s="162" t="e">
        <f t="shared" si="24"/>
        <v>#DIV/0!</v>
      </c>
      <c r="AX23" s="162" t="e">
        <f t="shared" si="25"/>
        <v>#DIV/0!</v>
      </c>
      <c r="AY23" s="122"/>
      <c r="AZ23" s="201">
        <f t="shared" si="7"/>
        <v>0</v>
      </c>
      <c r="BA23" s="202">
        <f t="shared" si="8"/>
        <v>0</v>
      </c>
      <c r="BB23" s="202">
        <f t="shared" si="9"/>
        <v>0</v>
      </c>
      <c r="BC23" s="203" t="e">
        <f t="shared" si="10"/>
        <v>#DIV/0!</v>
      </c>
      <c r="BD23" s="204">
        <f t="shared" si="11"/>
        <v>0</v>
      </c>
      <c r="BE23" s="205" t="e">
        <f t="shared" si="26"/>
        <v>#DIV/0!</v>
      </c>
      <c r="BF23" s="206" t="e">
        <f t="shared" si="27"/>
        <v>#DIV/0!</v>
      </c>
      <c r="BG23" s="204">
        <f t="shared" si="12"/>
        <v>0</v>
      </c>
      <c r="BH23" s="204">
        <f t="shared" si="13"/>
        <v>0</v>
      </c>
    </row>
    <row r="24" spans="1:60" ht="15.75">
      <c r="A24" s="229">
        <v>43943</v>
      </c>
      <c r="B24" s="44" t="s">
        <v>37</v>
      </c>
      <c r="C24" s="246"/>
      <c r="D24" s="246"/>
      <c r="E24" s="246"/>
      <c r="F24" s="248" t="e">
        <f t="shared" si="0"/>
        <v>#DIV/0!</v>
      </c>
      <c r="G24" s="122"/>
      <c r="H24" s="132" t="e">
        <f t="shared" si="14"/>
        <v>#DIV/0!</v>
      </c>
      <c r="I24" s="35"/>
      <c r="J24" s="35"/>
      <c r="K24" s="35"/>
      <c r="L24" s="58" t="e">
        <f t="shared" si="1"/>
        <v>#DIV/0!</v>
      </c>
      <c r="M24" s="122"/>
      <c r="N24" s="162" t="e">
        <f t="shared" si="15"/>
        <v>#DIV/0!</v>
      </c>
      <c r="O24" s="35"/>
      <c r="P24" s="35"/>
      <c r="Q24" s="35"/>
      <c r="R24" s="58" t="e">
        <f t="shared" si="2"/>
        <v>#DIV/0!</v>
      </c>
      <c r="S24" s="122"/>
      <c r="T24" s="162" t="e">
        <f t="shared" si="16"/>
        <v>#DIV/0!</v>
      </c>
      <c r="U24" s="162" t="e">
        <f t="shared" si="17"/>
        <v>#DIV/0!</v>
      </c>
      <c r="V24" s="35"/>
      <c r="W24" s="35"/>
      <c r="X24" s="35"/>
      <c r="Y24" s="58" t="e">
        <f t="shared" si="3"/>
        <v>#DIV/0!</v>
      </c>
      <c r="Z24" s="122"/>
      <c r="AA24" s="162" t="e">
        <f t="shared" si="18"/>
        <v>#DIV/0!</v>
      </c>
      <c r="AB24" s="162" t="e">
        <f t="shared" si="19"/>
        <v>#DIV/0!</v>
      </c>
      <c r="AC24" s="35"/>
      <c r="AD24" s="35"/>
      <c r="AE24" s="35"/>
      <c r="AF24" s="58" t="e">
        <f t="shared" si="4"/>
        <v>#DIV/0!</v>
      </c>
      <c r="AG24" s="122"/>
      <c r="AH24" s="162" t="e">
        <f t="shared" si="20"/>
        <v>#DIV/0!</v>
      </c>
      <c r="AI24" s="162" t="e">
        <f t="shared" si="21"/>
        <v>#DIV/0!</v>
      </c>
      <c r="AJ24" s="35"/>
      <c r="AK24" s="35"/>
      <c r="AL24" s="35"/>
      <c r="AM24" s="58" t="e">
        <f t="shared" si="5"/>
        <v>#DIV/0!</v>
      </c>
      <c r="AN24" s="122"/>
      <c r="AO24" s="162" t="e">
        <f t="shared" si="22"/>
        <v>#DIV/0!</v>
      </c>
      <c r="AP24" s="162" t="e">
        <f t="shared" si="23"/>
        <v>#DIV/0!</v>
      </c>
      <c r="AQ24" s="122"/>
      <c r="AR24" s="35"/>
      <c r="AS24" s="35"/>
      <c r="AT24" s="35"/>
      <c r="AU24" s="58" t="e">
        <f t="shared" si="6"/>
        <v>#DIV/0!</v>
      </c>
      <c r="AV24" s="122"/>
      <c r="AW24" s="162" t="e">
        <f t="shared" si="24"/>
        <v>#DIV/0!</v>
      </c>
      <c r="AX24" s="162" t="e">
        <f t="shared" si="25"/>
        <v>#DIV/0!</v>
      </c>
      <c r="AY24" s="122"/>
      <c r="AZ24" s="201">
        <f t="shared" si="7"/>
        <v>0</v>
      </c>
      <c r="BA24" s="202">
        <f t="shared" si="8"/>
        <v>0</v>
      </c>
      <c r="BB24" s="202">
        <f t="shared" si="9"/>
        <v>0</v>
      </c>
      <c r="BC24" s="203" t="e">
        <f t="shared" si="10"/>
        <v>#DIV/0!</v>
      </c>
      <c r="BD24" s="204">
        <f t="shared" si="11"/>
        <v>0</v>
      </c>
      <c r="BE24" s="205" t="e">
        <f t="shared" si="26"/>
        <v>#DIV/0!</v>
      </c>
      <c r="BF24" s="206" t="e">
        <f t="shared" si="27"/>
        <v>#DIV/0!</v>
      </c>
      <c r="BG24" s="204">
        <f t="shared" si="12"/>
        <v>0</v>
      </c>
      <c r="BH24" s="204">
        <f t="shared" si="13"/>
        <v>0</v>
      </c>
    </row>
    <row r="25" spans="1:60" ht="15.75">
      <c r="A25" s="229">
        <v>43944</v>
      </c>
      <c r="B25" s="44" t="s">
        <v>31</v>
      </c>
      <c r="C25" s="246"/>
      <c r="D25" s="246"/>
      <c r="E25" s="246"/>
      <c r="F25" s="248" t="e">
        <f t="shared" si="0"/>
        <v>#DIV/0!</v>
      </c>
      <c r="G25" s="122"/>
      <c r="H25" s="132" t="e">
        <f t="shared" si="14"/>
        <v>#DIV/0!</v>
      </c>
      <c r="I25" s="35"/>
      <c r="J25" s="35"/>
      <c r="K25" s="35"/>
      <c r="L25" s="58" t="e">
        <f t="shared" si="1"/>
        <v>#DIV/0!</v>
      </c>
      <c r="M25" s="122"/>
      <c r="N25" s="162" t="e">
        <f t="shared" si="15"/>
        <v>#DIV/0!</v>
      </c>
      <c r="O25" s="35"/>
      <c r="P25" s="35"/>
      <c r="Q25" s="35"/>
      <c r="R25" s="58" t="e">
        <f t="shared" si="2"/>
        <v>#DIV/0!</v>
      </c>
      <c r="S25" s="122"/>
      <c r="T25" s="162" t="e">
        <f t="shared" si="16"/>
        <v>#DIV/0!</v>
      </c>
      <c r="U25" s="162" t="e">
        <f t="shared" si="17"/>
        <v>#DIV/0!</v>
      </c>
      <c r="V25" s="35"/>
      <c r="W25" s="35"/>
      <c r="X25" s="35"/>
      <c r="Y25" s="58" t="e">
        <f t="shared" si="3"/>
        <v>#DIV/0!</v>
      </c>
      <c r="Z25" s="122"/>
      <c r="AA25" s="162" t="e">
        <f t="shared" si="18"/>
        <v>#DIV/0!</v>
      </c>
      <c r="AB25" s="162" t="e">
        <f t="shared" si="19"/>
        <v>#DIV/0!</v>
      </c>
      <c r="AC25" s="35"/>
      <c r="AD25" s="35"/>
      <c r="AE25" s="35"/>
      <c r="AF25" s="58" t="e">
        <f t="shared" si="4"/>
        <v>#DIV/0!</v>
      </c>
      <c r="AG25" s="122"/>
      <c r="AH25" s="162" t="e">
        <f t="shared" si="20"/>
        <v>#DIV/0!</v>
      </c>
      <c r="AI25" s="162" t="e">
        <f t="shared" si="21"/>
        <v>#DIV/0!</v>
      </c>
      <c r="AJ25" s="35"/>
      <c r="AK25" s="35"/>
      <c r="AL25" s="35"/>
      <c r="AM25" s="58" t="e">
        <f t="shared" si="5"/>
        <v>#DIV/0!</v>
      </c>
      <c r="AN25" s="122"/>
      <c r="AO25" s="162" t="e">
        <f t="shared" si="22"/>
        <v>#DIV/0!</v>
      </c>
      <c r="AP25" s="162" t="e">
        <f t="shared" si="23"/>
        <v>#DIV/0!</v>
      </c>
      <c r="AQ25" s="122"/>
      <c r="AR25" s="35"/>
      <c r="AS25" s="35"/>
      <c r="AT25" s="35"/>
      <c r="AU25" s="58" t="e">
        <f t="shared" si="6"/>
        <v>#DIV/0!</v>
      </c>
      <c r="AV25" s="122"/>
      <c r="AW25" s="162" t="e">
        <f t="shared" si="24"/>
        <v>#DIV/0!</v>
      </c>
      <c r="AX25" s="162" t="e">
        <f t="shared" si="25"/>
        <v>#DIV/0!</v>
      </c>
      <c r="AY25" s="122"/>
      <c r="AZ25" s="201">
        <f t="shared" si="7"/>
        <v>0</v>
      </c>
      <c r="BA25" s="202">
        <f t="shared" si="8"/>
        <v>0</v>
      </c>
      <c r="BB25" s="202">
        <f t="shared" si="9"/>
        <v>0</v>
      </c>
      <c r="BC25" s="203" t="e">
        <f t="shared" si="10"/>
        <v>#DIV/0!</v>
      </c>
      <c r="BD25" s="204">
        <f t="shared" si="11"/>
        <v>0</v>
      </c>
      <c r="BE25" s="205" t="e">
        <f t="shared" si="26"/>
        <v>#DIV/0!</v>
      </c>
      <c r="BF25" s="206" t="e">
        <f t="shared" si="27"/>
        <v>#DIV/0!</v>
      </c>
      <c r="BG25" s="204">
        <f t="shared" si="12"/>
        <v>0</v>
      </c>
      <c r="BH25" s="204">
        <f t="shared" si="13"/>
        <v>0</v>
      </c>
    </row>
    <row r="26" spans="1:60" ht="15.75">
      <c r="A26" s="229">
        <v>43945</v>
      </c>
      <c r="B26" s="44" t="s">
        <v>32</v>
      </c>
      <c r="C26" s="246"/>
      <c r="D26" s="246"/>
      <c r="E26" s="246"/>
      <c r="F26" s="248" t="e">
        <f t="shared" si="0"/>
        <v>#DIV/0!</v>
      </c>
      <c r="G26" s="122"/>
      <c r="H26" s="132" t="e">
        <f t="shared" si="14"/>
        <v>#DIV/0!</v>
      </c>
      <c r="I26" s="35"/>
      <c r="J26" s="35"/>
      <c r="K26" s="35"/>
      <c r="L26" s="58" t="e">
        <f t="shared" si="1"/>
        <v>#DIV/0!</v>
      </c>
      <c r="M26" s="122"/>
      <c r="N26" s="162" t="e">
        <f t="shared" si="15"/>
        <v>#DIV/0!</v>
      </c>
      <c r="O26" s="35"/>
      <c r="P26" s="35"/>
      <c r="Q26" s="35"/>
      <c r="R26" s="58" t="e">
        <f t="shared" si="2"/>
        <v>#DIV/0!</v>
      </c>
      <c r="S26" s="122"/>
      <c r="T26" s="162" t="e">
        <f t="shared" si="16"/>
        <v>#DIV/0!</v>
      </c>
      <c r="U26" s="162" t="e">
        <f t="shared" si="17"/>
        <v>#DIV/0!</v>
      </c>
      <c r="V26" s="35"/>
      <c r="W26" s="35"/>
      <c r="X26" s="35"/>
      <c r="Y26" s="58" t="e">
        <f t="shared" si="3"/>
        <v>#DIV/0!</v>
      </c>
      <c r="Z26" s="122"/>
      <c r="AA26" s="162" t="e">
        <f t="shared" si="18"/>
        <v>#DIV/0!</v>
      </c>
      <c r="AB26" s="162" t="e">
        <f t="shared" si="19"/>
        <v>#DIV/0!</v>
      </c>
      <c r="AC26" s="35"/>
      <c r="AD26" s="35"/>
      <c r="AE26" s="35"/>
      <c r="AF26" s="58" t="e">
        <f t="shared" si="4"/>
        <v>#DIV/0!</v>
      </c>
      <c r="AG26" s="122"/>
      <c r="AH26" s="162" t="e">
        <f t="shared" si="20"/>
        <v>#DIV/0!</v>
      </c>
      <c r="AI26" s="162" t="e">
        <f t="shared" si="21"/>
        <v>#DIV/0!</v>
      </c>
      <c r="AJ26" s="35"/>
      <c r="AK26" s="35"/>
      <c r="AL26" s="35"/>
      <c r="AM26" s="58" t="e">
        <f t="shared" si="5"/>
        <v>#DIV/0!</v>
      </c>
      <c r="AN26" s="122"/>
      <c r="AO26" s="162" t="e">
        <f t="shared" si="22"/>
        <v>#DIV/0!</v>
      </c>
      <c r="AP26" s="162" t="e">
        <f t="shared" si="23"/>
        <v>#DIV/0!</v>
      </c>
      <c r="AQ26" s="122"/>
      <c r="AR26" s="35"/>
      <c r="AS26" s="35"/>
      <c r="AT26" s="35"/>
      <c r="AU26" s="58" t="e">
        <f t="shared" si="6"/>
        <v>#DIV/0!</v>
      </c>
      <c r="AV26" s="122"/>
      <c r="AW26" s="162" t="e">
        <f t="shared" si="24"/>
        <v>#DIV/0!</v>
      </c>
      <c r="AX26" s="162" t="e">
        <f t="shared" si="25"/>
        <v>#DIV/0!</v>
      </c>
      <c r="AY26" s="122"/>
      <c r="AZ26" s="201">
        <f t="shared" si="7"/>
        <v>0</v>
      </c>
      <c r="BA26" s="202">
        <f t="shared" si="8"/>
        <v>0</v>
      </c>
      <c r="BB26" s="202">
        <f t="shared" si="9"/>
        <v>0</v>
      </c>
      <c r="BC26" s="203" t="e">
        <f t="shared" si="10"/>
        <v>#DIV/0!</v>
      </c>
      <c r="BD26" s="204">
        <f t="shared" si="11"/>
        <v>0</v>
      </c>
      <c r="BE26" s="205" t="e">
        <f t="shared" si="26"/>
        <v>#DIV/0!</v>
      </c>
      <c r="BF26" s="206" t="e">
        <f t="shared" si="27"/>
        <v>#DIV/0!</v>
      </c>
      <c r="BG26" s="204">
        <f t="shared" si="12"/>
        <v>0</v>
      </c>
      <c r="BH26" s="204">
        <f t="shared" si="13"/>
        <v>0</v>
      </c>
    </row>
    <row r="27" spans="1:60" ht="15.75">
      <c r="A27" s="229">
        <v>43946</v>
      </c>
      <c r="B27" s="44" t="s">
        <v>33</v>
      </c>
      <c r="C27" s="246"/>
      <c r="D27" s="246"/>
      <c r="E27" s="246"/>
      <c r="F27" s="248" t="e">
        <f t="shared" si="0"/>
        <v>#DIV/0!</v>
      </c>
      <c r="G27" s="122"/>
      <c r="H27" s="132" t="e">
        <f t="shared" si="14"/>
        <v>#DIV/0!</v>
      </c>
      <c r="I27" s="35"/>
      <c r="J27" s="35"/>
      <c r="K27" s="35"/>
      <c r="L27" s="58" t="e">
        <f t="shared" si="1"/>
        <v>#DIV/0!</v>
      </c>
      <c r="M27" s="122"/>
      <c r="N27" s="162" t="e">
        <f t="shared" si="15"/>
        <v>#DIV/0!</v>
      </c>
      <c r="O27" s="35"/>
      <c r="P27" s="35"/>
      <c r="Q27" s="35"/>
      <c r="R27" s="58" t="e">
        <f t="shared" si="2"/>
        <v>#DIV/0!</v>
      </c>
      <c r="S27" s="122"/>
      <c r="T27" s="162" t="e">
        <f t="shared" si="16"/>
        <v>#DIV/0!</v>
      </c>
      <c r="U27" s="162" t="e">
        <f t="shared" si="17"/>
        <v>#DIV/0!</v>
      </c>
      <c r="V27" s="35"/>
      <c r="W27" s="35"/>
      <c r="X27" s="35"/>
      <c r="Y27" s="58" t="e">
        <f t="shared" si="3"/>
        <v>#DIV/0!</v>
      </c>
      <c r="Z27" s="122"/>
      <c r="AA27" s="162" t="e">
        <f t="shared" si="18"/>
        <v>#DIV/0!</v>
      </c>
      <c r="AB27" s="162" t="e">
        <f t="shared" si="19"/>
        <v>#DIV/0!</v>
      </c>
      <c r="AC27" s="35"/>
      <c r="AD27" s="35"/>
      <c r="AE27" s="35"/>
      <c r="AF27" s="58" t="e">
        <f t="shared" si="4"/>
        <v>#DIV/0!</v>
      </c>
      <c r="AG27" s="122"/>
      <c r="AH27" s="162" t="e">
        <f t="shared" si="20"/>
        <v>#DIV/0!</v>
      </c>
      <c r="AI27" s="162" t="e">
        <f t="shared" si="21"/>
        <v>#DIV/0!</v>
      </c>
      <c r="AJ27" s="35"/>
      <c r="AK27" s="35"/>
      <c r="AL27" s="35"/>
      <c r="AM27" s="58" t="e">
        <f t="shared" si="5"/>
        <v>#DIV/0!</v>
      </c>
      <c r="AN27" s="122"/>
      <c r="AO27" s="162" t="e">
        <f t="shared" si="22"/>
        <v>#DIV/0!</v>
      </c>
      <c r="AP27" s="162" t="e">
        <f t="shared" si="23"/>
        <v>#DIV/0!</v>
      </c>
      <c r="AQ27" s="122"/>
      <c r="AR27" s="35"/>
      <c r="AS27" s="35"/>
      <c r="AT27" s="35"/>
      <c r="AU27" s="58" t="e">
        <f t="shared" si="6"/>
        <v>#DIV/0!</v>
      </c>
      <c r="AV27" s="122"/>
      <c r="AW27" s="162" t="e">
        <f t="shared" si="24"/>
        <v>#DIV/0!</v>
      </c>
      <c r="AX27" s="162" t="e">
        <f t="shared" si="25"/>
        <v>#DIV/0!</v>
      </c>
      <c r="AY27" s="122"/>
      <c r="AZ27" s="201">
        <f t="shared" si="7"/>
        <v>0</v>
      </c>
      <c r="BA27" s="202">
        <f t="shared" si="8"/>
        <v>0</v>
      </c>
      <c r="BB27" s="202">
        <f t="shared" si="9"/>
        <v>0</v>
      </c>
      <c r="BC27" s="203" t="e">
        <f t="shared" si="10"/>
        <v>#DIV/0!</v>
      </c>
      <c r="BD27" s="204">
        <f t="shared" si="11"/>
        <v>0</v>
      </c>
      <c r="BE27" s="205" t="e">
        <f t="shared" si="26"/>
        <v>#DIV/0!</v>
      </c>
      <c r="BF27" s="206" t="e">
        <f t="shared" si="27"/>
        <v>#DIV/0!</v>
      </c>
      <c r="BG27" s="204">
        <f t="shared" si="12"/>
        <v>0</v>
      </c>
      <c r="BH27" s="204">
        <f t="shared" si="13"/>
        <v>0</v>
      </c>
    </row>
    <row r="28" spans="1:60" ht="15.75">
      <c r="A28" s="229">
        <v>43947</v>
      </c>
      <c r="B28" s="44" t="s">
        <v>34</v>
      </c>
      <c r="C28" s="246"/>
      <c r="D28" s="246"/>
      <c r="E28" s="246"/>
      <c r="F28" s="248" t="e">
        <f t="shared" si="0"/>
        <v>#DIV/0!</v>
      </c>
      <c r="G28" s="122"/>
      <c r="H28" s="132" t="e">
        <f t="shared" si="14"/>
        <v>#DIV/0!</v>
      </c>
      <c r="I28" s="35"/>
      <c r="J28" s="35"/>
      <c r="K28" s="35"/>
      <c r="L28" s="58" t="e">
        <f t="shared" si="1"/>
        <v>#DIV/0!</v>
      </c>
      <c r="M28" s="122"/>
      <c r="N28" s="162" t="e">
        <f t="shared" si="15"/>
        <v>#DIV/0!</v>
      </c>
      <c r="O28" s="35"/>
      <c r="P28" s="35"/>
      <c r="Q28" s="35"/>
      <c r="R28" s="58" t="e">
        <f t="shared" si="2"/>
        <v>#DIV/0!</v>
      </c>
      <c r="S28" s="122"/>
      <c r="T28" s="162" t="e">
        <f t="shared" si="16"/>
        <v>#DIV/0!</v>
      </c>
      <c r="U28" s="162" t="e">
        <f t="shared" si="17"/>
        <v>#DIV/0!</v>
      </c>
      <c r="V28" s="35"/>
      <c r="W28" s="35"/>
      <c r="X28" s="35"/>
      <c r="Y28" s="58" t="e">
        <f t="shared" si="3"/>
        <v>#DIV/0!</v>
      </c>
      <c r="Z28" s="122"/>
      <c r="AA28" s="162" t="e">
        <f t="shared" si="18"/>
        <v>#DIV/0!</v>
      </c>
      <c r="AB28" s="162" t="e">
        <f t="shared" si="19"/>
        <v>#DIV/0!</v>
      </c>
      <c r="AC28" s="35"/>
      <c r="AD28" s="35"/>
      <c r="AE28" s="35"/>
      <c r="AF28" s="58" t="e">
        <f t="shared" si="4"/>
        <v>#DIV/0!</v>
      </c>
      <c r="AG28" s="122"/>
      <c r="AH28" s="162" t="e">
        <f t="shared" si="20"/>
        <v>#DIV/0!</v>
      </c>
      <c r="AI28" s="162" t="e">
        <f t="shared" si="21"/>
        <v>#DIV/0!</v>
      </c>
      <c r="AJ28" s="35"/>
      <c r="AK28" s="35"/>
      <c r="AL28" s="35"/>
      <c r="AM28" s="58" t="e">
        <f t="shared" si="5"/>
        <v>#DIV/0!</v>
      </c>
      <c r="AN28" s="122"/>
      <c r="AO28" s="162" t="e">
        <f t="shared" si="22"/>
        <v>#DIV/0!</v>
      </c>
      <c r="AP28" s="162" t="e">
        <f t="shared" si="23"/>
        <v>#DIV/0!</v>
      </c>
      <c r="AQ28" s="122"/>
      <c r="AR28" s="35"/>
      <c r="AS28" s="35"/>
      <c r="AT28" s="35"/>
      <c r="AU28" s="58" t="e">
        <f t="shared" si="6"/>
        <v>#DIV/0!</v>
      </c>
      <c r="AV28" s="122"/>
      <c r="AW28" s="162" t="e">
        <f t="shared" si="24"/>
        <v>#DIV/0!</v>
      </c>
      <c r="AX28" s="162" t="e">
        <f t="shared" si="25"/>
        <v>#DIV/0!</v>
      </c>
      <c r="AY28" s="122"/>
      <c r="AZ28" s="201">
        <f t="shared" si="7"/>
        <v>0</v>
      </c>
      <c r="BA28" s="202">
        <f t="shared" si="8"/>
        <v>0</v>
      </c>
      <c r="BB28" s="202">
        <f t="shared" si="9"/>
        <v>0</v>
      </c>
      <c r="BC28" s="203" t="e">
        <f t="shared" si="10"/>
        <v>#DIV/0!</v>
      </c>
      <c r="BD28" s="204">
        <f t="shared" si="11"/>
        <v>0</v>
      </c>
      <c r="BE28" s="205" t="e">
        <f t="shared" si="26"/>
        <v>#DIV/0!</v>
      </c>
      <c r="BF28" s="206" t="e">
        <f t="shared" si="27"/>
        <v>#DIV/0!</v>
      </c>
      <c r="BG28" s="204">
        <f t="shared" si="12"/>
        <v>0</v>
      </c>
      <c r="BH28" s="204">
        <f t="shared" si="13"/>
        <v>0</v>
      </c>
    </row>
    <row r="29" spans="1:60" ht="15.75">
      <c r="A29" s="229">
        <v>43948</v>
      </c>
      <c r="B29" s="44" t="s">
        <v>35</v>
      </c>
      <c r="C29" s="246"/>
      <c r="D29" s="246"/>
      <c r="E29" s="246"/>
      <c r="F29" s="248" t="e">
        <f t="shared" si="0"/>
        <v>#DIV/0!</v>
      </c>
      <c r="G29" s="122"/>
      <c r="H29" s="132" t="e">
        <f t="shared" si="14"/>
        <v>#DIV/0!</v>
      </c>
      <c r="I29" s="35"/>
      <c r="J29" s="35"/>
      <c r="K29" s="35"/>
      <c r="L29" s="58" t="e">
        <f t="shared" si="1"/>
        <v>#DIV/0!</v>
      </c>
      <c r="M29" s="122"/>
      <c r="N29" s="162" t="e">
        <f t="shared" si="15"/>
        <v>#DIV/0!</v>
      </c>
      <c r="O29" s="35"/>
      <c r="P29" s="35"/>
      <c r="Q29" s="35"/>
      <c r="R29" s="58" t="e">
        <f t="shared" si="2"/>
        <v>#DIV/0!</v>
      </c>
      <c r="S29" s="122"/>
      <c r="T29" s="162" t="e">
        <f t="shared" si="16"/>
        <v>#DIV/0!</v>
      </c>
      <c r="U29" s="162" t="e">
        <f t="shared" si="17"/>
        <v>#DIV/0!</v>
      </c>
      <c r="V29" s="35"/>
      <c r="W29" s="35"/>
      <c r="X29" s="35"/>
      <c r="Y29" s="58" t="e">
        <f t="shared" si="3"/>
        <v>#DIV/0!</v>
      </c>
      <c r="Z29" s="122"/>
      <c r="AA29" s="162" t="e">
        <f t="shared" si="18"/>
        <v>#DIV/0!</v>
      </c>
      <c r="AB29" s="162" t="e">
        <f t="shared" si="19"/>
        <v>#DIV/0!</v>
      </c>
      <c r="AC29" s="35"/>
      <c r="AD29" s="35"/>
      <c r="AE29" s="35"/>
      <c r="AF29" s="58" t="e">
        <f t="shared" si="4"/>
        <v>#DIV/0!</v>
      </c>
      <c r="AG29" s="122"/>
      <c r="AH29" s="162" t="e">
        <f t="shared" si="20"/>
        <v>#DIV/0!</v>
      </c>
      <c r="AI29" s="162" t="e">
        <f t="shared" si="21"/>
        <v>#DIV/0!</v>
      </c>
      <c r="AJ29" s="35"/>
      <c r="AK29" s="35"/>
      <c r="AL29" s="35"/>
      <c r="AM29" s="58" t="e">
        <f t="shared" si="5"/>
        <v>#DIV/0!</v>
      </c>
      <c r="AN29" s="122"/>
      <c r="AO29" s="162" t="e">
        <f t="shared" si="22"/>
        <v>#DIV/0!</v>
      </c>
      <c r="AP29" s="162" t="e">
        <f t="shared" si="23"/>
        <v>#DIV/0!</v>
      </c>
      <c r="AQ29" s="122"/>
      <c r="AR29" s="35"/>
      <c r="AS29" s="35"/>
      <c r="AT29" s="35"/>
      <c r="AU29" s="58" t="e">
        <f t="shared" si="6"/>
        <v>#DIV/0!</v>
      </c>
      <c r="AV29" s="122"/>
      <c r="AW29" s="162" t="e">
        <f t="shared" si="24"/>
        <v>#DIV/0!</v>
      </c>
      <c r="AX29" s="162" t="e">
        <f t="shared" si="25"/>
        <v>#DIV/0!</v>
      </c>
      <c r="AY29" s="122"/>
      <c r="AZ29" s="201">
        <f t="shared" si="7"/>
        <v>0</v>
      </c>
      <c r="BA29" s="202">
        <f t="shared" si="8"/>
        <v>0</v>
      </c>
      <c r="BB29" s="202">
        <f t="shared" si="9"/>
        <v>0</v>
      </c>
      <c r="BC29" s="203" t="e">
        <f t="shared" si="10"/>
        <v>#DIV/0!</v>
      </c>
      <c r="BD29" s="204">
        <f t="shared" si="11"/>
        <v>0</v>
      </c>
      <c r="BE29" s="205" t="e">
        <f t="shared" si="26"/>
        <v>#DIV/0!</v>
      </c>
      <c r="BF29" s="206" t="e">
        <f t="shared" si="27"/>
        <v>#DIV/0!</v>
      </c>
      <c r="BG29" s="204">
        <f t="shared" si="12"/>
        <v>0</v>
      </c>
      <c r="BH29" s="204">
        <f t="shared" si="13"/>
        <v>0</v>
      </c>
    </row>
    <row r="30" spans="1:60" ht="15.75">
      <c r="A30" s="229">
        <v>43949</v>
      </c>
      <c r="B30" s="44" t="s">
        <v>36</v>
      </c>
      <c r="C30" s="246"/>
      <c r="D30" s="246"/>
      <c r="E30" s="246"/>
      <c r="F30" s="248" t="e">
        <f t="shared" si="0"/>
        <v>#DIV/0!</v>
      </c>
      <c r="G30" s="122"/>
      <c r="H30" s="132" t="e">
        <f t="shared" si="14"/>
        <v>#DIV/0!</v>
      </c>
      <c r="I30" s="35"/>
      <c r="J30" s="35"/>
      <c r="K30" s="35"/>
      <c r="L30" s="58" t="e">
        <f t="shared" si="1"/>
        <v>#DIV/0!</v>
      </c>
      <c r="M30" s="122"/>
      <c r="N30" s="162" t="e">
        <f t="shared" si="15"/>
        <v>#DIV/0!</v>
      </c>
      <c r="O30" s="35"/>
      <c r="P30" s="35"/>
      <c r="Q30" s="35"/>
      <c r="R30" s="58" t="e">
        <f t="shared" si="2"/>
        <v>#DIV/0!</v>
      </c>
      <c r="S30" s="122"/>
      <c r="T30" s="162" t="e">
        <f t="shared" si="16"/>
        <v>#DIV/0!</v>
      </c>
      <c r="U30" s="162" t="e">
        <f t="shared" si="17"/>
        <v>#DIV/0!</v>
      </c>
      <c r="V30" s="35"/>
      <c r="W30" s="35"/>
      <c r="X30" s="35"/>
      <c r="Y30" s="58" t="e">
        <f t="shared" si="3"/>
        <v>#DIV/0!</v>
      </c>
      <c r="Z30" s="122"/>
      <c r="AA30" s="162" t="e">
        <f t="shared" si="18"/>
        <v>#DIV/0!</v>
      </c>
      <c r="AB30" s="162" t="e">
        <f t="shared" si="19"/>
        <v>#DIV/0!</v>
      </c>
      <c r="AC30" s="35"/>
      <c r="AD30" s="35"/>
      <c r="AE30" s="35"/>
      <c r="AF30" s="58" t="e">
        <f t="shared" si="4"/>
        <v>#DIV/0!</v>
      </c>
      <c r="AG30" s="122"/>
      <c r="AH30" s="162" t="e">
        <f t="shared" si="20"/>
        <v>#DIV/0!</v>
      </c>
      <c r="AI30" s="162" t="e">
        <f t="shared" si="21"/>
        <v>#DIV/0!</v>
      </c>
      <c r="AJ30" s="35"/>
      <c r="AK30" s="35"/>
      <c r="AL30" s="35"/>
      <c r="AM30" s="58" t="e">
        <f t="shared" si="5"/>
        <v>#DIV/0!</v>
      </c>
      <c r="AN30" s="122"/>
      <c r="AO30" s="162" t="e">
        <f t="shared" si="22"/>
        <v>#DIV/0!</v>
      </c>
      <c r="AP30" s="162" t="e">
        <f t="shared" si="23"/>
        <v>#DIV/0!</v>
      </c>
      <c r="AQ30" s="122"/>
      <c r="AR30" s="35"/>
      <c r="AS30" s="35"/>
      <c r="AT30" s="35"/>
      <c r="AU30" s="58" t="e">
        <f t="shared" si="6"/>
        <v>#DIV/0!</v>
      </c>
      <c r="AV30" s="122"/>
      <c r="AW30" s="162" t="e">
        <f t="shared" si="24"/>
        <v>#DIV/0!</v>
      </c>
      <c r="AX30" s="162" t="e">
        <f t="shared" si="25"/>
        <v>#DIV/0!</v>
      </c>
      <c r="AY30" s="122"/>
      <c r="AZ30" s="201">
        <f t="shared" si="7"/>
        <v>0</v>
      </c>
      <c r="BA30" s="202">
        <f t="shared" si="8"/>
        <v>0</v>
      </c>
      <c r="BB30" s="202">
        <f t="shared" si="9"/>
        <v>0</v>
      </c>
      <c r="BC30" s="203" t="e">
        <f t="shared" si="10"/>
        <v>#DIV/0!</v>
      </c>
      <c r="BD30" s="204">
        <f t="shared" si="11"/>
        <v>0</v>
      </c>
      <c r="BE30" s="205" t="e">
        <f t="shared" si="26"/>
        <v>#DIV/0!</v>
      </c>
      <c r="BF30" s="206" t="e">
        <f t="shared" si="27"/>
        <v>#DIV/0!</v>
      </c>
      <c r="BG30" s="204">
        <f t="shared" si="12"/>
        <v>0</v>
      </c>
      <c r="BH30" s="204">
        <f t="shared" si="13"/>
        <v>0</v>
      </c>
    </row>
    <row r="31" spans="1:60" ht="15.75">
      <c r="A31" s="229">
        <v>43950</v>
      </c>
      <c r="B31" s="44" t="s">
        <v>37</v>
      </c>
      <c r="C31" s="246"/>
      <c r="D31" s="246"/>
      <c r="E31" s="246"/>
      <c r="F31" s="248" t="e">
        <f t="shared" si="0"/>
        <v>#DIV/0!</v>
      </c>
      <c r="G31" s="122"/>
      <c r="H31" s="132" t="e">
        <f t="shared" si="14"/>
        <v>#DIV/0!</v>
      </c>
      <c r="I31" s="35"/>
      <c r="J31" s="35"/>
      <c r="K31" s="35"/>
      <c r="L31" s="58" t="e">
        <f t="shared" si="1"/>
        <v>#DIV/0!</v>
      </c>
      <c r="M31" s="122"/>
      <c r="N31" s="162" t="e">
        <f t="shared" si="15"/>
        <v>#DIV/0!</v>
      </c>
      <c r="O31" s="35"/>
      <c r="P31" s="35"/>
      <c r="Q31" s="35"/>
      <c r="R31" s="58" t="e">
        <f t="shared" si="2"/>
        <v>#DIV/0!</v>
      </c>
      <c r="S31" s="122"/>
      <c r="T31" s="162" t="e">
        <f t="shared" si="16"/>
        <v>#DIV/0!</v>
      </c>
      <c r="U31" s="162" t="e">
        <f t="shared" si="17"/>
        <v>#DIV/0!</v>
      </c>
      <c r="V31" s="35"/>
      <c r="W31" s="35"/>
      <c r="X31" s="35"/>
      <c r="Y31" s="58" t="e">
        <f t="shared" si="3"/>
        <v>#DIV/0!</v>
      </c>
      <c r="Z31" s="122"/>
      <c r="AA31" s="162" t="e">
        <f t="shared" si="18"/>
        <v>#DIV/0!</v>
      </c>
      <c r="AB31" s="162" t="e">
        <f t="shared" si="19"/>
        <v>#DIV/0!</v>
      </c>
      <c r="AC31" s="35"/>
      <c r="AD31" s="35"/>
      <c r="AE31" s="35"/>
      <c r="AF31" s="58" t="e">
        <f t="shared" si="4"/>
        <v>#DIV/0!</v>
      </c>
      <c r="AG31" s="122"/>
      <c r="AH31" s="162" t="e">
        <f t="shared" si="20"/>
        <v>#DIV/0!</v>
      </c>
      <c r="AI31" s="162" t="e">
        <f t="shared" si="21"/>
        <v>#DIV/0!</v>
      </c>
      <c r="AJ31" s="35"/>
      <c r="AK31" s="35"/>
      <c r="AL31" s="35"/>
      <c r="AM31" s="58" t="e">
        <f t="shared" si="5"/>
        <v>#DIV/0!</v>
      </c>
      <c r="AN31" s="122"/>
      <c r="AO31" s="162" t="e">
        <f t="shared" si="22"/>
        <v>#DIV/0!</v>
      </c>
      <c r="AP31" s="162" t="e">
        <f t="shared" si="23"/>
        <v>#DIV/0!</v>
      </c>
      <c r="AQ31" s="122"/>
      <c r="AR31" s="35"/>
      <c r="AS31" s="35"/>
      <c r="AT31" s="35"/>
      <c r="AU31" s="58" t="e">
        <f t="shared" si="6"/>
        <v>#DIV/0!</v>
      </c>
      <c r="AV31" s="122"/>
      <c r="AW31" s="162" t="e">
        <f t="shared" si="24"/>
        <v>#DIV/0!</v>
      </c>
      <c r="AX31" s="162" t="e">
        <f t="shared" si="25"/>
        <v>#DIV/0!</v>
      </c>
      <c r="AY31" s="122"/>
      <c r="AZ31" s="201">
        <f t="shared" si="7"/>
        <v>0</v>
      </c>
      <c r="BA31" s="202">
        <f t="shared" si="8"/>
        <v>0</v>
      </c>
      <c r="BB31" s="202">
        <f t="shared" si="9"/>
        <v>0</v>
      </c>
      <c r="BC31" s="203" t="e">
        <f t="shared" si="10"/>
        <v>#DIV/0!</v>
      </c>
      <c r="BD31" s="204">
        <f t="shared" si="11"/>
        <v>0</v>
      </c>
      <c r="BE31" s="205" t="e">
        <f t="shared" si="26"/>
        <v>#DIV/0!</v>
      </c>
      <c r="BF31" s="206" t="e">
        <f t="shared" si="27"/>
        <v>#DIV/0!</v>
      </c>
      <c r="BG31" s="204">
        <f t="shared" si="12"/>
        <v>0</v>
      </c>
      <c r="BH31" s="204">
        <f t="shared" si="13"/>
        <v>0</v>
      </c>
    </row>
    <row r="32" spans="1:60" ht="15.75" hidden="1">
      <c r="A32" s="229">
        <v>43951</v>
      </c>
      <c r="B32" s="44" t="s">
        <v>31</v>
      </c>
      <c r="C32" s="35"/>
      <c r="D32" s="35"/>
      <c r="E32" s="35"/>
      <c r="F32" s="58" t="e">
        <f t="shared" si="0"/>
        <v>#DIV/0!</v>
      </c>
      <c r="G32" s="122"/>
      <c r="H32" s="132" t="e">
        <f t="shared" si="14"/>
        <v>#DIV/0!</v>
      </c>
      <c r="I32" s="35"/>
      <c r="J32" s="35"/>
      <c r="K32" s="35"/>
      <c r="L32" s="58" t="e">
        <f t="shared" si="1"/>
        <v>#DIV/0!</v>
      </c>
      <c r="M32" s="122"/>
      <c r="N32" s="162" t="e">
        <f t="shared" si="15"/>
        <v>#DIV/0!</v>
      </c>
      <c r="O32" s="35"/>
      <c r="P32" s="35"/>
      <c r="Q32" s="35"/>
      <c r="R32" s="58" t="e">
        <f t="shared" si="2"/>
        <v>#DIV/0!</v>
      </c>
      <c r="S32" s="122"/>
      <c r="T32" s="162" t="e">
        <f t="shared" si="16"/>
        <v>#DIV/0!</v>
      </c>
      <c r="U32" s="162" t="e">
        <f t="shared" si="17"/>
        <v>#DIV/0!</v>
      </c>
      <c r="V32" s="35"/>
      <c r="W32" s="35"/>
      <c r="X32" s="35"/>
      <c r="Y32" s="58" t="e">
        <f t="shared" si="3"/>
        <v>#DIV/0!</v>
      </c>
      <c r="Z32" s="122"/>
      <c r="AA32" s="162" t="e">
        <f t="shared" si="18"/>
        <v>#DIV/0!</v>
      </c>
      <c r="AB32" s="162" t="e">
        <f t="shared" si="19"/>
        <v>#DIV/0!</v>
      </c>
      <c r="AC32" s="35"/>
      <c r="AD32" s="35"/>
      <c r="AE32" s="35"/>
      <c r="AF32" s="58" t="e">
        <f t="shared" si="4"/>
        <v>#DIV/0!</v>
      </c>
      <c r="AG32" s="122"/>
      <c r="AH32" s="162" t="e">
        <f t="shared" si="20"/>
        <v>#DIV/0!</v>
      </c>
      <c r="AI32" s="162" t="e">
        <f t="shared" si="21"/>
        <v>#DIV/0!</v>
      </c>
      <c r="AJ32" s="35"/>
      <c r="AK32" s="35"/>
      <c r="AL32" s="35"/>
      <c r="AM32" s="58" t="e">
        <f t="shared" si="5"/>
        <v>#DIV/0!</v>
      </c>
      <c r="AN32" s="122"/>
      <c r="AO32" s="162" t="e">
        <f t="shared" si="22"/>
        <v>#DIV/0!</v>
      </c>
      <c r="AP32" s="162" t="e">
        <f t="shared" si="23"/>
        <v>#DIV/0!</v>
      </c>
      <c r="AQ32" s="122"/>
      <c r="AR32" s="35"/>
      <c r="AS32" s="35"/>
      <c r="AT32" s="35"/>
      <c r="AU32" s="58" t="e">
        <f t="shared" si="6"/>
        <v>#DIV/0!</v>
      </c>
      <c r="AV32" s="122"/>
      <c r="AW32" s="162" t="e">
        <f t="shared" si="24"/>
        <v>#DIV/0!</v>
      </c>
      <c r="AX32" s="162" t="e">
        <f t="shared" si="25"/>
        <v>#DIV/0!</v>
      </c>
      <c r="AY32" s="122"/>
      <c r="AZ32" s="201">
        <f t="shared" si="7"/>
        <v>0</v>
      </c>
      <c r="BA32" s="202">
        <f t="shared" si="8"/>
        <v>0</v>
      </c>
      <c r="BB32" s="202">
        <f t="shared" si="9"/>
        <v>0</v>
      </c>
      <c r="BC32" s="203" t="e">
        <f t="shared" si="10"/>
        <v>#DIV/0!</v>
      </c>
      <c r="BD32" s="204">
        <f t="shared" si="11"/>
        <v>0</v>
      </c>
      <c r="BE32" s="205" t="e">
        <f t="shared" si="26"/>
        <v>#DIV/0!</v>
      </c>
      <c r="BF32" s="206" t="e">
        <f t="shared" si="27"/>
        <v>#DIV/0!</v>
      </c>
      <c r="BG32" s="204">
        <f t="shared" si="12"/>
        <v>0</v>
      </c>
      <c r="BH32" s="204">
        <f t="shared" si="13"/>
        <v>0</v>
      </c>
    </row>
    <row r="33" spans="1:60" ht="15.75" hidden="1">
      <c r="A33" s="229">
        <v>43952</v>
      </c>
      <c r="B33" s="44" t="s">
        <v>32</v>
      </c>
      <c r="C33" s="35"/>
      <c r="D33" s="35"/>
      <c r="E33" s="35"/>
      <c r="F33" s="58" t="e">
        <f t="shared" si="0"/>
        <v>#DIV/0!</v>
      </c>
      <c r="G33" s="122"/>
      <c r="H33" s="132" t="e">
        <f t="shared" si="14"/>
        <v>#DIV/0!</v>
      </c>
      <c r="I33" s="35"/>
      <c r="J33" s="35"/>
      <c r="K33" s="35"/>
      <c r="L33" s="58" t="e">
        <f t="shared" si="1"/>
        <v>#DIV/0!</v>
      </c>
      <c r="M33" s="122"/>
      <c r="N33" s="162" t="e">
        <f t="shared" si="15"/>
        <v>#DIV/0!</v>
      </c>
      <c r="O33" s="35"/>
      <c r="P33" s="35"/>
      <c r="Q33" s="35"/>
      <c r="R33" s="58" t="e">
        <f t="shared" si="2"/>
        <v>#DIV/0!</v>
      </c>
      <c r="S33" s="122"/>
      <c r="T33" s="162" t="e">
        <f t="shared" si="16"/>
        <v>#DIV/0!</v>
      </c>
      <c r="U33" s="162" t="e">
        <f t="shared" si="17"/>
        <v>#DIV/0!</v>
      </c>
      <c r="V33" s="35"/>
      <c r="W33" s="35"/>
      <c r="X33" s="35"/>
      <c r="Y33" s="58" t="e">
        <f t="shared" si="3"/>
        <v>#DIV/0!</v>
      </c>
      <c r="Z33" s="122"/>
      <c r="AA33" s="162" t="e">
        <f t="shared" si="18"/>
        <v>#DIV/0!</v>
      </c>
      <c r="AB33" s="162" t="e">
        <f t="shared" si="19"/>
        <v>#DIV/0!</v>
      </c>
      <c r="AC33" s="35"/>
      <c r="AD33" s="35"/>
      <c r="AE33" s="35"/>
      <c r="AF33" s="58" t="e">
        <f t="shared" si="4"/>
        <v>#DIV/0!</v>
      </c>
      <c r="AG33" s="122"/>
      <c r="AH33" s="162" t="e">
        <f t="shared" si="20"/>
        <v>#DIV/0!</v>
      </c>
      <c r="AI33" s="162" t="e">
        <f t="shared" si="21"/>
        <v>#DIV/0!</v>
      </c>
      <c r="AJ33" s="35"/>
      <c r="AK33" s="35"/>
      <c r="AL33" s="35"/>
      <c r="AM33" s="58" t="e">
        <f t="shared" si="5"/>
        <v>#DIV/0!</v>
      </c>
      <c r="AN33" s="122"/>
      <c r="AO33" s="162" t="e">
        <f t="shared" si="22"/>
        <v>#DIV/0!</v>
      </c>
      <c r="AP33" s="162" t="e">
        <f t="shared" si="23"/>
        <v>#DIV/0!</v>
      </c>
      <c r="AQ33" s="122"/>
      <c r="AR33" s="35"/>
      <c r="AS33" s="35"/>
      <c r="AT33" s="35"/>
      <c r="AU33" s="58" t="e">
        <f t="shared" si="6"/>
        <v>#DIV/0!</v>
      </c>
      <c r="AV33" s="122"/>
      <c r="AW33" s="162" t="e">
        <f t="shared" si="24"/>
        <v>#DIV/0!</v>
      </c>
      <c r="AX33" s="162" t="e">
        <f t="shared" si="25"/>
        <v>#DIV/0!</v>
      </c>
      <c r="AY33" s="122"/>
      <c r="AZ33" s="201">
        <f t="shared" si="7"/>
        <v>0</v>
      </c>
      <c r="BA33" s="202">
        <f t="shared" si="8"/>
        <v>0</v>
      </c>
      <c r="BB33" s="202">
        <f t="shared" si="9"/>
        <v>0</v>
      </c>
      <c r="BC33" s="203" t="e">
        <f t="shared" si="10"/>
        <v>#DIV/0!</v>
      </c>
      <c r="BD33" s="204">
        <f t="shared" si="11"/>
        <v>0</v>
      </c>
      <c r="BE33" s="205" t="e">
        <f t="shared" si="26"/>
        <v>#DIV/0!</v>
      </c>
      <c r="BF33" s="206" t="e">
        <f t="shared" si="27"/>
        <v>#DIV/0!</v>
      </c>
      <c r="BG33" s="204">
        <f t="shared" si="12"/>
        <v>0</v>
      </c>
      <c r="BH33" s="204">
        <f t="shared" si="13"/>
        <v>0</v>
      </c>
    </row>
    <row r="34" spans="1:60" ht="15.75" hidden="1">
      <c r="A34" s="229">
        <v>43953</v>
      </c>
      <c r="B34" s="44" t="s">
        <v>33</v>
      </c>
      <c r="C34" s="35"/>
      <c r="D34" s="35"/>
      <c r="E34" s="35"/>
      <c r="F34" s="58" t="e">
        <f t="shared" si="0"/>
        <v>#DIV/0!</v>
      </c>
      <c r="G34" s="122"/>
      <c r="H34" s="132" t="e">
        <f t="shared" si="14"/>
        <v>#DIV/0!</v>
      </c>
      <c r="I34" s="35"/>
      <c r="J34" s="35"/>
      <c r="K34" s="35"/>
      <c r="L34" s="58" t="e">
        <f t="shared" si="1"/>
        <v>#DIV/0!</v>
      </c>
      <c r="M34" s="122"/>
      <c r="N34" s="162" t="e">
        <f t="shared" si="15"/>
        <v>#DIV/0!</v>
      </c>
      <c r="O34" s="35"/>
      <c r="P34" s="35"/>
      <c r="Q34" s="35"/>
      <c r="R34" s="58" t="e">
        <f t="shared" si="2"/>
        <v>#DIV/0!</v>
      </c>
      <c r="S34" s="122"/>
      <c r="T34" s="162" t="e">
        <f t="shared" si="16"/>
        <v>#DIV/0!</v>
      </c>
      <c r="U34" s="162" t="e">
        <f t="shared" si="17"/>
        <v>#DIV/0!</v>
      </c>
      <c r="V34" s="35"/>
      <c r="W34" s="35"/>
      <c r="X34" s="35"/>
      <c r="Y34" s="58" t="e">
        <f t="shared" si="3"/>
        <v>#DIV/0!</v>
      </c>
      <c r="Z34" s="122"/>
      <c r="AA34" s="162" t="e">
        <f t="shared" si="18"/>
        <v>#DIV/0!</v>
      </c>
      <c r="AB34" s="162" t="e">
        <f t="shared" si="19"/>
        <v>#DIV/0!</v>
      </c>
      <c r="AC34" s="35"/>
      <c r="AD34" s="35"/>
      <c r="AE34" s="35"/>
      <c r="AF34" s="58" t="e">
        <f t="shared" si="4"/>
        <v>#DIV/0!</v>
      </c>
      <c r="AG34" s="122"/>
      <c r="AH34" s="162" t="e">
        <f t="shared" si="20"/>
        <v>#DIV/0!</v>
      </c>
      <c r="AI34" s="162" t="e">
        <f t="shared" si="21"/>
        <v>#DIV/0!</v>
      </c>
      <c r="AJ34" s="35"/>
      <c r="AK34" s="35"/>
      <c r="AL34" s="35"/>
      <c r="AM34" s="58" t="e">
        <f t="shared" si="5"/>
        <v>#DIV/0!</v>
      </c>
      <c r="AN34" s="122"/>
      <c r="AO34" s="162" t="e">
        <f t="shared" si="22"/>
        <v>#DIV/0!</v>
      </c>
      <c r="AP34" s="162" t="e">
        <f t="shared" si="23"/>
        <v>#DIV/0!</v>
      </c>
      <c r="AQ34" s="122"/>
      <c r="AR34" s="35"/>
      <c r="AS34" s="35"/>
      <c r="AT34" s="35"/>
      <c r="AU34" s="58" t="e">
        <f t="shared" si="6"/>
        <v>#DIV/0!</v>
      </c>
      <c r="AV34" s="122"/>
      <c r="AW34" s="162" t="e">
        <f t="shared" si="24"/>
        <v>#DIV/0!</v>
      </c>
      <c r="AX34" s="162" t="e">
        <f t="shared" si="25"/>
        <v>#DIV/0!</v>
      </c>
      <c r="AY34" s="122"/>
      <c r="AZ34" s="201">
        <f t="shared" si="7"/>
        <v>0</v>
      </c>
      <c r="BA34" s="202">
        <f t="shared" si="8"/>
        <v>0</v>
      </c>
      <c r="BB34" s="202">
        <f t="shared" si="9"/>
        <v>0</v>
      </c>
      <c r="BC34" s="203" t="e">
        <f t="shared" si="10"/>
        <v>#DIV/0!</v>
      </c>
      <c r="BD34" s="204">
        <f t="shared" si="11"/>
        <v>0</v>
      </c>
      <c r="BE34" s="205" t="e">
        <f t="shared" si="26"/>
        <v>#DIV/0!</v>
      </c>
      <c r="BF34" s="206" t="e">
        <f t="shared" si="27"/>
        <v>#DIV/0!</v>
      </c>
      <c r="BG34" s="204">
        <f t="shared" si="12"/>
        <v>0</v>
      </c>
      <c r="BH34" s="204">
        <f t="shared" si="13"/>
        <v>0</v>
      </c>
    </row>
    <row r="35" spans="1:60" ht="15.75" hidden="1">
      <c r="A35" s="229">
        <v>43954</v>
      </c>
      <c r="B35" s="44" t="s">
        <v>34</v>
      </c>
      <c r="C35" s="35"/>
      <c r="D35" s="35"/>
      <c r="E35" s="35"/>
      <c r="F35" s="58" t="e">
        <f t="shared" si="0"/>
        <v>#DIV/0!</v>
      </c>
      <c r="G35" s="122"/>
      <c r="H35" s="132" t="e">
        <f t="shared" si="14"/>
        <v>#DIV/0!</v>
      </c>
      <c r="I35" s="35"/>
      <c r="J35" s="35"/>
      <c r="K35" s="35"/>
      <c r="L35" s="58" t="e">
        <f t="shared" si="1"/>
        <v>#DIV/0!</v>
      </c>
      <c r="M35" s="122"/>
      <c r="N35" s="162" t="e">
        <f t="shared" si="15"/>
        <v>#DIV/0!</v>
      </c>
      <c r="O35" s="35"/>
      <c r="P35" s="35"/>
      <c r="Q35" s="35"/>
      <c r="R35" s="58" t="e">
        <f t="shared" si="2"/>
        <v>#DIV/0!</v>
      </c>
      <c r="S35" s="122"/>
      <c r="T35" s="162" t="e">
        <f t="shared" si="16"/>
        <v>#DIV/0!</v>
      </c>
      <c r="U35" s="162" t="e">
        <f t="shared" si="17"/>
        <v>#DIV/0!</v>
      </c>
      <c r="V35" s="35"/>
      <c r="W35" s="35"/>
      <c r="X35" s="35"/>
      <c r="Y35" s="58" t="e">
        <f t="shared" si="3"/>
        <v>#DIV/0!</v>
      </c>
      <c r="Z35" s="122"/>
      <c r="AA35" s="162" t="e">
        <f t="shared" si="18"/>
        <v>#DIV/0!</v>
      </c>
      <c r="AB35" s="162" t="e">
        <f t="shared" si="19"/>
        <v>#DIV/0!</v>
      </c>
      <c r="AC35" s="35"/>
      <c r="AD35" s="35"/>
      <c r="AE35" s="35"/>
      <c r="AF35" s="58" t="e">
        <f t="shared" si="4"/>
        <v>#DIV/0!</v>
      </c>
      <c r="AG35" s="122"/>
      <c r="AH35" s="162" t="e">
        <f t="shared" si="20"/>
        <v>#DIV/0!</v>
      </c>
      <c r="AI35" s="162" t="e">
        <f t="shared" si="21"/>
        <v>#DIV/0!</v>
      </c>
      <c r="AJ35" s="35"/>
      <c r="AK35" s="35"/>
      <c r="AL35" s="35"/>
      <c r="AM35" s="58" t="e">
        <f t="shared" si="5"/>
        <v>#DIV/0!</v>
      </c>
      <c r="AN35" s="122"/>
      <c r="AO35" s="162" t="e">
        <f t="shared" si="22"/>
        <v>#DIV/0!</v>
      </c>
      <c r="AP35" s="162" t="e">
        <f t="shared" si="23"/>
        <v>#DIV/0!</v>
      </c>
      <c r="AQ35" s="122"/>
      <c r="AR35" s="35"/>
      <c r="AS35" s="35"/>
      <c r="AT35" s="35"/>
      <c r="AU35" s="58" t="e">
        <f t="shared" si="6"/>
        <v>#DIV/0!</v>
      </c>
      <c r="AV35" s="122"/>
      <c r="AW35" s="162" t="e">
        <f t="shared" si="24"/>
        <v>#DIV/0!</v>
      </c>
      <c r="AX35" s="162" t="e">
        <f t="shared" si="25"/>
        <v>#DIV/0!</v>
      </c>
      <c r="AY35" s="122"/>
      <c r="AZ35" s="201">
        <f t="shared" si="7"/>
        <v>0</v>
      </c>
      <c r="BA35" s="202">
        <f t="shared" si="8"/>
        <v>0</v>
      </c>
      <c r="BB35" s="202">
        <f t="shared" si="9"/>
        <v>0</v>
      </c>
      <c r="BC35" s="203" t="e">
        <f t="shared" si="10"/>
        <v>#DIV/0!</v>
      </c>
      <c r="BD35" s="204">
        <f t="shared" si="11"/>
        <v>0</v>
      </c>
      <c r="BE35" s="205" t="e">
        <f t="shared" si="26"/>
        <v>#DIV/0!</v>
      </c>
      <c r="BF35" s="206" t="e">
        <f t="shared" si="27"/>
        <v>#DIV/0!</v>
      </c>
      <c r="BG35" s="204">
        <f t="shared" si="12"/>
        <v>0</v>
      </c>
      <c r="BH35" s="204">
        <f t="shared" si="13"/>
        <v>0</v>
      </c>
    </row>
    <row r="36" spans="1:60" ht="15.75" hidden="1">
      <c r="A36" s="229">
        <v>43955</v>
      </c>
      <c r="B36" s="44" t="s">
        <v>35</v>
      </c>
      <c r="C36" s="35"/>
      <c r="D36" s="35"/>
      <c r="E36" s="35"/>
      <c r="F36" s="58" t="e">
        <f t="shared" si="0"/>
        <v>#DIV/0!</v>
      </c>
      <c r="G36" s="122"/>
      <c r="H36" s="132" t="e">
        <f t="shared" si="14"/>
        <v>#DIV/0!</v>
      </c>
      <c r="I36" s="35"/>
      <c r="J36" s="35"/>
      <c r="K36" s="35"/>
      <c r="L36" s="58" t="e">
        <f t="shared" si="1"/>
        <v>#DIV/0!</v>
      </c>
      <c r="M36" s="122"/>
      <c r="N36" s="162" t="e">
        <f t="shared" si="15"/>
        <v>#DIV/0!</v>
      </c>
      <c r="O36" s="35"/>
      <c r="P36" s="35"/>
      <c r="Q36" s="35"/>
      <c r="R36" s="58" t="e">
        <f t="shared" si="2"/>
        <v>#DIV/0!</v>
      </c>
      <c r="S36" s="122"/>
      <c r="T36" s="162" t="e">
        <f t="shared" si="16"/>
        <v>#DIV/0!</v>
      </c>
      <c r="U36" s="162" t="e">
        <f t="shared" si="17"/>
        <v>#DIV/0!</v>
      </c>
      <c r="V36" s="35"/>
      <c r="W36" s="35"/>
      <c r="X36" s="35"/>
      <c r="Y36" s="58" t="e">
        <f t="shared" si="3"/>
        <v>#DIV/0!</v>
      </c>
      <c r="Z36" s="122"/>
      <c r="AA36" s="162" t="e">
        <f t="shared" si="18"/>
        <v>#DIV/0!</v>
      </c>
      <c r="AB36" s="162" t="e">
        <f t="shared" si="19"/>
        <v>#DIV/0!</v>
      </c>
      <c r="AC36" s="35"/>
      <c r="AD36" s="35"/>
      <c r="AE36" s="35"/>
      <c r="AF36" s="58" t="e">
        <f t="shared" si="4"/>
        <v>#DIV/0!</v>
      </c>
      <c r="AG36" s="122"/>
      <c r="AH36" s="162" t="e">
        <f t="shared" si="20"/>
        <v>#DIV/0!</v>
      </c>
      <c r="AI36" s="162" t="e">
        <f t="shared" si="21"/>
        <v>#DIV/0!</v>
      </c>
      <c r="AJ36" s="35"/>
      <c r="AK36" s="35"/>
      <c r="AL36" s="35"/>
      <c r="AM36" s="58" t="e">
        <f t="shared" si="5"/>
        <v>#DIV/0!</v>
      </c>
      <c r="AN36" s="122"/>
      <c r="AO36" s="162" t="e">
        <f t="shared" si="22"/>
        <v>#DIV/0!</v>
      </c>
      <c r="AP36" s="162" t="e">
        <f t="shared" si="23"/>
        <v>#DIV/0!</v>
      </c>
      <c r="AQ36" s="122"/>
      <c r="AR36" s="35"/>
      <c r="AS36" s="35"/>
      <c r="AT36" s="35"/>
      <c r="AU36" s="58" t="e">
        <f t="shared" si="6"/>
        <v>#DIV/0!</v>
      </c>
      <c r="AV36" s="122"/>
      <c r="AW36" s="162" t="e">
        <f t="shared" si="24"/>
        <v>#DIV/0!</v>
      </c>
      <c r="AX36" s="162" t="e">
        <f t="shared" si="25"/>
        <v>#DIV/0!</v>
      </c>
      <c r="AY36" s="122"/>
      <c r="AZ36" s="201">
        <f t="shared" si="7"/>
        <v>0</v>
      </c>
      <c r="BA36" s="202">
        <f t="shared" si="8"/>
        <v>0</v>
      </c>
      <c r="BB36" s="202">
        <f t="shared" si="9"/>
        <v>0</v>
      </c>
      <c r="BC36" s="203" t="e">
        <f t="shared" si="10"/>
        <v>#DIV/0!</v>
      </c>
      <c r="BD36" s="204">
        <f t="shared" si="11"/>
        <v>0</v>
      </c>
      <c r="BE36" s="205" t="e">
        <f t="shared" si="26"/>
        <v>#DIV/0!</v>
      </c>
      <c r="BF36" s="206" t="e">
        <f t="shared" si="27"/>
        <v>#DIV/0!</v>
      </c>
      <c r="BG36" s="204">
        <f t="shared" si="12"/>
        <v>0</v>
      </c>
      <c r="BH36" s="204">
        <f t="shared" si="13"/>
        <v>0</v>
      </c>
    </row>
    <row r="37" spans="1:60" ht="15.75" hidden="1">
      <c r="A37" s="229">
        <v>43956</v>
      </c>
      <c r="B37" s="44" t="s">
        <v>36</v>
      </c>
      <c r="C37" s="35"/>
      <c r="D37" s="35"/>
      <c r="E37" s="35"/>
      <c r="F37" s="58" t="e">
        <f t="shared" si="0"/>
        <v>#DIV/0!</v>
      </c>
      <c r="G37" s="122"/>
      <c r="H37" s="132" t="e">
        <f t="shared" si="14"/>
        <v>#DIV/0!</v>
      </c>
      <c r="I37" s="35"/>
      <c r="J37" s="35"/>
      <c r="K37" s="35"/>
      <c r="L37" s="58" t="e">
        <f t="shared" si="1"/>
        <v>#DIV/0!</v>
      </c>
      <c r="M37" s="122"/>
      <c r="N37" s="162" t="e">
        <f t="shared" si="15"/>
        <v>#DIV/0!</v>
      </c>
      <c r="O37" s="35"/>
      <c r="P37" s="35"/>
      <c r="Q37" s="35"/>
      <c r="R37" s="58" t="e">
        <f t="shared" si="2"/>
        <v>#DIV/0!</v>
      </c>
      <c r="S37" s="122"/>
      <c r="T37" s="162" t="e">
        <f t="shared" si="16"/>
        <v>#DIV/0!</v>
      </c>
      <c r="U37" s="162" t="e">
        <f t="shared" si="17"/>
        <v>#DIV/0!</v>
      </c>
      <c r="V37" s="35"/>
      <c r="W37" s="35"/>
      <c r="X37" s="35"/>
      <c r="Y37" s="58" t="e">
        <f t="shared" si="3"/>
        <v>#DIV/0!</v>
      </c>
      <c r="Z37" s="122"/>
      <c r="AA37" s="162" t="e">
        <f t="shared" si="18"/>
        <v>#DIV/0!</v>
      </c>
      <c r="AB37" s="162" t="e">
        <f t="shared" si="19"/>
        <v>#DIV/0!</v>
      </c>
      <c r="AC37" s="35"/>
      <c r="AD37" s="35"/>
      <c r="AE37" s="35"/>
      <c r="AF37" s="58" t="e">
        <f t="shared" si="4"/>
        <v>#DIV/0!</v>
      </c>
      <c r="AG37" s="122"/>
      <c r="AH37" s="162" t="e">
        <f t="shared" si="20"/>
        <v>#DIV/0!</v>
      </c>
      <c r="AI37" s="162" t="e">
        <f t="shared" si="21"/>
        <v>#DIV/0!</v>
      </c>
      <c r="AJ37" s="35"/>
      <c r="AK37" s="35"/>
      <c r="AL37" s="35"/>
      <c r="AM37" s="58" t="e">
        <f t="shared" si="5"/>
        <v>#DIV/0!</v>
      </c>
      <c r="AN37" s="122"/>
      <c r="AO37" s="162" t="e">
        <f t="shared" si="22"/>
        <v>#DIV/0!</v>
      </c>
      <c r="AP37" s="162" t="e">
        <f t="shared" si="23"/>
        <v>#DIV/0!</v>
      </c>
      <c r="AQ37" s="122"/>
      <c r="AR37" s="35"/>
      <c r="AS37" s="35"/>
      <c r="AT37" s="35"/>
      <c r="AU37" s="58" t="e">
        <f t="shared" si="6"/>
        <v>#DIV/0!</v>
      </c>
      <c r="AV37" s="122"/>
      <c r="AW37" s="162" t="e">
        <f t="shared" si="24"/>
        <v>#DIV/0!</v>
      </c>
      <c r="AX37" s="162" t="e">
        <f t="shared" si="25"/>
        <v>#DIV/0!</v>
      </c>
      <c r="AY37" s="122"/>
      <c r="AZ37" s="201">
        <f t="shared" si="7"/>
        <v>0</v>
      </c>
      <c r="BA37" s="202">
        <f t="shared" si="8"/>
        <v>0</v>
      </c>
      <c r="BB37" s="202">
        <f t="shared" si="9"/>
        <v>0</v>
      </c>
      <c r="BC37" s="203" t="e">
        <f t="shared" si="10"/>
        <v>#DIV/0!</v>
      </c>
      <c r="BD37" s="204">
        <f t="shared" si="11"/>
        <v>0</v>
      </c>
      <c r="BE37" s="205" t="e">
        <f t="shared" si="26"/>
        <v>#DIV/0!</v>
      </c>
      <c r="BF37" s="206" t="e">
        <f t="shared" si="27"/>
        <v>#DIV/0!</v>
      </c>
      <c r="BG37" s="204">
        <f t="shared" si="12"/>
        <v>0</v>
      </c>
      <c r="BH37" s="204">
        <f t="shared" si="13"/>
        <v>0</v>
      </c>
    </row>
    <row r="38" spans="1:60" ht="15.75" hidden="1">
      <c r="A38" s="229">
        <v>43957</v>
      </c>
      <c r="B38" s="44" t="s">
        <v>37</v>
      </c>
      <c r="C38" s="35"/>
      <c r="D38" s="35"/>
      <c r="E38" s="35"/>
      <c r="F38" s="58" t="e">
        <f t="shared" si="0"/>
        <v>#DIV/0!</v>
      </c>
      <c r="G38" s="122"/>
      <c r="H38" s="132" t="e">
        <f t="shared" si="14"/>
        <v>#DIV/0!</v>
      </c>
      <c r="I38" s="35"/>
      <c r="J38" s="35"/>
      <c r="K38" s="35"/>
      <c r="L38" s="58" t="e">
        <f t="shared" si="1"/>
        <v>#DIV/0!</v>
      </c>
      <c r="M38" s="122"/>
      <c r="N38" s="162" t="e">
        <f t="shared" si="15"/>
        <v>#DIV/0!</v>
      </c>
      <c r="O38" s="35"/>
      <c r="P38" s="35"/>
      <c r="Q38" s="35"/>
      <c r="R38" s="58" t="e">
        <f t="shared" si="2"/>
        <v>#DIV/0!</v>
      </c>
      <c r="S38" s="122"/>
      <c r="T38" s="162" t="e">
        <f t="shared" si="16"/>
        <v>#DIV/0!</v>
      </c>
      <c r="U38" s="162" t="e">
        <f t="shared" si="17"/>
        <v>#DIV/0!</v>
      </c>
      <c r="V38" s="35"/>
      <c r="W38" s="35"/>
      <c r="X38" s="35"/>
      <c r="Y38" s="58" t="e">
        <f t="shared" si="3"/>
        <v>#DIV/0!</v>
      </c>
      <c r="Z38" s="122"/>
      <c r="AA38" s="162" t="e">
        <f t="shared" si="18"/>
        <v>#DIV/0!</v>
      </c>
      <c r="AB38" s="162" t="e">
        <f t="shared" si="19"/>
        <v>#DIV/0!</v>
      </c>
      <c r="AC38" s="35"/>
      <c r="AD38" s="35"/>
      <c r="AE38" s="35"/>
      <c r="AF38" s="58" t="e">
        <f t="shared" si="4"/>
        <v>#DIV/0!</v>
      </c>
      <c r="AG38" s="122"/>
      <c r="AH38" s="162" t="e">
        <f t="shared" si="20"/>
        <v>#DIV/0!</v>
      </c>
      <c r="AI38" s="162" t="e">
        <f t="shared" si="21"/>
        <v>#DIV/0!</v>
      </c>
      <c r="AJ38" s="35"/>
      <c r="AK38" s="35"/>
      <c r="AL38" s="35"/>
      <c r="AM38" s="58" t="e">
        <f t="shared" si="5"/>
        <v>#DIV/0!</v>
      </c>
      <c r="AN38" s="122"/>
      <c r="AO38" s="162" t="e">
        <f t="shared" si="22"/>
        <v>#DIV/0!</v>
      </c>
      <c r="AP38" s="162" t="e">
        <f t="shared" si="23"/>
        <v>#DIV/0!</v>
      </c>
      <c r="AQ38" s="122"/>
      <c r="AR38" s="35"/>
      <c r="AS38" s="35"/>
      <c r="AT38" s="35"/>
      <c r="AU38" s="58" t="e">
        <f t="shared" si="6"/>
        <v>#DIV/0!</v>
      </c>
      <c r="AV38" s="122"/>
      <c r="AW38" s="162" t="e">
        <f t="shared" si="24"/>
        <v>#DIV/0!</v>
      </c>
      <c r="AX38" s="162" t="e">
        <f t="shared" si="25"/>
        <v>#DIV/0!</v>
      </c>
      <c r="AY38" s="122"/>
      <c r="AZ38" s="201">
        <f t="shared" si="7"/>
        <v>0</v>
      </c>
      <c r="BA38" s="202">
        <f t="shared" si="8"/>
        <v>0</v>
      </c>
      <c r="BB38" s="202">
        <f t="shared" si="9"/>
        <v>0</v>
      </c>
      <c r="BC38" s="203" t="e">
        <f t="shared" si="10"/>
        <v>#DIV/0!</v>
      </c>
      <c r="BD38" s="204">
        <f t="shared" si="11"/>
        <v>0</v>
      </c>
      <c r="BE38" s="205" t="e">
        <f t="shared" si="26"/>
        <v>#DIV/0!</v>
      </c>
      <c r="BF38" s="206" t="e">
        <f t="shared" si="27"/>
        <v>#DIV/0!</v>
      </c>
      <c r="BG38" s="204">
        <f t="shared" si="12"/>
        <v>0</v>
      </c>
      <c r="BH38" s="204">
        <f t="shared" si="13"/>
        <v>0</v>
      </c>
    </row>
    <row r="39" spans="1:60" ht="15.75" hidden="1">
      <c r="A39" s="229">
        <v>43958</v>
      </c>
      <c r="B39" s="44" t="s">
        <v>31</v>
      </c>
      <c r="C39" s="35"/>
      <c r="D39" s="35"/>
      <c r="E39" s="35"/>
      <c r="F39" s="58" t="e">
        <f t="shared" si="0"/>
        <v>#DIV/0!</v>
      </c>
      <c r="G39" s="122"/>
      <c r="H39" s="132" t="e">
        <f t="shared" si="14"/>
        <v>#DIV/0!</v>
      </c>
      <c r="I39" s="35"/>
      <c r="J39" s="35"/>
      <c r="K39" s="35"/>
      <c r="L39" s="58" t="e">
        <f t="shared" si="1"/>
        <v>#DIV/0!</v>
      </c>
      <c r="M39" s="122"/>
      <c r="N39" s="162" t="e">
        <f t="shared" si="15"/>
        <v>#DIV/0!</v>
      </c>
      <c r="O39" s="35"/>
      <c r="P39" s="35"/>
      <c r="Q39" s="35"/>
      <c r="R39" s="58" t="e">
        <f t="shared" si="2"/>
        <v>#DIV/0!</v>
      </c>
      <c r="S39" s="122"/>
      <c r="T39" s="162" t="e">
        <f t="shared" si="16"/>
        <v>#DIV/0!</v>
      </c>
      <c r="U39" s="162" t="e">
        <f t="shared" si="17"/>
        <v>#DIV/0!</v>
      </c>
      <c r="V39" s="35"/>
      <c r="W39" s="35"/>
      <c r="X39" s="35"/>
      <c r="Y39" s="58" t="e">
        <f t="shared" si="3"/>
        <v>#DIV/0!</v>
      </c>
      <c r="Z39" s="122"/>
      <c r="AA39" s="162" t="e">
        <f t="shared" si="18"/>
        <v>#DIV/0!</v>
      </c>
      <c r="AB39" s="162" t="e">
        <f t="shared" si="19"/>
        <v>#DIV/0!</v>
      </c>
      <c r="AC39" s="35"/>
      <c r="AD39" s="35"/>
      <c r="AE39" s="35"/>
      <c r="AF39" s="58" t="e">
        <f t="shared" si="4"/>
        <v>#DIV/0!</v>
      </c>
      <c r="AG39" s="122"/>
      <c r="AH39" s="162" t="e">
        <f t="shared" si="20"/>
        <v>#DIV/0!</v>
      </c>
      <c r="AI39" s="162" t="e">
        <f t="shared" si="21"/>
        <v>#DIV/0!</v>
      </c>
      <c r="AJ39" s="35"/>
      <c r="AK39" s="35"/>
      <c r="AL39" s="35"/>
      <c r="AM39" s="58" t="e">
        <f t="shared" si="5"/>
        <v>#DIV/0!</v>
      </c>
      <c r="AN39" s="122"/>
      <c r="AO39" s="162" t="e">
        <f t="shared" si="22"/>
        <v>#DIV/0!</v>
      </c>
      <c r="AP39" s="162" t="e">
        <f t="shared" si="23"/>
        <v>#DIV/0!</v>
      </c>
      <c r="AQ39" s="122"/>
      <c r="AR39" s="35"/>
      <c r="AS39" s="35"/>
      <c r="AT39" s="35"/>
      <c r="AU39" s="58" t="e">
        <f t="shared" si="6"/>
        <v>#DIV/0!</v>
      </c>
      <c r="AV39" s="122"/>
      <c r="AW39" s="162" t="e">
        <f t="shared" si="24"/>
        <v>#DIV/0!</v>
      </c>
      <c r="AX39" s="162" t="e">
        <f t="shared" si="25"/>
        <v>#DIV/0!</v>
      </c>
      <c r="AY39" s="122"/>
      <c r="AZ39" s="201">
        <f t="shared" si="7"/>
        <v>0</v>
      </c>
      <c r="BA39" s="202">
        <f t="shared" si="8"/>
        <v>0</v>
      </c>
      <c r="BB39" s="202">
        <f t="shared" si="9"/>
        <v>0</v>
      </c>
      <c r="BC39" s="203" t="e">
        <f t="shared" si="10"/>
        <v>#DIV/0!</v>
      </c>
      <c r="BD39" s="204">
        <f t="shared" si="11"/>
        <v>0</v>
      </c>
      <c r="BE39" s="205" t="e">
        <f t="shared" si="26"/>
        <v>#DIV/0!</v>
      </c>
      <c r="BF39" s="206" t="e">
        <f t="shared" si="27"/>
        <v>#DIV/0!</v>
      </c>
      <c r="BG39" s="204">
        <f t="shared" si="12"/>
        <v>0</v>
      </c>
      <c r="BH39" s="204">
        <f t="shared" si="13"/>
        <v>0</v>
      </c>
    </row>
    <row r="40" spans="1:60" ht="15.75" hidden="1">
      <c r="A40" s="229">
        <v>43959</v>
      </c>
      <c r="B40" s="44" t="s">
        <v>32</v>
      </c>
      <c r="C40" s="35"/>
      <c r="D40" s="35"/>
      <c r="E40" s="35"/>
      <c r="F40" s="58" t="e">
        <f t="shared" si="0"/>
        <v>#DIV/0!</v>
      </c>
      <c r="G40" s="122"/>
      <c r="H40" s="132" t="e">
        <f t="shared" si="14"/>
        <v>#DIV/0!</v>
      </c>
      <c r="I40" s="35"/>
      <c r="J40" s="35"/>
      <c r="K40" s="35"/>
      <c r="L40" s="58" t="e">
        <f t="shared" si="1"/>
        <v>#DIV/0!</v>
      </c>
      <c r="M40" s="122"/>
      <c r="N40" s="162" t="e">
        <f t="shared" si="15"/>
        <v>#DIV/0!</v>
      </c>
      <c r="O40" s="35"/>
      <c r="P40" s="35"/>
      <c r="Q40" s="35"/>
      <c r="R40" s="58" t="e">
        <f t="shared" si="2"/>
        <v>#DIV/0!</v>
      </c>
      <c r="S40" s="122"/>
      <c r="T40" s="162" t="e">
        <f t="shared" si="16"/>
        <v>#DIV/0!</v>
      </c>
      <c r="U40" s="162" t="e">
        <f t="shared" si="17"/>
        <v>#DIV/0!</v>
      </c>
      <c r="V40" s="35"/>
      <c r="W40" s="35"/>
      <c r="X40" s="35"/>
      <c r="Y40" s="58" t="e">
        <f t="shared" si="3"/>
        <v>#DIV/0!</v>
      </c>
      <c r="Z40" s="122"/>
      <c r="AA40" s="162" t="e">
        <f t="shared" si="18"/>
        <v>#DIV/0!</v>
      </c>
      <c r="AB40" s="162" t="e">
        <f t="shared" si="19"/>
        <v>#DIV/0!</v>
      </c>
      <c r="AC40" s="35"/>
      <c r="AD40" s="35"/>
      <c r="AE40" s="35"/>
      <c r="AF40" s="58" t="e">
        <f t="shared" si="4"/>
        <v>#DIV/0!</v>
      </c>
      <c r="AG40" s="122"/>
      <c r="AH40" s="162" t="e">
        <f t="shared" si="20"/>
        <v>#DIV/0!</v>
      </c>
      <c r="AI40" s="162" t="e">
        <f t="shared" si="21"/>
        <v>#DIV/0!</v>
      </c>
      <c r="AJ40" s="35"/>
      <c r="AK40" s="35"/>
      <c r="AL40" s="35"/>
      <c r="AM40" s="58" t="e">
        <f t="shared" si="5"/>
        <v>#DIV/0!</v>
      </c>
      <c r="AN40" s="122"/>
      <c r="AO40" s="162" t="e">
        <f t="shared" si="22"/>
        <v>#DIV/0!</v>
      </c>
      <c r="AP40" s="162" t="e">
        <f t="shared" si="23"/>
        <v>#DIV/0!</v>
      </c>
      <c r="AQ40" s="122"/>
      <c r="AR40" s="35"/>
      <c r="AS40" s="35"/>
      <c r="AT40" s="35"/>
      <c r="AU40" s="58" t="e">
        <f t="shared" si="6"/>
        <v>#DIV/0!</v>
      </c>
      <c r="AV40" s="122"/>
      <c r="AW40" s="162" t="e">
        <f t="shared" si="24"/>
        <v>#DIV/0!</v>
      </c>
      <c r="AX40" s="162" t="e">
        <f t="shared" si="25"/>
        <v>#DIV/0!</v>
      </c>
      <c r="AY40" s="122"/>
      <c r="AZ40" s="201">
        <f t="shared" si="7"/>
        <v>0</v>
      </c>
      <c r="BA40" s="202">
        <f t="shared" si="8"/>
        <v>0</v>
      </c>
      <c r="BB40" s="202">
        <f t="shared" si="9"/>
        <v>0</v>
      </c>
      <c r="BC40" s="203" t="e">
        <f t="shared" si="10"/>
        <v>#DIV/0!</v>
      </c>
      <c r="BD40" s="204">
        <f t="shared" si="11"/>
        <v>0</v>
      </c>
      <c r="BE40" s="205" t="e">
        <f t="shared" si="26"/>
        <v>#DIV/0!</v>
      </c>
      <c r="BF40" s="206" t="e">
        <f t="shared" si="27"/>
        <v>#DIV/0!</v>
      </c>
      <c r="BG40" s="204">
        <f t="shared" si="12"/>
        <v>0</v>
      </c>
      <c r="BH40" s="204">
        <f t="shared" si="13"/>
        <v>0</v>
      </c>
    </row>
    <row r="41" spans="1:60" ht="15.75" hidden="1">
      <c r="A41" s="229">
        <v>43960</v>
      </c>
      <c r="B41" s="44" t="s">
        <v>33</v>
      </c>
      <c r="C41" s="35"/>
      <c r="D41" s="35"/>
      <c r="E41" s="35"/>
      <c r="F41" s="58" t="e">
        <f t="shared" si="0"/>
        <v>#DIV/0!</v>
      </c>
      <c r="G41" s="122"/>
      <c r="H41" s="132" t="e">
        <f t="shared" si="14"/>
        <v>#DIV/0!</v>
      </c>
      <c r="I41" s="35"/>
      <c r="J41" s="35"/>
      <c r="K41" s="35"/>
      <c r="L41" s="58" t="e">
        <f t="shared" si="1"/>
        <v>#DIV/0!</v>
      </c>
      <c r="M41" s="122"/>
      <c r="N41" s="162" t="e">
        <f t="shared" si="15"/>
        <v>#DIV/0!</v>
      </c>
      <c r="O41" s="35"/>
      <c r="P41" s="35"/>
      <c r="Q41" s="35"/>
      <c r="R41" s="58" t="e">
        <f t="shared" si="2"/>
        <v>#DIV/0!</v>
      </c>
      <c r="S41" s="122"/>
      <c r="T41" s="162" t="e">
        <f t="shared" si="16"/>
        <v>#DIV/0!</v>
      </c>
      <c r="U41" s="162" t="e">
        <f t="shared" si="17"/>
        <v>#DIV/0!</v>
      </c>
      <c r="V41" s="35"/>
      <c r="W41" s="35"/>
      <c r="X41" s="35"/>
      <c r="Y41" s="58" t="e">
        <f t="shared" si="3"/>
        <v>#DIV/0!</v>
      </c>
      <c r="Z41" s="122"/>
      <c r="AA41" s="162" t="e">
        <f t="shared" si="18"/>
        <v>#DIV/0!</v>
      </c>
      <c r="AB41" s="162" t="e">
        <f t="shared" si="19"/>
        <v>#DIV/0!</v>
      </c>
      <c r="AC41" s="35"/>
      <c r="AD41" s="35"/>
      <c r="AE41" s="35"/>
      <c r="AF41" s="58" t="e">
        <f t="shared" si="4"/>
        <v>#DIV/0!</v>
      </c>
      <c r="AG41" s="122"/>
      <c r="AH41" s="162" t="e">
        <f t="shared" si="20"/>
        <v>#DIV/0!</v>
      </c>
      <c r="AI41" s="162" t="e">
        <f t="shared" si="21"/>
        <v>#DIV/0!</v>
      </c>
      <c r="AJ41" s="35"/>
      <c r="AK41" s="35"/>
      <c r="AL41" s="35"/>
      <c r="AM41" s="58" t="e">
        <f t="shared" si="5"/>
        <v>#DIV/0!</v>
      </c>
      <c r="AN41" s="122"/>
      <c r="AO41" s="162" t="e">
        <f t="shared" si="22"/>
        <v>#DIV/0!</v>
      </c>
      <c r="AP41" s="162" t="e">
        <f t="shared" si="23"/>
        <v>#DIV/0!</v>
      </c>
      <c r="AQ41" s="122"/>
      <c r="AR41" s="35"/>
      <c r="AS41" s="35"/>
      <c r="AT41" s="35"/>
      <c r="AU41" s="58" t="e">
        <f t="shared" si="6"/>
        <v>#DIV/0!</v>
      </c>
      <c r="AV41" s="122"/>
      <c r="AW41" s="162" t="e">
        <f t="shared" si="24"/>
        <v>#DIV/0!</v>
      </c>
      <c r="AX41" s="162" t="e">
        <f t="shared" si="25"/>
        <v>#DIV/0!</v>
      </c>
      <c r="AY41" s="122"/>
      <c r="AZ41" s="201">
        <f t="shared" ref="AZ41:AZ72" si="28">SUMIF($C$6:$AY$6,$AZ$6,C41:AY41)</f>
        <v>0</v>
      </c>
      <c r="BA41" s="202">
        <f t="shared" ref="BA41:BA72" si="29">SUMIF($C$6:$AY$6,$BA$6,C41:AY41)</f>
        <v>0</v>
      </c>
      <c r="BB41" s="202">
        <f t="shared" ref="BB41:BB72" si="30">SUMIF($C$6:$AY$6,$BB$6,C41:AY41)</f>
        <v>0</v>
      </c>
      <c r="BC41" s="203" t="e">
        <f t="shared" si="10"/>
        <v>#DIV/0!</v>
      </c>
      <c r="BD41" s="204">
        <f t="shared" ref="BD41:BD72" si="31">SUMIF($C$6:$AY$6,$BD$6,C41:AY41)</f>
        <v>0</v>
      </c>
      <c r="BE41" s="205" t="e">
        <f t="shared" si="26"/>
        <v>#DIV/0!</v>
      </c>
      <c r="BF41" s="206" t="e">
        <f t="shared" si="27"/>
        <v>#DIV/0!</v>
      </c>
      <c r="BG41" s="204">
        <f t="shared" ref="BG41:BG72" si="32">SUMIF($C$6:$AY$6,$BG$6,C41:AY41)</f>
        <v>0</v>
      </c>
      <c r="BH41" s="204">
        <f t="shared" ref="BH41:BH72" si="33">SUMIF($C$6:$AY$6,$BH$6,C41:AY41)</f>
        <v>0</v>
      </c>
    </row>
    <row r="42" spans="1:60" ht="15.75" hidden="1">
      <c r="A42" s="229">
        <v>43961</v>
      </c>
      <c r="B42" s="44" t="s">
        <v>34</v>
      </c>
      <c r="C42" s="35"/>
      <c r="D42" s="35"/>
      <c r="E42" s="35"/>
      <c r="F42" s="58" t="e">
        <f t="shared" si="0"/>
        <v>#DIV/0!</v>
      </c>
      <c r="G42" s="122"/>
      <c r="H42" s="132" t="e">
        <f t="shared" si="14"/>
        <v>#DIV/0!</v>
      </c>
      <c r="I42" s="35"/>
      <c r="J42" s="35"/>
      <c r="K42" s="35"/>
      <c r="L42" s="58" t="e">
        <f t="shared" si="1"/>
        <v>#DIV/0!</v>
      </c>
      <c r="M42" s="122"/>
      <c r="N42" s="162" t="e">
        <f t="shared" si="15"/>
        <v>#DIV/0!</v>
      </c>
      <c r="O42" s="35"/>
      <c r="P42" s="35"/>
      <c r="Q42" s="35"/>
      <c r="R42" s="58" t="e">
        <f t="shared" si="2"/>
        <v>#DIV/0!</v>
      </c>
      <c r="S42" s="122"/>
      <c r="T42" s="162" t="e">
        <f t="shared" si="16"/>
        <v>#DIV/0!</v>
      </c>
      <c r="U42" s="162" t="e">
        <f t="shared" si="17"/>
        <v>#DIV/0!</v>
      </c>
      <c r="V42" s="35"/>
      <c r="W42" s="35"/>
      <c r="X42" s="35"/>
      <c r="Y42" s="58" t="e">
        <f t="shared" si="3"/>
        <v>#DIV/0!</v>
      </c>
      <c r="Z42" s="122"/>
      <c r="AA42" s="162" t="e">
        <f t="shared" si="18"/>
        <v>#DIV/0!</v>
      </c>
      <c r="AB42" s="162" t="e">
        <f t="shared" si="19"/>
        <v>#DIV/0!</v>
      </c>
      <c r="AC42" s="35"/>
      <c r="AD42" s="35"/>
      <c r="AE42" s="35"/>
      <c r="AF42" s="58" t="e">
        <f t="shared" si="4"/>
        <v>#DIV/0!</v>
      </c>
      <c r="AG42" s="122"/>
      <c r="AH42" s="162" t="e">
        <f t="shared" si="20"/>
        <v>#DIV/0!</v>
      </c>
      <c r="AI42" s="162" t="e">
        <f t="shared" si="21"/>
        <v>#DIV/0!</v>
      </c>
      <c r="AJ42" s="35"/>
      <c r="AK42" s="35"/>
      <c r="AL42" s="35"/>
      <c r="AM42" s="58" t="e">
        <f t="shared" si="5"/>
        <v>#DIV/0!</v>
      </c>
      <c r="AN42" s="122"/>
      <c r="AO42" s="162" t="e">
        <f t="shared" si="22"/>
        <v>#DIV/0!</v>
      </c>
      <c r="AP42" s="162" t="e">
        <f t="shared" si="23"/>
        <v>#DIV/0!</v>
      </c>
      <c r="AQ42" s="122"/>
      <c r="AR42" s="35"/>
      <c r="AS42" s="35"/>
      <c r="AT42" s="35"/>
      <c r="AU42" s="58" t="e">
        <f t="shared" si="6"/>
        <v>#DIV/0!</v>
      </c>
      <c r="AV42" s="122"/>
      <c r="AW42" s="162" t="e">
        <f t="shared" si="24"/>
        <v>#DIV/0!</v>
      </c>
      <c r="AX42" s="162" t="e">
        <f t="shared" si="25"/>
        <v>#DIV/0!</v>
      </c>
      <c r="AY42" s="122"/>
      <c r="AZ42" s="201">
        <f t="shared" si="28"/>
        <v>0</v>
      </c>
      <c r="BA42" s="202">
        <f t="shared" si="29"/>
        <v>0</v>
      </c>
      <c r="BB42" s="202">
        <f t="shared" si="30"/>
        <v>0</v>
      </c>
      <c r="BC42" s="203" t="e">
        <f t="shared" si="10"/>
        <v>#DIV/0!</v>
      </c>
      <c r="BD42" s="204">
        <f t="shared" si="31"/>
        <v>0</v>
      </c>
      <c r="BE42" s="205" t="e">
        <f t="shared" si="26"/>
        <v>#DIV/0!</v>
      </c>
      <c r="BF42" s="206" t="e">
        <f t="shared" si="27"/>
        <v>#DIV/0!</v>
      </c>
      <c r="BG42" s="204">
        <f t="shared" si="32"/>
        <v>0</v>
      </c>
      <c r="BH42" s="204">
        <f t="shared" si="33"/>
        <v>0</v>
      </c>
    </row>
    <row r="43" spans="1:60" ht="15.75" hidden="1">
      <c r="A43" s="229">
        <v>43962</v>
      </c>
      <c r="B43" s="44" t="s">
        <v>35</v>
      </c>
      <c r="C43" s="35"/>
      <c r="D43" s="35"/>
      <c r="E43" s="35"/>
      <c r="F43" s="58" t="e">
        <f t="shared" si="0"/>
        <v>#DIV/0!</v>
      </c>
      <c r="G43" s="122"/>
      <c r="H43" s="132" t="e">
        <f t="shared" si="14"/>
        <v>#DIV/0!</v>
      </c>
      <c r="I43" s="35"/>
      <c r="J43" s="35"/>
      <c r="K43" s="35"/>
      <c r="L43" s="58" t="e">
        <f t="shared" si="1"/>
        <v>#DIV/0!</v>
      </c>
      <c r="M43" s="122"/>
      <c r="N43" s="162" t="e">
        <f t="shared" si="15"/>
        <v>#DIV/0!</v>
      </c>
      <c r="O43" s="35"/>
      <c r="P43" s="35"/>
      <c r="Q43" s="35"/>
      <c r="R43" s="58" t="e">
        <f t="shared" si="2"/>
        <v>#DIV/0!</v>
      </c>
      <c r="S43" s="122"/>
      <c r="T43" s="162" t="e">
        <f t="shared" si="16"/>
        <v>#DIV/0!</v>
      </c>
      <c r="U43" s="162" t="e">
        <f t="shared" si="17"/>
        <v>#DIV/0!</v>
      </c>
      <c r="V43" s="35"/>
      <c r="W43" s="35"/>
      <c r="X43" s="35"/>
      <c r="Y43" s="58" t="e">
        <f t="shared" si="3"/>
        <v>#DIV/0!</v>
      </c>
      <c r="Z43" s="122"/>
      <c r="AA43" s="162" t="e">
        <f t="shared" si="18"/>
        <v>#DIV/0!</v>
      </c>
      <c r="AB43" s="162" t="e">
        <f t="shared" si="19"/>
        <v>#DIV/0!</v>
      </c>
      <c r="AC43" s="35"/>
      <c r="AD43" s="35"/>
      <c r="AE43" s="35"/>
      <c r="AF43" s="58" t="e">
        <f t="shared" si="4"/>
        <v>#DIV/0!</v>
      </c>
      <c r="AG43" s="122"/>
      <c r="AH43" s="162" t="e">
        <f t="shared" si="20"/>
        <v>#DIV/0!</v>
      </c>
      <c r="AI43" s="162" t="e">
        <f t="shared" si="21"/>
        <v>#DIV/0!</v>
      </c>
      <c r="AJ43" s="35"/>
      <c r="AK43" s="35"/>
      <c r="AL43" s="35"/>
      <c r="AM43" s="58" t="e">
        <f t="shared" si="5"/>
        <v>#DIV/0!</v>
      </c>
      <c r="AN43" s="122"/>
      <c r="AO43" s="162" t="e">
        <f t="shared" si="22"/>
        <v>#DIV/0!</v>
      </c>
      <c r="AP43" s="162" t="e">
        <f t="shared" si="23"/>
        <v>#DIV/0!</v>
      </c>
      <c r="AQ43" s="122"/>
      <c r="AR43" s="35"/>
      <c r="AS43" s="35"/>
      <c r="AT43" s="35"/>
      <c r="AU43" s="58" t="e">
        <f t="shared" si="6"/>
        <v>#DIV/0!</v>
      </c>
      <c r="AV43" s="122"/>
      <c r="AW43" s="162" t="e">
        <f t="shared" si="24"/>
        <v>#DIV/0!</v>
      </c>
      <c r="AX43" s="162" t="e">
        <f t="shared" si="25"/>
        <v>#DIV/0!</v>
      </c>
      <c r="AY43" s="122"/>
      <c r="AZ43" s="201">
        <f t="shared" si="28"/>
        <v>0</v>
      </c>
      <c r="BA43" s="202">
        <f t="shared" si="29"/>
        <v>0</v>
      </c>
      <c r="BB43" s="202">
        <f t="shared" si="30"/>
        <v>0</v>
      </c>
      <c r="BC43" s="203" t="e">
        <f t="shared" si="10"/>
        <v>#DIV/0!</v>
      </c>
      <c r="BD43" s="204">
        <f t="shared" si="31"/>
        <v>0</v>
      </c>
      <c r="BE43" s="205" t="e">
        <f t="shared" si="26"/>
        <v>#DIV/0!</v>
      </c>
      <c r="BF43" s="206" t="e">
        <f t="shared" si="27"/>
        <v>#DIV/0!</v>
      </c>
      <c r="BG43" s="204">
        <f t="shared" si="32"/>
        <v>0</v>
      </c>
      <c r="BH43" s="204">
        <f t="shared" si="33"/>
        <v>0</v>
      </c>
    </row>
    <row r="44" spans="1:60" ht="15.75" hidden="1">
      <c r="A44" s="229">
        <v>43963</v>
      </c>
      <c r="B44" s="44" t="s">
        <v>36</v>
      </c>
      <c r="C44" s="35"/>
      <c r="D44" s="35"/>
      <c r="E44" s="35"/>
      <c r="F44" s="58" t="e">
        <f t="shared" si="0"/>
        <v>#DIV/0!</v>
      </c>
      <c r="G44" s="122"/>
      <c r="H44" s="132" t="e">
        <f t="shared" si="14"/>
        <v>#DIV/0!</v>
      </c>
      <c r="I44" s="35"/>
      <c r="J44" s="35"/>
      <c r="K44" s="35"/>
      <c r="L44" s="58" t="e">
        <f t="shared" si="1"/>
        <v>#DIV/0!</v>
      </c>
      <c r="M44" s="122"/>
      <c r="N44" s="162" t="e">
        <f t="shared" si="15"/>
        <v>#DIV/0!</v>
      </c>
      <c r="O44" s="35"/>
      <c r="P44" s="35"/>
      <c r="Q44" s="35"/>
      <c r="R44" s="58" t="e">
        <f t="shared" si="2"/>
        <v>#DIV/0!</v>
      </c>
      <c r="S44" s="122"/>
      <c r="T44" s="162" t="e">
        <f t="shared" si="16"/>
        <v>#DIV/0!</v>
      </c>
      <c r="U44" s="162" t="e">
        <f t="shared" si="17"/>
        <v>#DIV/0!</v>
      </c>
      <c r="V44" s="35"/>
      <c r="W44" s="35"/>
      <c r="X44" s="35"/>
      <c r="Y44" s="58" t="e">
        <f t="shared" si="3"/>
        <v>#DIV/0!</v>
      </c>
      <c r="Z44" s="122"/>
      <c r="AA44" s="162" t="e">
        <f t="shared" si="18"/>
        <v>#DIV/0!</v>
      </c>
      <c r="AB44" s="162" t="e">
        <f t="shared" si="19"/>
        <v>#DIV/0!</v>
      </c>
      <c r="AC44" s="35"/>
      <c r="AD44" s="35"/>
      <c r="AE44" s="35"/>
      <c r="AF44" s="58" t="e">
        <f t="shared" si="4"/>
        <v>#DIV/0!</v>
      </c>
      <c r="AG44" s="122"/>
      <c r="AH44" s="162" t="e">
        <f t="shared" si="20"/>
        <v>#DIV/0!</v>
      </c>
      <c r="AI44" s="162" t="e">
        <f t="shared" si="21"/>
        <v>#DIV/0!</v>
      </c>
      <c r="AJ44" s="35"/>
      <c r="AK44" s="35"/>
      <c r="AL44" s="35"/>
      <c r="AM44" s="58" t="e">
        <f t="shared" si="5"/>
        <v>#DIV/0!</v>
      </c>
      <c r="AN44" s="122"/>
      <c r="AO44" s="162" t="e">
        <f t="shared" si="22"/>
        <v>#DIV/0!</v>
      </c>
      <c r="AP44" s="162" t="e">
        <f t="shared" si="23"/>
        <v>#DIV/0!</v>
      </c>
      <c r="AQ44" s="122"/>
      <c r="AR44" s="35"/>
      <c r="AS44" s="35"/>
      <c r="AT44" s="35"/>
      <c r="AU44" s="58" t="e">
        <f t="shared" si="6"/>
        <v>#DIV/0!</v>
      </c>
      <c r="AV44" s="122"/>
      <c r="AW44" s="162" t="e">
        <f t="shared" si="24"/>
        <v>#DIV/0!</v>
      </c>
      <c r="AX44" s="162" t="e">
        <f t="shared" si="25"/>
        <v>#DIV/0!</v>
      </c>
      <c r="AY44" s="122"/>
      <c r="AZ44" s="201">
        <f t="shared" si="28"/>
        <v>0</v>
      </c>
      <c r="BA44" s="202">
        <f t="shared" si="29"/>
        <v>0</v>
      </c>
      <c r="BB44" s="202">
        <f t="shared" si="30"/>
        <v>0</v>
      </c>
      <c r="BC44" s="203" t="e">
        <f t="shared" si="10"/>
        <v>#DIV/0!</v>
      </c>
      <c r="BD44" s="204">
        <f t="shared" si="31"/>
        <v>0</v>
      </c>
      <c r="BE44" s="205" t="e">
        <f t="shared" si="26"/>
        <v>#DIV/0!</v>
      </c>
      <c r="BF44" s="206" t="e">
        <f t="shared" si="27"/>
        <v>#DIV/0!</v>
      </c>
      <c r="BG44" s="204">
        <f t="shared" si="32"/>
        <v>0</v>
      </c>
      <c r="BH44" s="204">
        <f t="shared" si="33"/>
        <v>0</v>
      </c>
    </row>
    <row r="45" spans="1:60" ht="15.75" hidden="1">
      <c r="A45" s="229">
        <v>43964</v>
      </c>
      <c r="B45" s="44" t="s">
        <v>37</v>
      </c>
      <c r="C45" s="35"/>
      <c r="D45" s="35"/>
      <c r="E45" s="35"/>
      <c r="F45" s="58" t="e">
        <f t="shared" si="0"/>
        <v>#DIV/0!</v>
      </c>
      <c r="G45" s="122"/>
      <c r="H45" s="132" t="e">
        <f t="shared" si="14"/>
        <v>#DIV/0!</v>
      </c>
      <c r="I45" s="35"/>
      <c r="J45" s="35"/>
      <c r="K45" s="35"/>
      <c r="L45" s="58" t="e">
        <f t="shared" si="1"/>
        <v>#DIV/0!</v>
      </c>
      <c r="M45" s="122"/>
      <c r="N45" s="162" t="e">
        <f t="shared" si="15"/>
        <v>#DIV/0!</v>
      </c>
      <c r="O45" s="35"/>
      <c r="P45" s="35"/>
      <c r="Q45" s="35"/>
      <c r="R45" s="58" t="e">
        <f t="shared" si="2"/>
        <v>#DIV/0!</v>
      </c>
      <c r="S45" s="122"/>
      <c r="T45" s="162" t="e">
        <f t="shared" si="16"/>
        <v>#DIV/0!</v>
      </c>
      <c r="U45" s="162" t="e">
        <f t="shared" si="17"/>
        <v>#DIV/0!</v>
      </c>
      <c r="V45" s="35"/>
      <c r="W45" s="35"/>
      <c r="X45" s="35"/>
      <c r="Y45" s="58" t="e">
        <f t="shared" si="3"/>
        <v>#DIV/0!</v>
      </c>
      <c r="Z45" s="122"/>
      <c r="AA45" s="162" t="e">
        <f t="shared" si="18"/>
        <v>#DIV/0!</v>
      </c>
      <c r="AB45" s="162" t="e">
        <f t="shared" si="19"/>
        <v>#DIV/0!</v>
      </c>
      <c r="AC45" s="35"/>
      <c r="AD45" s="35"/>
      <c r="AE45" s="35"/>
      <c r="AF45" s="58" t="e">
        <f t="shared" si="4"/>
        <v>#DIV/0!</v>
      </c>
      <c r="AG45" s="122"/>
      <c r="AH45" s="162" t="e">
        <f t="shared" si="20"/>
        <v>#DIV/0!</v>
      </c>
      <c r="AI45" s="162" t="e">
        <f t="shared" si="21"/>
        <v>#DIV/0!</v>
      </c>
      <c r="AJ45" s="35"/>
      <c r="AK45" s="35"/>
      <c r="AL45" s="35"/>
      <c r="AM45" s="58" t="e">
        <f t="shared" si="5"/>
        <v>#DIV/0!</v>
      </c>
      <c r="AN45" s="122"/>
      <c r="AO45" s="162" t="e">
        <f t="shared" si="22"/>
        <v>#DIV/0!</v>
      </c>
      <c r="AP45" s="162" t="e">
        <f t="shared" si="23"/>
        <v>#DIV/0!</v>
      </c>
      <c r="AQ45" s="122"/>
      <c r="AR45" s="35"/>
      <c r="AS45" s="35"/>
      <c r="AT45" s="35"/>
      <c r="AU45" s="58" t="e">
        <f t="shared" si="6"/>
        <v>#DIV/0!</v>
      </c>
      <c r="AV45" s="122"/>
      <c r="AW45" s="162" t="e">
        <f t="shared" si="24"/>
        <v>#DIV/0!</v>
      </c>
      <c r="AX45" s="162" t="e">
        <f t="shared" si="25"/>
        <v>#DIV/0!</v>
      </c>
      <c r="AY45" s="122"/>
      <c r="AZ45" s="201">
        <f t="shared" si="28"/>
        <v>0</v>
      </c>
      <c r="BA45" s="202">
        <f t="shared" si="29"/>
        <v>0</v>
      </c>
      <c r="BB45" s="202">
        <f t="shared" si="30"/>
        <v>0</v>
      </c>
      <c r="BC45" s="203" t="e">
        <f t="shared" si="10"/>
        <v>#DIV/0!</v>
      </c>
      <c r="BD45" s="204">
        <f t="shared" si="31"/>
        <v>0</v>
      </c>
      <c r="BE45" s="205" t="e">
        <f t="shared" si="26"/>
        <v>#DIV/0!</v>
      </c>
      <c r="BF45" s="206" t="e">
        <f t="shared" si="27"/>
        <v>#DIV/0!</v>
      </c>
      <c r="BG45" s="204">
        <f t="shared" si="32"/>
        <v>0</v>
      </c>
      <c r="BH45" s="204">
        <f t="shared" si="33"/>
        <v>0</v>
      </c>
    </row>
    <row r="46" spans="1:60" ht="15.75" hidden="1">
      <c r="A46" s="229">
        <v>43965</v>
      </c>
      <c r="B46" s="44" t="s">
        <v>31</v>
      </c>
      <c r="C46" s="35"/>
      <c r="D46" s="35"/>
      <c r="E46" s="35"/>
      <c r="F46" s="58" t="e">
        <f t="shared" si="0"/>
        <v>#DIV/0!</v>
      </c>
      <c r="G46" s="122"/>
      <c r="H46" s="132" t="e">
        <f t="shared" si="14"/>
        <v>#DIV/0!</v>
      </c>
      <c r="I46" s="35"/>
      <c r="J46" s="35"/>
      <c r="K46" s="35"/>
      <c r="L46" s="58" t="e">
        <f t="shared" si="1"/>
        <v>#DIV/0!</v>
      </c>
      <c r="M46" s="122"/>
      <c r="N46" s="162" t="e">
        <f t="shared" si="15"/>
        <v>#DIV/0!</v>
      </c>
      <c r="O46" s="35"/>
      <c r="P46" s="35"/>
      <c r="Q46" s="35"/>
      <c r="R46" s="58" t="e">
        <f t="shared" si="2"/>
        <v>#DIV/0!</v>
      </c>
      <c r="S46" s="122"/>
      <c r="T46" s="162" t="e">
        <f t="shared" si="16"/>
        <v>#DIV/0!</v>
      </c>
      <c r="U46" s="162" t="e">
        <f t="shared" si="17"/>
        <v>#DIV/0!</v>
      </c>
      <c r="V46" s="35"/>
      <c r="W46" s="35"/>
      <c r="X46" s="35"/>
      <c r="Y46" s="58" t="e">
        <f t="shared" si="3"/>
        <v>#DIV/0!</v>
      </c>
      <c r="Z46" s="122"/>
      <c r="AA46" s="162" t="e">
        <f t="shared" si="18"/>
        <v>#DIV/0!</v>
      </c>
      <c r="AB46" s="162" t="e">
        <f t="shared" si="19"/>
        <v>#DIV/0!</v>
      </c>
      <c r="AC46" s="35"/>
      <c r="AD46" s="35"/>
      <c r="AE46" s="35"/>
      <c r="AF46" s="58" t="e">
        <f t="shared" si="4"/>
        <v>#DIV/0!</v>
      </c>
      <c r="AG46" s="122"/>
      <c r="AH46" s="162" t="e">
        <f t="shared" si="20"/>
        <v>#DIV/0!</v>
      </c>
      <c r="AI46" s="162" t="e">
        <f t="shared" si="21"/>
        <v>#DIV/0!</v>
      </c>
      <c r="AJ46" s="35"/>
      <c r="AK46" s="35"/>
      <c r="AL46" s="35"/>
      <c r="AM46" s="58" t="e">
        <f t="shared" si="5"/>
        <v>#DIV/0!</v>
      </c>
      <c r="AN46" s="122"/>
      <c r="AO46" s="162" t="e">
        <f t="shared" si="22"/>
        <v>#DIV/0!</v>
      </c>
      <c r="AP46" s="162" t="e">
        <f t="shared" si="23"/>
        <v>#DIV/0!</v>
      </c>
      <c r="AQ46" s="122"/>
      <c r="AR46" s="35"/>
      <c r="AS46" s="35"/>
      <c r="AT46" s="35"/>
      <c r="AU46" s="58" t="e">
        <f t="shared" si="6"/>
        <v>#DIV/0!</v>
      </c>
      <c r="AV46" s="122"/>
      <c r="AW46" s="162" t="e">
        <f t="shared" si="24"/>
        <v>#DIV/0!</v>
      </c>
      <c r="AX46" s="162" t="e">
        <f t="shared" si="25"/>
        <v>#DIV/0!</v>
      </c>
      <c r="AY46" s="122"/>
      <c r="AZ46" s="201">
        <f t="shared" si="28"/>
        <v>0</v>
      </c>
      <c r="BA46" s="202">
        <f t="shared" si="29"/>
        <v>0</v>
      </c>
      <c r="BB46" s="202">
        <f t="shared" si="30"/>
        <v>0</v>
      </c>
      <c r="BC46" s="203" t="e">
        <f t="shared" si="10"/>
        <v>#DIV/0!</v>
      </c>
      <c r="BD46" s="204">
        <f t="shared" si="31"/>
        <v>0</v>
      </c>
      <c r="BE46" s="205" t="e">
        <f t="shared" si="26"/>
        <v>#DIV/0!</v>
      </c>
      <c r="BF46" s="206" t="e">
        <f t="shared" si="27"/>
        <v>#DIV/0!</v>
      </c>
      <c r="BG46" s="204">
        <f t="shared" si="32"/>
        <v>0</v>
      </c>
      <c r="BH46" s="204">
        <f t="shared" si="33"/>
        <v>0</v>
      </c>
    </row>
    <row r="47" spans="1:60" ht="15.75" hidden="1">
      <c r="A47" s="229">
        <v>43966</v>
      </c>
      <c r="B47" s="44" t="s">
        <v>32</v>
      </c>
      <c r="C47" s="35"/>
      <c r="D47" s="35"/>
      <c r="E47" s="35"/>
      <c r="F47" s="58" t="e">
        <f t="shared" si="0"/>
        <v>#DIV/0!</v>
      </c>
      <c r="G47" s="122"/>
      <c r="H47" s="132" t="e">
        <f t="shared" si="14"/>
        <v>#DIV/0!</v>
      </c>
      <c r="I47" s="35"/>
      <c r="J47" s="35"/>
      <c r="K47" s="35"/>
      <c r="L47" s="58" t="e">
        <f t="shared" si="1"/>
        <v>#DIV/0!</v>
      </c>
      <c r="M47" s="122"/>
      <c r="N47" s="162" t="e">
        <f t="shared" si="15"/>
        <v>#DIV/0!</v>
      </c>
      <c r="O47" s="35"/>
      <c r="P47" s="35"/>
      <c r="Q47" s="35"/>
      <c r="R47" s="58" t="e">
        <f t="shared" si="2"/>
        <v>#DIV/0!</v>
      </c>
      <c r="S47" s="122"/>
      <c r="T47" s="162" t="e">
        <f t="shared" si="16"/>
        <v>#DIV/0!</v>
      </c>
      <c r="U47" s="162" t="e">
        <f t="shared" si="17"/>
        <v>#DIV/0!</v>
      </c>
      <c r="V47" s="35"/>
      <c r="W47" s="35"/>
      <c r="X47" s="35"/>
      <c r="Y47" s="58" t="e">
        <f t="shared" si="3"/>
        <v>#DIV/0!</v>
      </c>
      <c r="Z47" s="122"/>
      <c r="AA47" s="162" t="e">
        <f t="shared" si="18"/>
        <v>#DIV/0!</v>
      </c>
      <c r="AB47" s="162" t="e">
        <f t="shared" si="19"/>
        <v>#DIV/0!</v>
      </c>
      <c r="AC47" s="35"/>
      <c r="AD47" s="35"/>
      <c r="AE47" s="35"/>
      <c r="AF47" s="58" t="e">
        <f t="shared" si="4"/>
        <v>#DIV/0!</v>
      </c>
      <c r="AG47" s="122"/>
      <c r="AH47" s="162" t="e">
        <f t="shared" si="20"/>
        <v>#DIV/0!</v>
      </c>
      <c r="AI47" s="162" t="e">
        <f t="shared" si="21"/>
        <v>#DIV/0!</v>
      </c>
      <c r="AJ47" s="35"/>
      <c r="AK47" s="35"/>
      <c r="AL47" s="35"/>
      <c r="AM47" s="58" t="e">
        <f t="shared" si="5"/>
        <v>#DIV/0!</v>
      </c>
      <c r="AN47" s="122"/>
      <c r="AO47" s="162" t="e">
        <f t="shared" si="22"/>
        <v>#DIV/0!</v>
      </c>
      <c r="AP47" s="162" t="e">
        <f t="shared" si="23"/>
        <v>#DIV/0!</v>
      </c>
      <c r="AQ47" s="122"/>
      <c r="AR47" s="35"/>
      <c r="AS47" s="35"/>
      <c r="AT47" s="35"/>
      <c r="AU47" s="58" t="e">
        <f t="shared" si="6"/>
        <v>#DIV/0!</v>
      </c>
      <c r="AV47" s="122"/>
      <c r="AW47" s="162" t="e">
        <f t="shared" si="24"/>
        <v>#DIV/0!</v>
      </c>
      <c r="AX47" s="162" t="e">
        <f t="shared" si="25"/>
        <v>#DIV/0!</v>
      </c>
      <c r="AY47" s="122"/>
      <c r="AZ47" s="201">
        <f t="shared" si="28"/>
        <v>0</v>
      </c>
      <c r="BA47" s="202">
        <f t="shared" si="29"/>
        <v>0</v>
      </c>
      <c r="BB47" s="202">
        <f t="shared" si="30"/>
        <v>0</v>
      </c>
      <c r="BC47" s="203" t="e">
        <f t="shared" si="10"/>
        <v>#DIV/0!</v>
      </c>
      <c r="BD47" s="204">
        <f t="shared" si="31"/>
        <v>0</v>
      </c>
      <c r="BE47" s="205" t="e">
        <f t="shared" si="26"/>
        <v>#DIV/0!</v>
      </c>
      <c r="BF47" s="206" t="e">
        <f t="shared" si="27"/>
        <v>#DIV/0!</v>
      </c>
      <c r="BG47" s="204">
        <f t="shared" si="32"/>
        <v>0</v>
      </c>
      <c r="BH47" s="204">
        <f t="shared" si="33"/>
        <v>0</v>
      </c>
    </row>
    <row r="48" spans="1:60" ht="15.75" hidden="1">
      <c r="A48" s="229">
        <v>43967</v>
      </c>
      <c r="B48" s="44" t="s">
        <v>33</v>
      </c>
      <c r="C48" s="35"/>
      <c r="D48" s="35"/>
      <c r="E48" s="35"/>
      <c r="F48" s="58" t="e">
        <f t="shared" si="0"/>
        <v>#DIV/0!</v>
      </c>
      <c r="G48" s="122"/>
      <c r="H48" s="132" t="e">
        <f t="shared" si="14"/>
        <v>#DIV/0!</v>
      </c>
      <c r="I48" s="35"/>
      <c r="J48" s="35"/>
      <c r="K48" s="35"/>
      <c r="L48" s="58" t="e">
        <f t="shared" si="1"/>
        <v>#DIV/0!</v>
      </c>
      <c r="M48" s="122"/>
      <c r="N48" s="162" t="e">
        <f t="shared" si="15"/>
        <v>#DIV/0!</v>
      </c>
      <c r="O48" s="35"/>
      <c r="P48" s="35"/>
      <c r="Q48" s="35"/>
      <c r="R48" s="58" t="e">
        <f t="shared" si="2"/>
        <v>#DIV/0!</v>
      </c>
      <c r="S48" s="122"/>
      <c r="T48" s="162" t="e">
        <f t="shared" si="16"/>
        <v>#DIV/0!</v>
      </c>
      <c r="U48" s="162" t="e">
        <f t="shared" si="17"/>
        <v>#DIV/0!</v>
      </c>
      <c r="V48" s="35"/>
      <c r="W48" s="35"/>
      <c r="X48" s="35"/>
      <c r="Y48" s="58" t="e">
        <f t="shared" si="3"/>
        <v>#DIV/0!</v>
      </c>
      <c r="Z48" s="122"/>
      <c r="AA48" s="162" t="e">
        <f t="shared" si="18"/>
        <v>#DIV/0!</v>
      </c>
      <c r="AB48" s="162" t="e">
        <f t="shared" si="19"/>
        <v>#DIV/0!</v>
      </c>
      <c r="AC48" s="35"/>
      <c r="AD48" s="35"/>
      <c r="AE48" s="35"/>
      <c r="AF48" s="58" t="e">
        <f t="shared" si="4"/>
        <v>#DIV/0!</v>
      </c>
      <c r="AG48" s="122"/>
      <c r="AH48" s="162" t="e">
        <f t="shared" si="20"/>
        <v>#DIV/0!</v>
      </c>
      <c r="AI48" s="162" t="e">
        <f t="shared" si="21"/>
        <v>#DIV/0!</v>
      </c>
      <c r="AJ48" s="35"/>
      <c r="AK48" s="35"/>
      <c r="AL48" s="35"/>
      <c r="AM48" s="58" t="e">
        <f t="shared" si="5"/>
        <v>#DIV/0!</v>
      </c>
      <c r="AN48" s="122"/>
      <c r="AO48" s="162" t="e">
        <f t="shared" si="22"/>
        <v>#DIV/0!</v>
      </c>
      <c r="AP48" s="162" t="e">
        <f t="shared" si="23"/>
        <v>#DIV/0!</v>
      </c>
      <c r="AQ48" s="122"/>
      <c r="AR48" s="35"/>
      <c r="AS48" s="35"/>
      <c r="AT48" s="35"/>
      <c r="AU48" s="58" t="e">
        <f t="shared" si="6"/>
        <v>#DIV/0!</v>
      </c>
      <c r="AV48" s="122"/>
      <c r="AW48" s="162" t="e">
        <f t="shared" si="24"/>
        <v>#DIV/0!</v>
      </c>
      <c r="AX48" s="162" t="e">
        <f t="shared" si="25"/>
        <v>#DIV/0!</v>
      </c>
      <c r="AY48" s="122"/>
      <c r="AZ48" s="201">
        <f t="shared" si="28"/>
        <v>0</v>
      </c>
      <c r="BA48" s="202">
        <f t="shared" si="29"/>
        <v>0</v>
      </c>
      <c r="BB48" s="202">
        <f t="shared" si="30"/>
        <v>0</v>
      </c>
      <c r="BC48" s="203" t="e">
        <f t="shared" si="10"/>
        <v>#DIV/0!</v>
      </c>
      <c r="BD48" s="204">
        <f t="shared" si="31"/>
        <v>0</v>
      </c>
      <c r="BE48" s="205" t="e">
        <f t="shared" si="26"/>
        <v>#DIV/0!</v>
      </c>
      <c r="BF48" s="206" t="e">
        <f t="shared" si="27"/>
        <v>#DIV/0!</v>
      </c>
      <c r="BG48" s="204">
        <f t="shared" si="32"/>
        <v>0</v>
      </c>
      <c r="BH48" s="204">
        <f t="shared" si="33"/>
        <v>0</v>
      </c>
    </row>
    <row r="49" spans="1:60" ht="15.75" hidden="1">
      <c r="A49" s="229">
        <v>43968</v>
      </c>
      <c r="B49" s="44" t="s">
        <v>34</v>
      </c>
      <c r="C49" s="35"/>
      <c r="D49" s="35"/>
      <c r="E49" s="35"/>
      <c r="F49" s="58" t="e">
        <f t="shared" si="0"/>
        <v>#DIV/0!</v>
      </c>
      <c r="G49" s="122"/>
      <c r="H49" s="132" t="e">
        <f t="shared" si="14"/>
        <v>#DIV/0!</v>
      </c>
      <c r="I49" s="35"/>
      <c r="J49" s="35"/>
      <c r="K49" s="35"/>
      <c r="L49" s="58" t="e">
        <f t="shared" si="1"/>
        <v>#DIV/0!</v>
      </c>
      <c r="M49" s="122"/>
      <c r="N49" s="162" t="e">
        <f t="shared" si="15"/>
        <v>#DIV/0!</v>
      </c>
      <c r="O49" s="35"/>
      <c r="P49" s="35"/>
      <c r="Q49" s="35"/>
      <c r="R49" s="58" t="e">
        <f t="shared" si="2"/>
        <v>#DIV/0!</v>
      </c>
      <c r="S49" s="122"/>
      <c r="T49" s="162" t="e">
        <f t="shared" si="16"/>
        <v>#DIV/0!</v>
      </c>
      <c r="U49" s="162" t="e">
        <f t="shared" si="17"/>
        <v>#DIV/0!</v>
      </c>
      <c r="V49" s="35"/>
      <c r="W49" s="35"/>
      <c r="X49" s="35"/>
      <c r="Y49" s="58" t="e">
        <f t="shared" si="3"/>
        <v>#DIV/0!</v>
      </c>
      <c r="Z49" s="122"/>
      <c r="AA49" s="162" t="e">
        <f t="shared" si="18"/>
        <v>#DIV/0!</v>
      </c>
      <c r="AB49" s="162" t="e">
        <f t="shared" si="19"/>
        <v>#DIV/0!</v>
      </c>
      <c r="AC49" s="35"/>
      <c r="AD49" s="35"/>
      <c r="AE49" s="35"/>
      <c r="AF49" s="58" t="e">
        <f t="shared" si="4"/>
        <v>#DIV/0!</v>
      </c>
      <c r="AG49" s="122"/>
      <c r="AH49" s="162" t="e">
        <f t="shared" si="20"/>
        <v>#DIV/0!</v>
      </c>
      <c r="AI49" s="162" t="e">
        <f t="shared" si="21"/>
        <v>#DIV/0!</v>
      </c>
      <c r="AJ49" s="35"/>
      <c r="AK49" s="35"/>
      <c r="AL49" s="35"/>
      <c r="AM49" s="58" t="e">
        <f t="shared" si="5"/>
        <v>#DIV/0!</v>
      </c>
      <c r="AN49" s="122"/>
      <c r="AO49" s="162" t="e">
        <f t="shared" si="22"/>
        <v>#DIV/0!</v>
      </c>
      <c r="AP49" s="162" t="e">
        <f t="shared" si="23"/>
        <v>#DIV/0!</v>
      </c>
      <c r="AQ49" s="122"/>
      <c r="AR49" s="35"/>
      <c r="AS49" s="35"/>
      <c r="AT49" s="35"/>
      <c r="AU49" s="58" t="e">
        <f t="shared" si="6"/>
        <v>#DIV/0!</v>
      </c>
      <c r="AV49" s="122"/>
      <c r="AW49" s="162" t="e">
        <f t="shared" si="24"/>
        <v>#DIV/0!</v>
      </c>
      <c r="AX49" s="162" t="e">
        <f t="shared" si="25"/>
        <v>#DIV/0!</v>
      </c>
      <c r="AY49" s="122"/>
      <c r="AZ49" s="201">
        <f t="shared" si="28"/>
        <v>0</v>
      </c>
      <c r="BA49" s="202">
        <f t="shared" si="29"/>
        <v>0</v>
      </c>
      <c r="BB49" s="202">
        <f t="shared" si="30"/>
        <v>0</v>
      </c>
      <c r="BC49" s="203" t="e">
        <f t="shared" si="10"/>
        <v>#DIV/0!</v>
      </c>
      <c r="BD49" s="204">
        <f t="shared" si="31"/>
        <v>0</v>
      </c>
      <c r="BE49" s="205" t="e">
        <f t="shared" si="26"/>
        <v>#DIV/0!</v>
      </c>
      <c r="BF49" s="206" t="e">
        <f t="shared" si="27"/>
        <v>#DIV/0!</v>
      </c>
      <c r="BG49" s="204">
        <f t="shared" si="32"/>
        <v>0</v>
      </c>
      <c r="BH49" s="204">
        <f t="shared" si="33"/>
        <v>0</v>
      </c>
    </row>
    <row r="50" spans="1:60" ht="15.75" hidden="1">
      <c r="A50" s="229">
        <v>43969</v>
      </c>
      <c r="B50" s="44" t="s">
        <v>35</v>
      </c>
      <c r="C50" s="35"/>
      <c r="D50" s="35"/>
      <c r="E50" s="35"/>
      <c r="F50" s="58" t="e">
        <f t="shared" si="0"/>
        <v>#DIV/0!</v>
      </c>
      <c r="G50" s="122"/>
      <c r="H50" s="132" t="e">
        <f t="shared" si="14"/>
        <v>#DIV/0!</v>
      </c>
      <c r="I50" s="35"/>
      <c r="J50" s="35"/>
      <c r="K50" s="35"/>
      <c r="L50" s="58" t="e">
        <f t="shared" si="1"/>
        <v>#DIV/0!</v>
      </c>
      <c r="M50" s="122"/>
      <c r="N50" s="162" t="e">
        <f t="shared" si="15"/>
        <v>#DIV/0!</v>
      </c>
      <c r="O50" s="35"/>
      <c r="P50" s="35"/>
      <c r="Q50" s="35"/>
      <c r="R50" s="58" t="e">
        <f t="shared" si="2"/>
        <v>#DIV/0!</v>
      </c>
      <c r="S50" s="122"/>
      <c r="T50" s="162" t="e">
        <f t="shared" si="16"/>
        <v>#DIV/0!</v>
      </c>
      <c r="U50" s="162" t="e">
        <f t="shared" si="17"/>
        <v>#DIV/0!</v>
      </c>
      <c r="V50" s="35"/>
      <c r="W50" s="35"/>
      <c r="X50" s="35"/>
      <c r="Y50" s="58" t="e">
        <f t="shared" si="3"/>
        <v>#DIV/0!</v>
      </c>
      <c r="Z50" s="122"/>
      <c r="AA50" s="162" t="e">
        <f t="shared" si="18"/>
        <v>#DIV/0!</v>
      </c>
      <c r="AB50" s="162" t="e">
        <f t="shared" si="19"/>
        <v>#DIV/0!</v>
      </c>
      <c r="AC50" s="35"/>
      <c r="AD50" s="35"/>
      <c r="AE50" s="35"/>
      <c r="AF50" s="58" t="e">
        <f t="shared" si="4"/>
        <v>#DIV/0!</v>
      </c>
      <c r="AG50" s="122"/>
      <c r="AH50" s="162" t="e">
        <f t="shared" si="20"/>
        <v>#DIV/0!</v>
      </c>
      <c r="AI50" s="162" t="e">
        <f t="shared" si="21"/>
        <v>#DIV/0!</v>
      </c>
      <c r="AJ50" s="35"/>
      <c r="AK50" s="35"/>
      <c r="AL50" s="35"/>
      <c r="AM50" s="58" t="e">
        <f t="shared" si="5"/>
        <v>#DIV/0!</v>
      </c>
      <c r="AN50" s="122"/>
      <c r="AO50" s="162" t="e">
        <f t="shared" si="22"/>
        <v>#DIV/0!</v>
      </c>
      <c r="AP50" s="162" t="e">
        <f t="shared" si="23"/>
        <v>#DIV/0!</v>
      </c>
      <c r="AQ50" s="122"/>
      <c r="AR50" s="35"/>
      <c r="AS50" s="35"/>
      <c r="AT50" s="35"/>
      <c r="AU50" s="58" t="e">
        <f t="shared" si="6"/>
        <v>#DIV/0!</v>
      </c>
      <c r="AV50" s="122"/>
      <c r="AW50" s="162" t="e">
        <f t="shared" si="24"/>
        <v>#DIV/0!</v>
      </c>
      <c r="AX50" s="162" t="e">
        <f t="shared" si="25"/>
        <v>#DIV/0!</v>
      </c>
      <c r="AY50" s="122"/>
      <c r="AZ50" s="201">
        <f t="shared" si="28"/>
        <v>0</v>
      </c>
      <c r="BA50" s="202">
        <f t="shared" si="29"/>
        <v>0</v>
      </c>
      <c r="BB50" s="202">
        <f t="shared" si="30"/>
        <v>0</v>
      </c>
      <c r="BC50" s="203" t="e">
        <f t="shared" si="10"/>
        <v>#DIV/0!</v>
      </c>
      <c r="BD50" s="204">
        <f t="shared" si="31"/>
        <v>0</v>
      </c>
      <c r="BE50" s="205" t="e">
        <f t="shared" si="26"/>
        <v>#DIV/0!</v>
      </c>
      <c r="BF50" s="206" t="e">
        <f t="shared" si="27"/>
        <v>#DIV/0!</v>
      </c>
      <c r="BG50" s="204">
        <f t="shared" si="32"/>
        <v>0</v>
      </c>
      <c r="BH50" s="204">
        <f t="shared" si="33"/>
        <v>0</v>
      </c>
    </row>
    <row r="51" spans="1:60" ht="15.75" hidden="1">
      <c r="A51" s="229">
        <v>43970</v>
      </c>
      <c r="B51" s="44" t="s">
        <v>36</v>
      </c>
      <c r="C51" s="35"/>
      <c r="D51" s="35"/>
      <c r="E51" s="35"/>
      <c r="F51" s="58" t="e">
        <f t="shared" si="0"/>
        <v>#DIV/0!</v>
      </c>
      <c r="G51" s="122"/>
      <c r="H51" s="132" t="e">
        <f t="shared" si="14"/>
        <v>#DIV/0!</v>
      </c>
      <c r="I51" s="35"/>
      <c r="J51" s="35"/>
      <c r="K51" s="35"/>
      <c r="L51" s="58" t="e">
        <f t="shared" si="1"/>
        <v>#DIV/0!</v>
      </c>
      <c r="M51" s="122"/>
      <c r="N51" s="162" t="e">
        <f t="shared" si="15"/>
        <v>#DIV/0!</v>
      </c>
      <c r="O51" s="35"/>
      <c r="P51" s="35"/>
      <c r="Q51" s="35"/>
      <c r="R51" s="58" t="e">
        <f t="shared" si="2"/>
        <v>#DIV/0!</v>
      </c>
      <c r="S51" s="122"/>
      <c r="T51" s="162" t="e">
        <f t="shared" si="16"/>
        <v>#DIV/0!</v>
      </c>
      <c r="U51" s="162" t="e">
        <f t="shared" si="17"/>
        <v>#DIV/0!</v>
      </c>
      <c r="V51" s="35"/>
      <c r="W51" s="35"/>
      <c r="X51" s="35"/>
      <c r="Y51" s="58" t="e">
        <f t="shared" si="3"/>
        <v>#DIV/0!</v>
      </c>
      <c r="Z51" s="122"/>
      <c r="AA51" s="162" t="e">
        <f t="shared" si="18"/>
        <v>#DIV/0!</v>
      </c>
      <c r="AB51" s="162" t="e">
        <f t="shared" si="19"/>
        <v>#DIV/0!</v>
      </c>
      <c r="AC51" s="35"/>
      <c r="AD51" s="35"/>
      <c r="AE51" s="35"/>
      <c r="AF51" s="58" t="e">
        <f t="shared" si="4"/>
        <v>#DIV/0!</v>
      </c>
      <c r="AG51" s="122"/>
      <c r="AH51" s="162" t="e">
        <f t="shared" si="20"/>
        <v>#DIV/0!</v>
      </c>
      <c r="AI51" s="162" t="e">
        <f t="shared" si="21"/>
        <v>#DIV/0!</v>
      </c>
      <c r="AJ51" s="35"/>
      <c r="AK51" s="35"/>
      <c r="AL51" s="35"/>
      <c r="AM51" s="58" t="e">
        <f t="shared" si="5"/>
        <v>#DIV/0!</v>
      </c>
      <c r="AN51" s="122"/>
      <c r="AO51" s="162" t="e">
        <f t="shared" si="22"/>
        <v>#DIV/0!</v>
      </c>
      <c r="AP51" s="162" t="e">
        <f t="shared" si="23"/>
        <v>#DIV/0!</v>
      </c>
      <c r="AQ51" s="122"/>
      <c r="AR51" s="35"/>
      <c r="AS51" s="35"/>
      <c r="AT51" s="35"/>
      <c r="AU51" s="58" t="e">
        <f t="shared" si="6"/>
        <v>#DIV/0!</v>
      </c>
      <c r="AV51" s="122"/>
      <c r="AW51" s="162" t="e">
        <f t="shared" si="24"/>
        <v>#DIV/0!</v>
      </c>
      <c r="AX51" s="162" t="e">
        <f t="shared" si="25"/>
        <v>#DIV/0!</v>
      </c>
      <c r="AY51" s="122"/>
      <c r="AZ51" s="201">
        <f t="shared" si="28"/>
        <v>0</v>
      </c>
      <c r="BA51" s="202">
        <f t="shared" si="29"/>
        <v>0</v>
      </c>
      <c r="BB51" s="202">
        <f t="shared" si="30"/>
        <v>0</v>
      </c>
      <c r="BC51" s="203" t="e">
        <f t="shared" si="10"/>
        <v>#DIV/0!</v>
      </c>
      <c r="BD51" s="204">
        <f t="shared" si="31"/>
        <v>0</v>
      </c>
      <c r="BE51" s="205" t="e">
        <f t="shared" si="26"/>
        <v>#DIV/0!</v>
      </c>
      <c r="BF51" s="206" t="e">
        <f t="shared" si="27"/>
        <v>#DIV/0!</v>
      </c>
      <c r="BG51" s="204">
        <f t="shared" si="32"/>
        <v>0</v>
      </c>
      <c r="BH51" s="204">
        <f t="shared" si="33"/>
        <v>0</v>
      </c>
    </row>
    <row r="52" spans="1:60" ht="15.75" hidden="1">
      <c r="A52" s="229">
        <v>43971</v>
      </c>
      <c r="B52" s="44" t="s">
        <v>37</v>
      </c>
      <c r="C52" s="35"/>
      <c r="D52" s="35"/>
      <c r="E52" s="35"/>
      <c r="F52" s="58" t="e">
        <f t="shared" si="0"/>
        <v>#DIV/0!</v>
      </c>
      <c r="G52" s="122"/>
      <c r="H52" s="132" t="e">
        <f t="shared" si="14"/>
        <v>#DIV/0!</v>
      </c>
      <c r="I52" s="35"/>
      <c r="J52" s="35"/>
      <c r="K52" s="35"/>
      <c r="L52" s="58" t="e">
        <f t="shared" si="1"/>
        <v>#DIV/0!</v>
      </c>
      <c r="M52" s="122"/>
      <c r="N52" s="162" t="e">
        <f t="shared" si="15"/>
        <v>#DIV/0!</v>
      </c>
      <c r="O52" s="35"/>
      <c r="P52" s="35"/>
      <c r="Q52" s="35"/>
      <c r="R52" s="58" t="e">
        <f t="shared" si="2"/>
        <v>#DIV/0!</v>
      </c>
      <c r="S52" s="122"/>
      <c r="T52" s="162" t="e">
        <f t="shared" si="16"/>
        <v>#DIV/0!</v>
      </c>
      <c r="U52" s="162" t="e">
        <f t="shared" si="17"/>
        <v>#DIV/0!</v>
      </c>
      <c r="V52" s="35"/>
      <c r="W52" s="35"/>
      <c r="X52" s="35"/>
      <c r="Y52" s="58" t="e">
        <f t="shared" si="3"/>
        <v>#DIV/0!</v>
      </c>
      <c r="Z52" s="122"/>
      <c r="AA52" s="162" t="e">
        <f t="shared" si="18"/>
        <v>#DIV/0!</v>
      </c>
      <c r="AB52" s="162" t="e">
        <f t="shared" si="19"/>
        <v>#DIV/0!</v>
      </c>
      <c r="AC52" s="35"/>
      <c r="AD52" s="35"/>
      <c r="AE52" s="35"/>
      <c r="AF52" s="58" t="e">
        <f t="shared" si="4"/>
        <v>#DIV/0!</v>
      </c>
      <c r="AG52" s="122"/>
      <c r="AH52" s="162" t="e">
        <f t="shared" si="20"/>
        <v>#DIV/0!</v>
      </c>
      <c r="AI52" s="162" t="e">
        <f t="shared" si="21"/>
        <v>#DIV/0!</v>
      </c>
      <c r="AJ52" s="35"/>
      <c r="AK52" s="35"/>
      <c r="AL52" s="35"/>
      <c r="AM52" s="58" t="e">
        <f t="shared" si="5"/>
        <v>#DIV/0!</v>
      </c>
      <c r="AN52" s="122"/>
      <c r="AO52" s="162" t="e">
        <f t="shared" si="22"/>
        <v>#DIV/0!</v>
      </c>
      <c r="AP52" s="162" t="e">
        <f t="shared" si="23"/>
        <v>#DIV/0!</v>
      </c>
      <c r="AQ52" s="122"/>
      <c r="AR52" s="35"/>
      <c r="AS52" s="35"/>
      <c r="AT52" s="35"/>
      <c r="AU52" s="58" t="e">
        <f t="shared" si="6"/>
        <v>#DIV/0!</v>
      </c>
      <c r="AV52" s="122"/>
      <c r="AW52" s="162" t="e">
        <f t="shared" si="24"/>
        <v>#DIV/0!</v>
      </c>
      <c r="AX52" s="162" t="e">
        <f t="shared" si="25"/>
        <v>#DIV/0!</v>
      </c>
      <c r="AY52" s="122"/>
      <c r="AZ52" s="201">
        <f t="shared" si="28"/>
        <v>0</v>
      </c>
      <c r="BA52" s="202">
        <f t="shared" si="29"/>
        <v>0</v>
      </c>
      <c r="BB52" s="202">
        <f t="shared" si="30"/>
        <v>0</v>
      </c>
      <c r="BC52" s="203" t="e">
        <f t="shared" si="10"/>
        <v>#DIV/0!</v>
      </c>
      <c r="BD52" s="204">
        <f t="shared" si="31"/>
        <v>0</v>
      </c>
      <c r="BE52" s="205" t="e">
        <f t="shared" si="26"/>
        <v>#DIV/0!</v>
      </c>
      <c r="BF52" s="206" t="e">
        <f t="shared" si="27"/>
        <v>#DIV/0!</v>
      </c>
      <c r="BG52" s="204">
        <f t="shared" si="32"/>
        <v>0</v>
      </c>
      <c r="BH52" s="204">
        <f t="shared" si="33"/>
        <v>0</v>
      </c>
    </row>
    <row r="53" spans="1:60" ht="15.75" hidden="1">
      <c r="A53" s="229">
        <v>43972</v>
      </c>
      <c r="B53" s="44" t="s">
        <v>31</v>
      </c>
      <c r="C53" s="35"/>
      <c r="D53" s="35"/>
      <c r="E53" s="35"/>
      <c r="F53" s="58" t="e">
        <f t="shared" si="0"/>
        <v>#DIV/0!</v>
      </c>
      <c r="G53" s="122"/>
      <c r="H53" s="132" t="e">
        <f t="shared" si="14"/>
        <v>#DIV/0!</v>
      </c>
      <c r="I53" s="35"/>
      <c r="J53" s="35"/>
      <c r="K53" s="35"/>
      <c r="L53" s="58" t="e">
        <f t="shared" si="1"/>
        <v>#DIV/0!</v>
      </c>
      <c r="M53" s="122"/>
      <c r="N53" s="162" t="e">
        <f t="shared" si="15"/>
        <v>#DIV/0!</v>
      </c>
      <c r="O53" s="35"/>
      <c r="P53" s="35"/>
      <c r="Q53" s="35"/>
      <c r="R53" s="58" t="e">
        <f t="shared" si="2"/>
        <v>#DIV/0!</v>
      </c>
      <c r="S53" s="122"/>
      <c r="T53" s="162" t="e">
        <f t="shared" si="16"/>
        <v>#DIV/0!</v>
      </c>
      <c r="U53" s="162" t="e">
        <f t="shared" si="17"/>
        <v>#DIV/0!</v>
      </c>
      <c r="V53" s="35"/>
      <c r="W53" s="35"/>
      <c r="X53" s="35"/>
      <c r="Y53" s="58" t="e">
        <f t="shared" si="3"/>
        <v>#DIV/0!</v>
      </c>
      <c r="Z53" s="122"/>
      <c r="AA53" s="162" t="e">
        <f t="shared" si="18"/>
        <v>#DIV/0!</v>
      </c>
      <c r="AB53" s="162" t="e">
        <f t="shared" si="19"/>
        <v>#DIV/0!</v>
      </c>
      <c r="AC53" s="35"/>
      <c r="AD53" s="35"/>
      <c r="AE53" s="35"/>
      <c r="AF53" s="58" t="e">
        <f t="shared" si="4"/>
        <v>#DIV/0!</v>
      </c>
      <c r="AG53" s="122"/>
      <c r="AH53" s="162" t="e">
        <f t="shared" si="20"/>
        <v>#DIV/0!</v>
      </c>
      <c r="AI53" s="162" t="e">
        <f t="shared" si="21"/>
        <v>#DIV/0!</v>
      </c>
      <c r="AJ53" s="35"/>
      <c r="AK53" s="35"/>
      <c r="AL53" s="35"/>
      <c r="AM53" s="58" t="e">
        <f t="shared" si="5"/>
        <v>#DIV/0!</v>
      </c>
      <c r="AN53" s="122"/>
      <c r="AO53" s="162" t="e">
        <f t="shared" si="22"/>
        <v>#DIV/0!</v>
      </c>
      <c r="AP53" s="162" t="e">
        <f t="shared" si="23"/>
        <v>#DIV/0!</v>
      </c>
      <c r="AQ53" s="122"/>
      <c r="AR53" s="35"/>
      <c r="AS53" s="35"/>
      <c r="AT53" s="35"/>
      <c r="AU53" s="58" t="e">
        <f t="shared" si="6"/>
        <v>#DIV/0!</v>
      </c>
      <c r="AV53" s="122"/>
      <c r="AW53" s="162" t="e">
        <f t="shared" si="24"/>
        <v>#DIV/0!</v>
      </c>
      <c r="AX53" s="162" t="e">
        <f t="shared" si="25"/>
        <v>#DIV/0!</v>
      </c>
      <c r="AY53" s="122"/>
      <c r="AZ53" s="201">
        <f t="shared" si="28"/>
        <v>0</v>
      </c>
      <c r="BA53" s="202">
        <f t="shared" si="29"/>
        <v>0</v>
      </c>
      <c r="BB53" s="202">
        <f t="shared" si="30"/>
        <v>0</v>
      </c>
      <c r="BC53" s="203" t="e">
        <f t="shared" si="10"/>
        <v>#DIV/0!</v>
      </c>
      <c r="BD53" s="204">
        <f t="shared" si="31"/>
        <v>0</v>
      </c>
      <c r="BE53" s="205" t="e">
        <f t="shared" si="26"/>
        <v>#DIV/0!</v>
      </c>
      <c r="BF53" s="206" t="e">
        <f t="shared" si="27"/>
        <v>#DIV/0!</v>
      </c>
      <c r="BG53" s="204">
        <f t="shared" si="32"/>
        <v>0</v>
      </c>
      <c r="BH53" s="204">
        <f t="shared" si="33"/>
        <v>0</v>
      </c>
    </row>
    <row r="54" spans="1:60" ht="15.75" hidden="1">
      <c r="A54" s="229">
        <v>43973</v>
      </c>
      <c r="B54" s="44" t="s">
        <v>32</v>
      </c>
      <c r="C54" s="35"/>
      <c r="D54" s="35"/>
      <c r="E54" s="35"/>
      <c r="F54" s="58" t="e">
        <f t="shared" si="0"/>
        <v>#DIV/0!</v>
      </c>
      <c r="G54" s="122"/>
      <c r="H54" s="132" t="e">
        <f t="shared" si="14"/>
        <v>#DIV/0!</v>
      </c>
      <c r="I54" s="35"/>
      <c r="J54" s="35"/>
      <c r="K54" s="35"/>
      <c r="L54" s="58" t="e">
        <f t="shared" si="1"/>
        <v>#DIV/0!</v>
      </c>
      <c r="M54" s="122"/>
      <c r="N54" s="162" t="e">
        <f t="shared" si="15"/>
        <v>#DIV/0!</v>
      </c>
      <c r="O54" s="35"/>
      <c r="P54" s="35"/>
      <c r="Q54" s="35"/>
      <c r="R54" s="58" t="e">
        <f t="shared" si="2"/>
        <v>#DIV/0!</v>
      </c>
      <c r="S54" s="122"/>
      <c r="T54" s="162" t="e">
        <f t="shared" si="16"/>
        <v>#DIV/0!</v>
      </c>
      <c r="U54" s="162" t="e">
        <f t="shared" si="17"/>
        <v>#DIV/0!</v>
      </c>
      <c r="V54" s="35"/>
      <c r="W54" s="35"/>
      <c r="X54" s="35"/>
      <c r="Y54" s="58" t="e">
        <f t="shared" si="3"/>
        <v>#DIV/0!</v>
      </c>
      <c r="Z54" s="122"/>
      <c r="AA54" s="162" t="e">
        <f t="shared" si="18"/>
        <v>#DIV/0!</v>
      </c>
      <c r="AB54" s="162" t="e">
        <f t="shared" si="19"/>
        <v>#DIV/0!</v>
      </c>
      <c r="AC54" s="35"/>
      <c r="AD54" s="35"/>
      <c r="AE54" s="35"/>
      <c r="AF54" s="58" t="e">
        <f t="shared" si="4"/>
        <v>#DIV/0!</v>
      </c>
      <c r="AG54" s="122"/>
      <c r="AH54" s="162" t="e">
        <f t="shared" si="20"/>
        <v>#DIV/0!</v>
      </c>
      <c r="AI54" s="162" t="e">
        <f t="shared" si="21"/>
        <v>#DIV/0!</v>
      </c>
      <c r="AJ54" s="35"/>
      <c r="AK54" s="35"/>
      <c r="AL54" s="35"/>
      <c r="AM54" s="58" t="e">
        <f t="shared" si="5"/>
        <v>#DIV/0!</v>
      </c>
      <c r="AN54" s="122"/>
      <c r="AO54" s="162" t="e">
        <f t="shared" si="22"/>
        <v>#DIV/0!</v>
      </c>
      <c r="AP54" s="162" t="e">
        <f t="shared" si="23"/>
        <v>#DIV/0!</v>
      </c>
      <c r="AQ54" s="122"/>
      <c r="AR54" s="35"/>
      <c r="AS54" s="35"/>
      <c r="AT54" s="35"/>
      <c r="AU54" s="58" t="e">
        <f t="shared" si="6"/>
        <v>#DIV/0!</v>
      </c>
      <c r="AV54" s="122"/>
      <c r="AW54" s="162" t="e">
        <f t="shared" si="24"/>
        <v>#DIV/0!</v>
      </c>
      <c r="AX54" s="162" t="e">
        <f t="shared" si="25"/>
        <v>#DIV/0!</v>
      </c>
      <c r="AY54" s="122"/>
      <c r="AZ54" s="201">
        <f t="shared" si="28"/>
        <v>0</v>
      </c>
      <c r="BA54" s="202">
        <f t="shared" si="29"/>
        <v>0</v>
      </c>
      <c r="BB54" s="202">
        <f t="shared" si="30"/>
        <v>0</v>
      </c>
      <c r="BC54" s="203" t="e">
        <f t="shared" si="10"/>
        <v>#DIV/0!</v>
      </c>
      <c r="BD54" s="204">
        <f t="shared" si="31"/>
        <v>0</v>
      </c>
      <c r="BE54" s="205" t="e">
        <f t="shared" si="26"/>
        <v>#DIV/0!</v>
      </c>
      <c r="BF54" s="206" t="e">
        <f t="shared" si="27"/>
        <v>#DIV/0!</v>
      </c>
      <c r="BG54" s="204">
        <f t="shared" si="32"/>
        <v>0</v>
      </c>
      <c r="BH54" s="204">
        <f t="shared" si="33"/>
        <v>0</v>
      </c>
    </row>
    <row r="55" spans="1:60" ht="15.75" hidden="1">
      <c r="A55" s="229">
        <v>43974</v>
      </c>
      <c r="B55" s="44" t="s">
        <v>33</v>
      </c>
      <c r="C55" s="35"/>
      <c r="D55" s="35"/>
      <c r="E55" s="35"/>
      <c r="F55" s="58" t="e">
        <f t="shared" si="0"/>
        <v>#DIV/0!</v>
      </c>
      <c r="G55" s="122"/>
      <c r="H55" s="132" t="e">
        <f t="shared" si="14"/>
        <v>#DIV/0!</v>
      </c>
      <c r="I55" s="35"/>
      <c r="J55" s="35"/>
      <c r="K55" s="35"/>
      <c r="L55" s="58" t="e">
        <f t="shared" si="1"/>
        <v>#DIV/0!</v>
      </c>
      <c r="M55" s="122"/>
      <c r="N55" s="162" t="e">
        <f t="shared" si="15"/>
        <v>#DIV/0!</v>
      </c>
      <c r="O55" s="35"/>
      <c r="P55" s="35"/>
      <c r="Q55" s="35"/>
      <c r="R55" s="58" t="e">
        <f t="shared" si="2"/>
        <v>#DIV/0!</v>
      </c>
      <c r="S55" s="122"/>
      <c r="T55" s="162" t="e">
        <f t="shared" si="16"/>
        <v>#DIV/0!</v>
      </c>
      <c r="U55" s="162" t="e">
        <f t="shared" si="17"/>
        <v>#DIV/0!</v>
      </c>
      <c r="V55" s="35"/>
      <c r="W55" s="35"/>
      <c r="X55" s="35"/>
      <c r="Y55" s="58" t="e">
        <f t="shared" si="3"/>
        <v>#DIV/0!</v>
      </c>
      <c r="Z55" s="122"/>
      <c r="AA55" s="162" t="e">
        <f t="shared" si="18"/>
        <v>#DIV/0!</v>
      </c>
      <c r="AB55" s="162" t="e">
        <f t="shared" si="19"/>
        <v>#DIV/0!</v>
      </c>
      <c r="AC55" s="35"/>
      <c r="AD55" s="35"/>
      <c r="AE55" s="35"/>
      <c r="AF55" s="58" t="e">
        <f t="shared" si="4"/>
        <v>#DIV/0!</v>
      </c>
      <c r="AG55" s="122"/>
      <c r="AH55" s="162" t="e">
        <f t="shared" si="20"/>
        <v>#DIV/0!</v>
      </c>
      <c r="AI55" s="162" t="e">
        <f t="shared" si="21"/>
        <v>#DIV/0!</v>
      </c>
      <c r="AJ55" s="35"/>
      <c r="AK55" s="35"/>
      <c r="AL55" s="35"/>
      <c r="AM55" s="58" t="e">
        <f t="shared" si="5"/>
        <v>#DIV/0!</v>
      </c>
      <c r="AN55" s="122"/>
      <c r="AO55" s="162" t="e">
        <f t="shared" si="22"/>
        <v>#DIV/0!</v>
      </c>
      <c r="AP55" s="162" t="e">
        <f t="shared" si="23"/>
        <v>#DIV/0!</v>
      </c>
      <c r="AQ55" s="122"/>
      <c r="AR55" s="35"/>
      <c r="AS55" s="35"/>
      <c r="AT55" s="35"/>
      <c r="AU55" s="58" t="e">
        <f t="shared" si="6"/>
        <v>#DIV/0!</v>
      </c>
      <c r="AV55" s="122"/>
      <c r="AW55" s="162" t="e">
        <f t="shared" si="24"/>
        <v>#DIV/0!</v>
      </c>
      <c r="AX55" s="162" t="e">
        <f t="shared" si="25"/>
        <v>#DIV/0!</v>
      </c>
      <c r="AY55" s="122"/>
      <c r="AZ55" s="201">
        <f t="shared" si="28"/>
        <v>0</v>
      </c>
      <c r="BA55" s="202">
        <f t="shared" si="29"/>
        <v>0</v>
      </c>
      <c r="BB55" s="202">
        <f t="shared" si="30"/>
        <v>0</v>
      </c>
      <c r="BC55" s="203" t="e">
        <f t="shared" si="10"/>
        <v>#DIV/0!</v>
      </c>
      <c r="BD55" s="204">
        <f t="shared" si="31"/>
        <v>0</v>
      </c>
      <c r="BE55" s="205" t="e">
        <f t="shared" si="26"/>
        <v>#DIV/0!</v>
      </c>
      <c r="BF55" s="206" t="e">
        <f t="shared" si="27"/>
        <v>#DIV/0!</v>
      </c>
      <c r="BG55" s="204">
        <f t="shared" si="32"/>
        <v>0</v>
      </c>
      <c r="BH55" s="204">
        <f t="shared" si="33"/>
        <v>0</v>
      </c>
    </row>
    <row r="56" spans="1:60" ht="15.75" hidden="1">
      <c r="A56" s="229">
        <v>43975</v>
      </c>
      <c r="B56" s="44" t="s">
        <v>34</v>
      </c>
      <c r="C56" s="35"/>
      <c r="D56" s="35"/>
      <c r="E56" s="35"/>
      <c r="F56" s="58" t="e">
        <f t="shared" si="0"/>
        <v>#DIV/0!</v>
      </c>
      <c r="G56" s="122"/>
      <c r="H56" s="132" t="e">
        <f t="shared" si="14"/>
        <v>#DIV/0!</v>
      </c>
      <c r="I56" s="35"/>
      <c r="J56" s="35"/>
      <c r="K56" s="35"/>
      <c r="L56" s="58" t="e">
        <f t="shared" si="1"/>
        <v>#DIV/0!</v>
      </c>
      <c r="M56" s="122"/>
      <c r="N56" s="162" t="e">
        <f t="shared" si="15"/>
        <v>#DIV/0!</v>
      </c>
      <c r="O56" s="35"/>
      <c r="P56" s="35"/>
      <c r="Q56" s="35"/>
      <c r="R56" s="58" t="e">
        <f t="shared" si="2"/>
        <v>#DIV/0!</v>
      </c>
      <c r="S56" s="122"/>
      <c r="T56" s="162" t="e">
        <f t="shared" si="16"/>
        <v>#DIV/0!</v>
      </c>
      <c r="U56" s="162" t="e">
        <f t="shared" si="17"/>
        <v>#DIV/0!</v>
      </c>
      <c r="V56" s="35"/>
      <c r="W56" s="35"/>
      <c r="X56" s="35"/>
      <c r="Y56" s="58" t="e">
        <f t="shared" si="3"/>
        <v>#DIV/0!</v>
      </c>
      <c r="Z56" s="122"/>
      <c r="AA56" s="162" t="e">
        <f t="shared" si="18"/>
        <v>#DIV/0!</v>
      </c>
      <c r="AB56" s="162" t="e">
        <f t="shared" si="19"/>
        <v>#DIV/0!</v>
      </c>
      <c r="AC56" s="35"/>
      <c r="AD56" s="35"/>
      <c r="AE56" s="35"/>
      <c r="AF56" s="58" t="e">
        <f t="shared" si="4"/>
        <v>#DIV/0!</v>
      </c>
      <c r="AG56" s="122"/>
      <c r="AH56" s="162" t="e">
        <f t="shared" si="20"/>
        <v>#DIV/0!</v>
      </c>
      <c r="AI56" s="162" t="e">
        <f t="shared" si="21"/>
        <v>#DIV/0!</v>
      </c>
      <c r="AJ56" s="35"/>
      <c r="AK56" s="35"/>
      <c r="AL56" s="35"/>
      <c r="AM56" s="58" t="e">
        <f t="shared" si="5"/>
        <v>#DIV/0!</v>
      </c>
      <c r="AN56" s="122"/>
      <c r="AO56" s="162" t="e">
        <f t="shared" si="22"/>
        <v>#DIV/0!</v>
      </c>
      <c r="AP56" s="162" t="e">
        <f t="shared" si="23"/>
        <v>#DIV/0!</v>
      </c>
      <c r="AQ56" s="122"/>
      <c r="AR56" s="35"/>
      <c r="AS56" s="35"/>
      <c r="AT56" s="35"/>
      <c r="AU56" s="58" t="e">
        <f t="shared" si="6"/>
        <v>#DIV/0!</v>
      </c>
      <c r="AV56" s="122"/>
      <c r="AW56" s="162" t="e">
        <f t="shared" si="24"/>
        <v>#DIV/0!</v>
      </c>
      <c r="AX56" s="162" t="e">
        <f t="shared" si="25"/>
        <v>#DIV/0!</v>
      </c>
      <c r="AY56" s="122"/>
      <c r="AZ56" s="201">
        <f t="shared" si="28"/>
        <v>0</v>
      </c>
      <c r="BA56" s="202">
        <f t="shared" si="29"/>
        <v>0</v>
      </c>
      <c r="BB56" s="202">
        <f t="shared" si="30"/>
        <v>0</v>
      </c>
      <c r="BC56" s="203" t="e">
        <f t="shared" si="10"/>
        <v>#DIV/0!</v>
      </c>
      <c r="BD56" s="204">
        <f t="shared" si="31"/>
        <v>0</v>
      </c>
      <c r="BE56" s="205" t="e">
        <f t="shared" si="26"/>
        <v>#DIV/0!</v>
      </c>
      <c r="BF56" s="206" t="e">
        <f t="shared" si="27"/>
        <v>#DIV/0!</v>
      </c>
      <c r="BG56" s="204">
        <f t="shared" si="32"/>
        <v>0</v>
      </c>
      <c r="BH56" s="204">
        <f t="shared" si="33"/>
        <v>0</v>
      </c>
    </row>
    <row r="57" spans="1:60" ht="15.75" hidden="1">
      <c r="A57" s="229">
        <v>43976</v>
      </c>
      <c r="B57" s="44" t="s">
        <v>35</v>
      </c>
      <c r="C57" s="35"/>
      <c r="D57" s="35"/>
      <c r="E57" s="35"/>
      <c r="F57" s="58" t="e">
        <f t="shared" si="0"/>
        <v>#DIV/0!</v>
      </c>
      <c r="G57" s="122"/>
      <c r="H57" s="132" t="e">
        <f t="shared" si="14"/>
        <v>#DIV/0!</v>
      </c>
      <c r="I57" s="35"/>
      <c r="J57" s="35"/>
      <c r="K57" s="35"/>
      <c r="L57" s="58" t="e">
        <f t="shared" si="1"/>
        <v>#DIV/0!</v>
      </c>
      <c r="M57" s="122"/>
      <c r="N57" s="162" t="e">
        <f t="shared" si="15"/>
        <v>#DIV/0!</v>
      </c>
      <c r="O57" s="35"/>
      <c r="P57" s="35"/>
      <c r="Q57" s="35"/>
      <c r="R57" s="58" t="e">
        <f t="shared" si="2"/>
        <v>#DIV/0!</v>
      </c>
      <c r="S57" s="122"/>
      <c r="T57" s="162" t="e">
        <f t="shared" si="16"/>
        <v>#DIV/0!</v>
      </c>
      <c r="U57" s="162" t="e">
        <f t="shared" si="17"/>
        <v>#DIV/0!</v>
      </c>
      <c r="V57" s="35"/>
      <c r="W57" s="35"/>
      <c r="X57" s="35"/>
      <c r="Y57" s="58" t="e">
        <f t="shared" si="3"/>
        <v>#DIV/0!</v>
      </c>
      <c r="Z57" s="122"/>
      <c r="AA57" s="162" t="e">
        <f t="shared" si="18"/>
        <v>#DIV/0!</v>
      </c>
      <c r="AB57" s="162" t="e">
        <f t="shared" si="19"/>
        <v>#DIV/0!</v>
      </c>
      <c r="AC57" s="35"/>
      <c r="AD57" s="35"/>
      <c r="AE57" s="35"/>
      <c r="AF57" s="58" t="e">
        <f t="shared" si="4"/>
        <v>#DIV/0!</v>
      </c>
      <c r="AG57" s="122"/>
      <c r="AH57" s="162" t="e">
        <f t="shared" si="20"/>
        <v>#DIV/0!</v>
      </c>
      <c r="AI57" s="162" t="e">
        <f t="shared" si="21"/>
        <v>#DIV/0!</v>
      </c>
      <c r="AJ57" s="35"/>
      <c r="AK57" s="35"/>
      <c r="AL57" s="35"/>
      <c r="AM57" s="58" t="e">
        <f t="shared" si="5"/>
        <v>#DIV/0!</v>
      </c>
      <c r="AN57" s="122"/>
      <c r="AO57" s="162" t="e">
        <f t="shared" si="22"/>
        <v>#DIV/0!</v>
      </c>
      <c r="AP57" s="162" t="e">
        <f t="shared" si="23"/>
        <v>#DIV/0!</v>
      </c>
      <c r="AQ57" s="122"/>
      <c r="AR57" s="35"/>
      <c r="AS57" s="35"/>
      <c r="AT57" s="35"/>
      <c r="AU57" s="58" t="e">
        <f t="shared" si="6"/>
        <v>#DIV/0!</v>
      </c>
      <c r="AV57" s="122"/>
      <c r="AW57" s="162" t="e">
        <f t="shared" si="24"/>
        <v>#DIV/0!</v>
      </c>
      <c r="AX57" s="162" t="e">
        <f t="shared" si="25"/>
        <v>#DIV/0!</v>
      </c>
      <c r="AY57" s="122"/>
      <c r="AZ57" s="201">
        <f t="shared" si="28"/>
        <v>0</v>
      </c>
      <c r="BA57" s="202">
        <f t="shared" si="29"/>
        <v>0</v>
      </c>
      <c r="BB57" s="202">
        <f t="shared" si="30"/>
        <v>0</v>
      </c>
      <c r="BC57" s="203" t="e">
        <f t="shared" si="10"/>
        <v>#DIV/0!</v>
      </c>
      <c r="BD57" s="204">
        <f t="shared" si="31"/>
        <v>0</v>
      </c>
      <c r="BE57" s="205" t="e">
        <f t="shared" si="26"/>
        <v>#DIV/0!</v>
      </c>
      <c r="BF57" s="206" t="e">
        <f t="shared" si="27"/>
        <v>#DIV/0!</v>
      </c>
      <c r="BG57" s="204">
        <f t="shared" si="32"/>
        <v>0</v>
      </c>
      <c r="BH57" s="204">
        <f t="shared" si="33"/>
        <v>0</v>
      </c>
    </row>
    <row r="58" spans="1:60" ht="15.75" hidden="1">
      <c r="A58" s="229">
        <v>43977</v>
      </c>
      <c r="B58" s="44" t="s">
        <v>36</v>
      </c>
      <c r="C58" s="35"/>
      <c r="D58" s="35"/>
      <c r="E58" s="35"/>
      <c r="F58" s="58" t="e">
        <f t="shared" si="0"/>
        <v>#DIV/0!</v>
      </c>
      <c r="G58" s="122"/>
      <c r="H58" s="132" t="e">
        <f t="shared" si="14"/>
        <v>#DIV/0!</v>
      </c>
      <c r="I58" s="35"/>
      <c r="J58" s="35"/>
      <c r="K58" s="35"/>
      <c r="L58" s="58" t="e">
        <f t="shared" si="1"/>
        <v>#DIV/0!</v>
      </c>
      <c r="M58" s="122"/>
      <c r="N58" s="162" t="e">
        <f t="shared" si="15"/>
        <v>#DIV/0!</v>
      </c>
      <c r="O58" s="35"/>
      <c r="P58" s="35"/>
      <c r="Q58" s="35"/>
      <c r="R58" s="58" t="e">
        <f t="shared" si="2"/>
        <v>#DIV/0!</v>
      </c>
      <c r="S58" s="122"/>
      <c r="T58" s="162" t="e">
        <f t="shared" si="16"/>
        <v>#DIV/0!</v>
      </c>
      <c r="U58" s="162" t="e">
        <f t="shared" si="17"/>
        <v>#DIV/0!</v>
      </c>
      <c r="V58" s="35"/>
      <c r="W58" s="35"/>
      <c r="X58" s="35"/>
      <c r="Y58" s="58" t="e">
        <f t="shared" si="3"/>
        <v>#DIV/0!</v>
      </c>
      <c r="Z58" s="122"/>
      <c r="AA58" s="162" t="e">
        <f t="shared" si="18"/>
        <v>#DIV/0!</v>
      </c>
      <c r="AB58" s="162" t="e">
        <f t="shared" si="19"/>
        <v>#DIV/0!</v>
      </c>
      <c r="AC58" s="35"/>
      <c r="AD58" s="35"/>
      <c r="AE58" s="35"/>
      <c r="AF58" s="58" t="e">
        <f t="shared" si="4"/>
        <v>#DIV/0!</v>
      </c>
      <c r="AG58" s="122"/>
      <c r="AH58" s="162" t="e">
        <f t="shared" si="20"/>
        <v>#DIV/0!</v>
      </c>
      <c r="AI58" s="162" t="e">
        <f t="shared" si="21"/>
        <v>#DIV/0!</v>
      </c>
      <c r="AJ58" s="35"/>
      <c r="AK58" s="35"/>
      <c r="AL58" s="35"/>
      <c r="AM58" s="58" t="e">
        <f t="shared" si="5"/>
        <v>#DIV/0!</v>
      </c>
      <c r="AN58" s="122"/>
      <c r="AO58" s="162" t="e">
        <f t="shared" si="22"/>
        <v>#DIV/0!</v>
      </c>
      <c r="AP58" s="162" t="e">
        <f t="shared" si="23"/>
        <v>#DIV/0!</v>
      </c>
      <c r="AQ58" s="122"/>
      <c r="AR58" s="35"/>
      <c r="AS58" s="35"/>
      <c r="AT58" s="35"/>
      <c r="AU58" s="58" t="e">
        <f t="shared" si="6"/>
        <v>#DIV/0!</v>
      </c>
      <c r="AV58" s="122"/>
      <c r="AW58" s="162" t="e">
        <f t="shared" si="24"/>
        <v>#DIV/0!</v>
      </c>
      <c r="AX58" s="162" t="e">
        <f t="shared" si="25"/>
        <v>#DIV/0!</v>
      </c>
      <c r="AY58" s="122"/>
      <c r="AZ58" s="201">
        <f t="shared" si="28"/>
        <v>0</v>
      </c>
      <c r="BA58" s="202">
        <f t="shared" si="29"/>
        <v>0</v>
      </c>
      <c r="BB58" s="202">
        <f t="shared" si="30"/>
        <v>0</v>
      </c>
      <c r="BC58" s="203" t="e">
        <f t="shared" si="10"/>
        <v>#DIV/0!</v>
      </c>
      <c r="BD58" s="204">
        <f t="shared" si="31"/>
        <v>0</v>
      </c>
      <c r="BE58" s="205" t="e">
        <f t="shared" si="26"/>
        <v>#DIV/0!</v>
      </c>
      <c r="BF58" s="206" t="e">
        <f t="shared" si="27"/>
        <v>#DIV/0!</v>
      </c>
      <c r="BG58" s="204">
        <f t="shared" si="32"/>
        <v>0</v>
      </c>
      <c r="BH58" s="204">
        <f t="shared" si="33"/>
        <v>0</v>
      </c>
    </row>
    <row r="59" spans="1:60" ht="15.75" hidden="1">
      <c r="A59" s="229">
        <v>43978</v>
      </c>
      <c r="B59" s="44" t="s">
        <v>37</v>
      </c>
      <c r="C59" s="35"/>
      <c r="D59" s="35"/>
      <c r="E59" s="35"/>
      <c r="F59" s="58" t="e">
        <f t="shared" si="0"/>
        <v>#DIV/0!</v>
      </c>
      <c r="G59" s="122"/>
      <c r="H59" s="132" t="e">
        <f t="shared" si="14"/>
        <v>#DIV/0!</v>
      </c>
      <c r="I59" s="35"/>
      <c r="J59" s="35"/>
      <c r="K59" s="35"/>
      <c r="L59" s="58" t="e">
        <f t="shared" si="1"/>
        <v>#DIV/0!</v>
      </c>
      <c r="M59" s="122"/>
      <c r="N59" s="162" t="e">
        <f t="shared" si="15"/>
        <v>#DIV/0!</v>
      </c>
      <c r="O59" s="35"/>
      <c r="P59" s="35"/>
      <c r="Q59" s="35"/>
      <c r="R59" s="58" t="e">
        <f t="shared" si="2"/>
        <v>#DIV/0!</v>
      </c>
      <c r="S59" s="122"/>
      <c r="T59" s="162" t="e">
        <f t="shared" si="16"/>
        <v>#DIV/0!</v>
      </c>
      <c r="U59" s="162" t="e">
        <f t="shared" si="17"/>
        <v>#DIV/0!</v>
      </c>
      <c r="V59" s="35"/>
      <c r="W59" s="35"/>
      <c r="X59" s="35"/>
      <c r="Y59" s="58" t="e">
        <f t="shared" si="3"/>
        <v>#DIV/0!</v>
      </c>
      <c r="Z59" s="122"/>
      <c r="AA59" s="162" t="e">
        <f t="shared" si="18"/>
        <v>#DIV/0!</v>
      </c>
      <c r="AB59" s="162" t="e">
        <f t="shared" si="19"/>
        <v>#DIV/0!</v>
      </c>
      <c r="AC59" s="35"/>
      <c r="AD59" s="35"/>
      <c r="AE59" s="35"/>
      <c r="AF59" s="58" t="e">
        <f t="shared" si="4"/>
        <v>#DIV/0!</v>
      </c>
      <c r="AG59" s="122"/>
      <c r="AH59" s="162" t="e">
        <f t="shared" si="20"/>
        <v>#DIV/0!</v>
      </c>
      <c r="AI59" s="162" t="e">
        <f t="shared" si="21"/>
        <v>#DIV/0!</v>
      </c>
      <c r="AJ59" s="35"/>
      <c r="AK59" s="35"/>
      <c r="AL59" s="35"/>
      <c r="AM59" s="58" t="e">
        <f t="shared" si="5"/>
        <v>#DIV/0!</v>
      </c>
      <c r="AN59" s="122"/>
      <c r="AO59" s="162" t="e">
        <f t="shared" si="22"/>
        <v>#DIV/0!</v>
      </c>
      <c r="AP59" s="162" t="e">
        <f t="shared" si="23"/>
        <v>#DIV/0!</v>
      </c>
      <c r="AQ59" s="122"/>
      <c r="AR59" s="35"/>
      <c r="AS59" s="35"/>
      <c r="AT59" s="35"/>
      <c r="AU59" s="58" t="e">
        <f t="shared" si="6"/>
        <v>#DIV/0!</v>
      </c>
      <c r="AV59" s="122"/>
      <c r="AW59" s="162" t="e">
        <f t="shared" si="24"/>
        <v>#DIV/0!</v>
      </c>
      <c r="AX59" s="162" t="e">
        <f t="shared" si="25"/>
        <v>#DIV/0!</v>
      </c>
      <c r="AY59" s="122"/>
      <c r="AZ59" s="201">
        <f t="shared" si="28"/>
        <v>0</v>
      </c>
      <c r="BA59" s="202">
        <f t="shared" si="29"/>
        <v>0</v>
      </c>
      <c r="BB59" s="202">
        <f t="shared" si="30"/>
        <v>0</v>
      </c>
      <c r="BC59" s="203" t="e">
        <f t="shared" si="10"/>
        <v>#DIV/0!</v>
      </c>
      <c r="BD59" s="204">
        <f t="shared" si="31"/>
        <v>0</v>
      </c>
      <c r="BE59" s="205" t="e">
        <f t="shared" si="26"/>
        <v>#DIV/0!</v>
      </c>
      <c r="BF59" s="206" t="e">
        <f t="shared" si="27"/>
        <v>#DIV/0!</v>
      </c>
      <c r="BG59" s="204">
        <f t="shared" si="32"/>
        <v>0</v>
      </c>
      <c r="BH59" s="204">
        <f t="shared" si="33"/>
        <v>0</v>
      </c>
    </row>
    <row r="60" spans="1:60" ht="15.75" hidden="1">
      <c r="A60" s="229">
        <v>43979</v>
      </c>
      <c r="B60" s="44" t="s">
        <v>31</v>
      </c>
      <c r="C60" s="35"/>
      <c r="D60" s="35"/>
      <c r="E60" s="35"/>
      <c r="F60" s="58" t="e">
        <f t="shared" si="0"/>
        <v>#DIV/0!</v>
      </c>
      <c r="G60" s="122"/>
      <c r="H60" s="132" t="e">
        <f t="shared" si="14"/>
        <v>#DIV/0!</v>
      </c>
      <c r="I60" s="35"/>
      <c r="J60" s="35"/>
      <c r="K60" s="35"/>
      <c r="L60" s="58" t="e">
        <f t="shared" si="1"/>
        <v>#DIV/0!</v>
      </c>
      <c r="M60" s="122"/>
      <c r="N60" s="162" t="e">
        <f t="shared" si="15"/>
        <v>#DIV/0!</v>
      </c>
      <c r="O60" s="35"/>
      <c r="P60" s="35"/>
      <c r="Q60" s="35"/>
      <c r="R60" s="58" t="e">
        <f t="shared" si="2"/>
        <v>#DIV/0!</v>
      </c>
      <c r="S60" s="122"/>
      <c r="T60" s="162" t="e">
        <f t="shared" si="16"/>
        <v>#DIV/0!</v>
      </c>
      <c r="U60" s="162" t="e">
        <f t="shared" si="17"/>
        <v>#DIV/0!</v>
      </c>
      <c r="V60" s="35"/>
      <c r="W60" s="35"/>
      <c r="X60" s="35"/>
      <c r="Y60" s="58" t="e">
        <f t="shared" si="3"/>
        <v>#DIV/0!</v>
      </c>
      <c r="Z60" s="122"/>
      <c r="AA60" s="162" t="e">
        <f t="shared" si="18"/>
        <v>#DIV/0!</v>
      </c>
      <c r="AB60" s="162" t="e">
        <f t="shared" si="19"/>
        <v>#DIV/0!</v>
      </c>
      <c r="AC60" s="35"/>
      <c r="AD60" s="35"/>
      <c r="AE60" s="35"/>
      <c r="AF60" s="58" t="e">
        <f t="shared" si="4"/>
        <v>#DIV/0!</v>
      </c>
      <c r="AG60" s="122"/>
      <c r="AH60" s="162" t="e">
        <f t="shared" si="20"/>
        <v>#DIV/0!</v>
      </c>
      <c r="AI60" s="162" t="e">
        <f t="shared" si="21"/>
        <v>#DIV/0!</v>
      </c>
      <c r="AJ60" s="35"/>
      <c r="AK60" s="35"/>
      <c r="AL60" s="35"/>
      <c r="AM60" s="58" t="e">
        <f t="shared" si="5"/>
        <v>#DIV/0!</v>
      </c>
      <c r="AN60" s="122"/>
      <c r="AO60" s="162" t="e">
        <f t="shared" si="22"/>
        <v>#DIV/0!</v>
      </c>
      <c r="AP60" s="162" t="e">
        <f t="shared" si="23"/>
        <v>#DIV/0!</v>
      </c>
      <c r="AQ60" s="122"/>
      <c r="AR60" s="35"/>
      <c r="AS60" s="35"/>
      <c r="AT60" s="35"/>
      <c r="AU60" s="58" t="e">
        <f t="shared" si="6"/>
        <v>#DIV/0!</v>
      </c>
      <c r="AV60" s="122"/>
      <c r="AW60" s="162" t="e">
        <f t="shared" si="24"/>
        <v>#DIV/0!</v>
      </c>
      <c r="AX60" s="162" t="e">
        <f t="shared" si="25"/>
        <v>#DIV/0!</v>
      </c>
      <c r="AY60" s="122"/>
      <c r="AZ60" s="201">
        <f t="shared" si="28"/>
        <v>0</v>
      </c>
      <c r="BA60" s="202">
        <f t="shared" si="29"/>
        <v>0</v>
      </c>
      <c r="BB60" s="202">
        <f t="shared" si="30"/>
        <v>0</v>
      </c>
      <c r="BC60" s="203" t="e">
        <f t="shared" si="10"/>
        <v>#DIV/0!</v>
      </c>
      <c r="BD60" s="204">
        <f t="shared" si="31"/>
        <v>0</v>
      </c>
      <c r="BE60" s="205" t="e">
        <f t="shared" si="26"/>
        <v>#DIV/0!</v>
      </c>
      <c r="BF60" s="206" t="e">
        <f t="shared" si="27"/>
        <v>#DIV/0!</v>
      </c>
      <c r="BG60" s="204">
        <f t="shared" si="32"/>
        <v>0</v>
      </c>
      <c r="BH60" s="204">
        <f t="shared" si="33"/>
        <v>0</v>
      </c>
    </row>
    <row r="61" spans="1:60" ht="15.75" hidden="1">
      <c r="A61" s="229">
        <v>43980</v>
      </c>
      <c r="B61" s="44" t="s">
        <v>32</v>
      </c>
      <c r="C61" s="35"/>
      <c r="D61" s="35"/>
      <c r="E61" s="35"/>
      <c r="F61" s="58" t="e">
        <f t="shared" si="0"/>
        <v>#DIV/0!</v>
      </c>
      <c r="G61" s="122"/>
      <c r="H61" s="132" t="e">
        <f t="shared" si="14"/>
        <v>#DIV/0!</v>
      </c>
      <c r="I61" s="35"/>
      <c r="J61" s="35"/>
      <c r="K61" s="35"/>
      <c r="L61" s="58" t="e">
        <f t="shared" si="1"/>
        <v>#DIV/0!</v>
      </c>
      <c r="M61" s="122"/>
      <c r="N61" s="162" t="e">
        <f t="shared" si="15"/>
        <v>#DIV/0!</v>
      </c>
      <c r="O61" s="35"/>
      <c r="P61" s="35"/>
      <c r="Q61" s="35"/>
      <c r="R61" s="58" t="e">
        <f t="shared" si="2"/>
        <v>#DIV/0!</v>
      </c>
      <c r="S61" s="122"/>
      <c r="T61" s="162" t="e">
        <f t="shared" si="16"/>
        <v>#DIV/0!</v>
      </c>
      <c r="U61" s="162" t="e">
        <f t="shared" si="17"/>
        <v>#DIV/0!</v>
      </c>
      <c r="V61" s="35"/>
      <c r="W61" s="35"/>
      <c r="X61" s="35"/>
      <c r="Y61" s="58" t="e">
        <f t="shared" si="3"/>
        <v>#DIV/0!</v>
      </c>
      <c r="Z61" s="122"/>
      <c r="AA61" s="162" t="e">
        <f t="shared" si="18"/>
        <v>#DIV/0!</v>
      </c>
      <c r="AB61" s="162" t="e">
        <f t="shared" si="19"/>
        <v>#DIV/0!</v>
      </c>
      <c r="AC61" s="35"/>
      <c r="AD61" s="35"/>
      <c r="AE61" s="35"/>
      <c r="AF61" s="58" t="e">
        <f t="shared" si="4"/>
        <v>#DIV/0!</v>
      </c>
      <c r="AG61" s="122"/>
      <c r="AH61" s="162" t="e">
        <f t="shared" si="20"/>
        <v>#DIV/0!</v>
      </c>
      <c r="AI61" s="162" t="e">
        <f t="shared" si="21"/>
        <v>#DIV/0!</v>
      </c>
      <c r="AJ61" s="35"/>
      <c r="AK61" s="35"/>
      <c r="AL61" s="35"/>
      <c r="AM61" s="58" t="e">
        <f t="shared" si="5"/>
        <v>#DIV/0!</v>
      </c>
      <c r="AN61" s="122"/>
      <c r="AO61" s="162" t="e">
        <f t="shared" si="22"/>
        <v>#DIV/0!</v>
      </c>
      <c r="AP61" s="162" t="e">
        <f t="shared" si="23"/>
        <v>#DIV/0!</v>
      </c>
      <c r="AQ61" s="122"/>
      <c r="AR61" s="35"/>
      <c r="AS61" s="35"/>
      <c r="AT61" s="35"/>
      <c r="AU61" s="58" t="e">
        <f t="shared" si="6"/>
        <v>#DIV/0!</v>
      </c>
      <c r="AV61" s="122"/>
      <c r="AW61" s="162" t="e">
        <f t="shared" si="24"/>
        <v>#DIV/0!</v>
      </c>
      <c r="AX61" s="162" t="e">
        <f t="shared" si="25"/>
        <v>#DIV/0!</v>
      </c>
      <c r="AY61" s="122"/>
      <c r="AZ61" s="201">
        <f t="shared" si="28"/>
        <v>0</v>
      </c>
      <c r="BA61" s="202">
        <f t="shared" si="29"/>
        <v>0</v>
      </c>
      <c r="BB61" s="202">
        <f t="shared" si="30"/>
        <v>0</v>
      </c>
      <c r="BC61" s="203" t="e">
        <f t="shared" si="10"/>
        <v>#DIV/0!</v>
      </c>
      <c r="BD61" s="204">
        <f t="shared" si="31"/>
        <v>0</v>
      </c>
      <c r="BE61" s="205" t="e">
        <f t="shared" si="26"/>
        <v>#DIV/0!</v>
      </c>
      <c r="BF61" s="206" t="e">
        <f t="shared" si="27"/>
        <v>#DIV/0!</v>
      </c>
      <c r="BG61" s="204">
        <f t="shared" si="32"/>
        <v>0</v>
      </c>
      <c r="BH61" s="204">
        <f t="shared" si="33"/>
        <v>0</v>
      </c>
    </row>
    <row r="62" spans="1:60" ht="15.75" hidden="1">
      <c r="A62" s="229">
        <v>43981</v>
      </c>
      <c r="B62" s="44" t="s">
        <v>33</v>
      </c>
      <c r="C62" s="35"/>
      <c r="D62" s="35"/>
      <c r="E62" s="35"/>
      <c r="F62" s="58" t="e">
        <f t="shared" si="0"/>
        <v>#DIV/0!</v>
      </c>
      <c r="G62" s="122"/>
      <c r="H62" s="132" t="e">
        <f t="shared" si="14"/>
        <v>#DIV/0!</v>
      </c>
      <c r="I62" s="35"/>
      <c r="J62" s="35"/>
      <c r="K62" s="35"/>
      <c r="L62" s="58" t="e">
        <f t="shared" si="1"/>
        <v>#DIV/0!</v>
      </c>
      <c r="M62" s="122"/>
      <c r="N62" s="162" t="e">
        <f t="shared" si="15"/>
        <v>#DIV/0!</v>
      </c>
      <c r="O62" s="35"/>
      <c r="P62" s="35"/>
      <c r="Q62" s="35"/>
      <c r="R62" s="58" t="e">
        <f t="shared" si="2"/>
        <v>#DIV/0!</v>
      </c>
      <c r="S62" s="122"/>
      <c r="T62" s="162" t="e">
        <f t="shared" si="16"/>
        <v>#DIV/0!</v>
      </c>
      <c r="U62" s="162" t="e">
        <f t="shared" si="17"/>
        <v>#DIV/0!</v>
      </c>
      <c r="V62" s="35"/>
      <c r="W62" s="35"/>
      <c r="X62" s="35"/>
      <c r="Y62" s="58" t="e">
        <f t="shared" si="3"/>
        <v>#DIV/0!</v>
      </c>
      <c r="Z62" s="122"/>
      <c r="AA62" s="162" t="e">
        <f t="shared" si="18"/>
        <v>#DIV/0!</v>
      </c>
      <c r="AB62" s="162" t="e">
        <f t="shared" si="19"/>
        <v>#DIV/0!</v>
      </c>
      <c r="AC62" s="35"/>
      <c r="AD62" s="35"/>
      <c r="AE62" s="35"/>
      <c r="AF62" s="58" t="e">
        <f t="shared" si="4"/>
        <v>#DIV/0!</v>
      </c>
      <c r="AG62" s="122"/>
      <c r="AH62" s="162" t="e">
        <f t="shared" si="20"/>
        <v>#DIV/0!</v>
      </c>
      <c r="AI62" s="162" t="e">
        <f t="shared" si="21"/>
        <v>#DIV/0!</v>
      </c>
      <c r="AJ62" s="35"/>
      <c r="AK62" s="35"/>
      <c r="AL62" s="35"/>
      <c r="AM62" s="58" t="e">
        <f t="shared" si="5"/>
        <v>#DIV/0!</v>
      </c>
      <c r="AN62" s="122"/>
      <c r="AO62" s="162" t="e">
        <f t="shared" si="22"/>
        <v>#DIV/0!</v>
      </c>
      <c r="AP62" s="162" t="e">
        <f t="shared" si="23"/>
        <v>#DIV/0!</v>
      </c>
      <c r="AQ62" s="122"/>
      <c r="AR62" s="35"/>
      <c r="AS62" s="35"/>
      <c r="AT62" s="35"/>
      <c r="AU62" s="58" t="e">
        <f t="shared" si="6"/>
        <v>#DIV/0!</v>
      </c>
      <c r="AV62" s="122"/>
      <c r="AW62" s="162" t="e">
        <f t="shared" si="24"/>
        <v>#DIV/0!</v>
      </c>
      <c r="AX62" s="162" t="e">
        <f t="shared" si="25"/>
        <v>#DIV/0!</v>
      </c>
      <c r="AY62" s="122"/>
      <c r="AZ62" s="201">
        <f t="shared" si="28"/>
        <v>0</v>
      </c>
      <c r="BA62" s="202">
        <f t="shared" si="29"/>
        <v>0</v>
      </c>
      <c r="BB62" s="202">
        <f t="shared" si="30"/>
        <v>0</v>
      </c>
      <c r="BC62" s="203" t="e">
        <f t="shared" si="10"/>
        <v>#DIV/0!</v>
      </c>
      <c r="BD62" s="204">
        <f t="shared" si="31"/>
        <v>0</v>
      </c>
      <c r="BE62" s="205" t="e">
        <f t="shared" si="26"/>
        <v>#DIV/0!</v>
      </c>
      <c r="BF62" s="206" t="e">
        <f t="shared" si="27"/>
        <v>#DIV/0!</v>
      </c>
      <c r="BG62" s="204">
        <f t="shared" si="32"/>
        <v>0</v>
      </c>
      <c r="BH62" s="204">
        <f t="shared" si="33"/>
        <v>0</v>
      </c>
    </row>
    <row r="63" spans="1:60" ht="15.75" hidden="1">
      <c r="A63" s="229">
        <v>43982</v>
      </c>
      <c r="B63" s="44" t="s">
        <v>34</v>
      </c>
      <c r="C63" s="35"/>
      <c r="D63" s="35"/>
      <c r="E63" s="35"/>
      <c r="F63" s="58" t="e">
        <f t="shared" si="0"/>
        <v>#DIV/0!</v>
      </c>
      <c r="G63" s="122"/>
      <c r="H63" s="132" t="e">
        <f t="shared" si="14"/>
        <v>#DIV/0!</v>
      </c>
      <c r="I63" s="35"/>
      <c r="J63" s="35"/>
      <c r="K63" s="35"/>
      <c r="L63" s="58" t="e">
        <f t="shared" si="1"/>
        <v>#DIV/0!</v>
      </c>
      <c r="M63" s="122"/>
      <c r="N63" s="162" t="e">
        <f t="shared" si="15"/>
        <v>#DIV/0!</v>
      </c>
      <c r="O63" s="35"/>
      <c r="P63" s="35"/>
      <c r="Q63" s="35"/>
      <c r="R63" s="58" t="e">
        <f t="shared" si="2"/>
        <v>#DIV/0!</v>
      </c>
      <c r="S63" s="122"/>
      <c r="T63" s="162" t="e">
        <f t="shared" si="16"/>
        <v>#DIV/0!</v>
      </c>
      <c r="U63" s="162" t="e">
        <f t="shared" si="17"/>
        <v>#DIV/0!</v>
      </c>
      <c r="V63" s="35"/>
      <c r="W63" s="35"/>
      <c r="X63" s="35"/>
      <c r="Y63" s="58" t="e">
        <f t="shared" si="3"/>
        <v>#DIV/0!</v>
      </c>
      <c r="Z63" s="122"/>
      <c r="AA63" s="162" t="e">
        <f t="shared" si="18"/>
        <v>#DIV/0!</v>
      </c>
      <c r="AB63" s="162" t="e">
        <f t="shared" si="19"/>
        <v>#DIV/0!</v>
      </c>
      <c r="AC63" s="35"/>
      <c r="AD63" s="35"/>
      <c r="AE63" s="35"/>
      <c r="AF63" s="58" t="e">
        <f t="shared" si="4"/>
        <v>#DIV/0!</v>
      </c>
      <c r="AG63" s="122"/>
      <c r="AH63" s="162" t="e">
        <f t="shared" si="20"/>
        <v>#DIV/0!</v>
      </c>
      <c r="AI63" s="162" t="e">
        <f t="shared" si="21"/>
        <v>#DIV/0!</v>
      </c>
      <c r="AJ63" s="35"/>
      <c r="AK63" s="35"/>
      <c r="AL63" s="35"/>
      <c r="AM63" s="58" t="e">
        <f t="shared" si="5"/>
        <v>#DIV/0!</v>
      </c>
      <c r="AN63" s="122"/>
      <c r="AO63" s="162" t="e">
        <f t="shared" si="22"/>
        <v>#DIV/0!</v>
      </c>
      <c r="AP63" s="162" t="e">
        <f t="shared" si="23"/>
        <v>#DIV/0!</v>
      </c>
      <c r="AQ63" s="122"/>
      <c r="AR63" s="35"/>
      <c r="AS63" s="35"/>
      <c r="AT63" s="35"/>
      <c r="AU63" s="58" t="e">
        <f t="shared" si="6"/>
        <v>#DIV/0!</v>
      </c>
      <c r="AV63" s="122"/>
      <c r="AW63" s="162" t="e">
        <f t="shared" si="24"/>
        <v>#DIV/0!</v>
      </c>
      <c r="AX63" s="162" t="e">
        <f t="shared" si="25"/>
        <v>#DIV/0!</v>
      </c>
      <c r="AY63" s="122"/>
      <c r="AZ63" s="201">
        <f t="shared" si="28"/>
        <v>0</v>
      </c>
      <c r="BA63" s="202">
        <f t="shared" si="29"/>
        <v>0</v>
      </c>
      <c r="BB63" s="202">
        <f t="shared" si="30"/>
        <v>0</v>
      </c>
      <c r="BC63" s="203" t="e">
        <f t="shared" si="10"/>
        <v>#DIV/0!</v>
      </c>
      <c r="BD63" s="204">
        <f t="shared" si="31"/>
        <v>0</v>
      </c>
      <c r="BE63" s="205" t="e">
        <f t="shared" si="26"/>
        <v>#DIV/0!</v>
      </c>
      <c r="BF63" s="206" t="e">
        <f t="shared" si="27"/>
        <v>#DIV/0!</v>
      </c>
      <c r="BG63" s="204">
        <f t="shared" si="32"/>
        <v>0</v>
      </c>
      <c r="BH63" s="204">
        <f t="shared" si="33"/>
        <v>0</v>
      </c>
    </row>
    <row r="64" spans="1:60" ht="15.75" hidden="1">
      <c r="A64" s="229">
        <v>43983</v>
      </c>
      <c r="B64" s="44" t="s">
        <v>35</v>
      </c>
      <c r="C64" s="35"/>
      <c r="D64" s="35"/>
      <c r="E64" s="35"/>
      <c r="F64" s="58" t="e">
        <f t="shared" si="0"/>
        <v>#DIV/0!</v>
      </c>
      <c r="G64" s="122"/>
      <c r="H64" s="132" t="e">
        <f t="shared" si="14"/>
        <v>#DIV/0!</v>
      </c>
      <c r="I64" s="35"/>
      <c r="J64" s="35"/>
      <c r="K64" s="35"/>
      <c r="L64" s="58" t="e">
        <f t="shared" si="1"/>
        <v>#DIV/0!</v>
      </c>
      <c r="M64" s="122"/>
      <c r="N64" s="162" t="e">
        <f t="shared" si="15"/>
        <v>#DIV/0!</v>
      </c>
      <c r="O64" s="35"/>
      <c r="P64" s="35"/>
      <c r="Q64" s="35"/>
      <c r="R64" s="58" t="e">
        <f t="shared" si="2"/>
        <v>#DIV/0!</v>
      </c>
      <c r="S64" s="122"/>
      <c r="T64" s="162" t="e">
        <f t="shared" si="16"/>
        <v>#DIV/0!</v>
      </c>
      <c r="U64" s="162" t="e">
        <f t="shared" si="17"/>
        <v>#DIV/0!</v>
      </c>
      <c r="V64" s="35"/>
      <c r="W64" s="35"/>
      <c r="X64" s="35"/>
      <c r="Y64" s="58" t="e">
        <f t="shared" si="3"/>
        <v>#DIV/0!</v>
      </c>
      <c r="Z64" s="122"/>
      <c r="AA64" s="162" t="e">
        <f t="shared" si="18"/>
        <v>#DIV/0!</v>
      </c>
      <c r="AB64" s="162" t="e">
        <f t="shared" si="19"/>
        <v>#DIV/0!</v>
      </c>
      <c r="AC64" s="35"/>
      <c r="AD64" s="35"/>
      <c r="AE64" s="35"/>
      <c r="AF64" s="58" t="e">
        <f t="shared" si="4"/>
        <v>#DIV/0!</v>
      </c>
      <c r="AG64" s="122"/>
      <c r="AH64" s="162" t="e">
        <f t="shared" si="20"/>
        <v>#DIV/0!</v>
      </c>
      <c r="AI64" s="162" t="e">
        <f t="shared" si="21"/>
        <v>#DIV/0!</v>
      </c>
      <c r="AJ64" s="35"/>
      <c r="AK64" s="35"/>
      <c r="AL64" s="35"/>
      <c r="AM64" s="58" t="e">
        <f t="shared" si="5"/>
        <v>#DIV/0!</v>
      </c>
      <c r="AN64" s="122"/>
      <c r="AO64" s="162" t="e">
        <f t="shared" si="22"/>
        <v>#DIV/0!</v>
      </c>
      <c r="AP64" s="162" t="e">
        <f t="shared" si="23"/>
        <v>#DIV/0!</v>
      </c>
      <c r="AQ64" s="122"/>
      <c r="AR64" s="35"/>
      <c r="AS64" s="35"/>
      <c r="AT64" s="35"/>
      <c r="AU64" s="58" t="e">
        <f t="shared" si="6"/>
        <v>#DIV/0!</v>
      </c>
      <c r="AV64" s="122"/>
      <c r="AW64" s="162" t="e">
        <f t="shared" si="24"/>
        <v>#DIV/0!</v>
      </c>
      <c r="AX64" s="162" t="e">
        <f t="shared" si="25"/>
        <v>#DIV/0!</v>
      </c>
      <c r="AY64" s="122"/>
      <c r="AZ64" s="201">
        <f t="shared" si="28"/>
        <v>0</v>
      </c>
      <c r="BA64" s="202">
        <f t="shared" si="29"/>
        <v>0</v>
      </c>
      <c r="BB64" s="202">
        <f t="shared" si="30"/>
        <v>0</v>
      </c>
      <c r="BC64" s="203" t="e">
        <f t="shared" si="10"/>
        <v>#DIV/0!</v>
      </c>
      <c r="BD64" s="204">
        <f t="shared" si="31"/>
        <v>0</v>
      </c>
      <c r="BE64" s="205" t="e">
        <f t="shared" si="26"/>
        <v>#DIV/0!</v>
      </c>
      <c r="BF64" s="206" t="e">
        <f t="shared" si="27"/>
        <v>#DIV/0!</v>
      </c>
      <c r="BG64" s="204">
        <f t="shared" si="32"/>
        <v>0</v>
      </c>
      <c r="BH64" s="204">
        <f t="shared" si="33"/>
        <v>0</v>
      </c>
    </row>
    <row r="65" spans="1:60" ht="15.75" hidden="1">
      <c r="A65" s="229">
        <v>43984</v>
      </c>
      <c r="B65" s="44" t="s">
        <v>36</v>
      </c>
      <c r="C65" s="35"/>
      <c r="D65" s="35"/>
      <c r="E65" s="35"/>
      <c r="F65" s="58" t="e">
        <f t="shared" si="0"/>
        <v>#DIV/0!</v>
      </c>
      <c r="G65" s="122"/>
      <c r="H65" s="132" t="e">
        <f t="shared" si="14"/>
        <v>#DIV/0!</v>
      </c>
      <c r="I65" s="35"/>
      <c r="J65" s="35"/>
      <c r="K65" s="35"/>
      <c r="L65" s="58" t="e">
        <f t="shared" si="1"/>
        <v>#DIV/0!</v>
      </c>
      <c r="M65" s="122"/>
      <c r="N65" s="162" t="e">
        <f t="shared" si="15"/>
        <v>#DIV/0!</v>
      </c>
      <c r="O65" s="35"/>
      <c r="P65" s="35"/>
      <c r="Q65" s="35"/>
      <c r="R65" s="58" t="e">
        <f t="shared" si="2"/>
        <v>#DIV/0!</v>
      </c>
      <c r="S65" s="122"/>
      <c r="T65" s="162" t="e">
        <f t="shared" si="16"/>
        <v>#DIV/0!</v>
      </c>
      <c r="U65" s="162" t="e">
        <f t="shared" si="17"/>
        <v>#DIV/0!</v>
      </c>
      <c r="V65" s="35"/>
      <c r="W65" s="35"/>
      <c r="X65" s="35"/>
      <c r="Y65" s="58" t="e">
        <f t="shared" si="3"/>
        <v>#DIV/0!</v>
      </c>
      <c r="Z65" s="122"/>
      <c r="AA65" s="162" t="e">
        <f t="shared" si="18"/>
        <v>#DIV/0!</v>
      </c>
      <c r="AB65" s="162" t="e">
        <f t="shared" si="19"/>
        <v>#DIV/0!</v>
      </c>
      <c r="AC65" s="35"/>
      <c r="AD65" s="35"/>
      <c r="AE65" s="35"/>
      <c r="AF65" s="58" t="e">
        <f t="shared" si="4"/>
        <v>#DIV/0!</v>
      </c>
      <c r="AG65" s="122"/>
      <c r="AH65" s="162" t="e">
        <f t="shared" si="20"/>
        <v>#DIV/0!</v>
      </c>
      <c r="AI65" s="162" t="e">
        <f t="shared" si="21"/>
        <v>#DIV/0!</v>
      </c>
      <c r="AJ65" s="35"/>
      <c r="AK65" s="35"/>
      <c r="AL65" s="35"/>
      <c r="AM65" s="58" t="e">
        <f t="shared" si="5"/>
        <v>#DIV/0!</v>
      </c>
      <c r="AN65" s="122"/>
      <c r="AO65" s="162" t="e">
        <f t="shared" si="22"/>
        <v>#DIV/0!</v>
      </c>
      <c r="AP65" s="162" t="e">
        <f t="shared" si="23"/>
        <v>#DIV/0!</v>
      </c>
      <c r="AQ65" s="122"/>
      <c r="AR65" s="35"/>
      <c r="AS65" s="35"/>
      <c r="AT65" s="35"/>
      <c r="AU65" s="58" t="e">
        <f t="shared" si="6"/>
        <v>#DIV/0!</v>
      </c>
      <c r="AV65" s="122"/>
      <c r="AW65" s="162" t="e">
        <f t="shared" si="24"/>
        <v>#DIV/0!</v>
      </c>
      <c r="AX65" s="162" t="e">
        <f t="shared" si="25"/>
        <v>#DIV/0!</v>
      </c>
      <c r="AY65" s="122"/>
      <c r="AZ65" s="201">
        <f t="shared" si="28"/>
        <v>0</v>
      </c>
      <c r="BA65" s="202">
        <f t="shared" si="29"/>
        <v>0</v>
      </c>
      <c r="BB65" s="202">
        <f t="shared" si="30"/>
        <v>0</v>
      </c>
      <c r="BC65" s="203" t="e">
        <f t="shared" si="10"/>
        <v>#DIV/0!</v>
      </c>
      <c r="BD65" s="204">
        <f t="shared" si="31"/>
        <v>0</v>
      </c>
      <c r="BE65" s="205" t="e">
        <f t="shared" si="26"/>
        <v>#DIV/0!</v>
      </c>
      <c r="BF65" s="206" t="e">
        <f t="shared" si="27"/>
        <v>#DIV/0!</v>
      </c>
      <c r="BG65" s="204">
        <f t="shared" si="32"/>
        <v>0</v>
      </c>
      <c r="BH65" s="204">
        <f t="shared" si="33"/>
        <v>0</v>
      </c>
    </row>
    <row r="66" spans="1:60" ht="15.75" hidden="1">
      <c r="A66" s="229">
        <v>43985</v>
      </c>
      <c r="B66" s="44" t="s">
        <v>37</v>
      </c>
      <c r="C66" s="35"/>
      <c r="D66" s="35"/>
      <c r="E66" s="35"/>
      <c r="F66" s="58" t="e">
        <f t="shared" si="0"/>
        <v>#DIV/0!</v>
      </c>
      <c r="G66" s="122"/>
      <c r="H66" s="132" t="e">
        <f t="shared" si="14"/>
        <v>#DIV/0!</v>
      </c>
      <c r="I66" s="35"/>
      <c r="J66" s="35"/>
      <c r="K66" s="35"/>
      <c r="L66" s="58" t="e">
        <f t="shared" si="1"/>
        <v>#DIV/0!</v>
      </c>
      <c r="M66" s="122"/>
      <c r="N66" s="162" t="e">
        <f t="shared" si="15"/>
        <v>#DIV/0!</v>
      </c>
      <c r="O66" s="35"/>
      <c r="P66" s="35"/>
      <c r="Q66" s="35"/>
      <c r="R66" s="58" t="e">
        <f t="shared" si="2"/>
        <v>#DIV/0!</v>
      </c>
      <c r="S66" s="122"/>
      <c r="T66" s="162" t="e">
        <f t="shared" si="16"/>
        <v>#DIV/0!</v>
      </c>
      <c r="U66" s="162" t="e">
        <f t="shared" si="17"/>
        <v>#DIV/0!</v>
      </c>
      <c r="V66" s="35"/>
      <c r="W66" s="35"/>
      <c r="X66" s="35"/>
      <c r="Y66" s="58" t="e">
        <f t="shared" si="3"/>
        <v>#DIV/0!</v>
      </c>
      <c r="Z66" s="122"/>
      <c r="AA66" s="162" t="e">
        <f t="shared" si="18"/>
        <v>#DIV/0!</v>
      </c>
      <c r="AB66" s="162" t="e">
        <f t="shared" si="19"/>
        <v>#DIV/0!</v>
      </c>
      <c r="AC66" s="35"/>
      <c r="AD66" s="35"/>
      <c r="AE66" s="35"/>
      <c r="AF66" s="58" t="e">
        <f t="shared" si="4"/>
        <v>#DIV/0!</v>
      </c>
      <c r="AG66" s="122"/>
      <c r="AH66" s="162" t="e">
        <f t="shared" si="20"/>
        <v>#DIV/0!</v>
      </c>
      <c r="AI66" s="162" t="e">
        <f t="shared" si="21"/>
        <v>#DIV/0!</v>
      </c>
      <c r="AJ66" s="35"/>
      <c r="AK66" s="35"/>
      <c r="AL66" s="35"/>
      <c r="AM66" s="58" t="e">
        <f t="shared" si="5"/>
        <v>#DIV/0!</v>
      </c>
      <c r="AN66" s="122"/>
      <c r="AO66" s="162" t="e">
        <f t="shared" si="22"/>
        <v>#DIV/0!</v>
      </c>
      <c r="AP66" s="162" t="e">
        <f t="shared" si="23"/>
        <v>#DIV/0!</v>
      </c>
      <c r="AQ66" s="122"/>
      <c r="AR66" s="35"/>
      <c r="AS66" s="35"/>
      <c r="AT66" s="35"/>
      <c r="AU66" s="58" t="e">
        <f t="shared" si="6"/>
        <v>#DIV/0!</v>
      </c>
      <c r="AV66" s="122"/>
      <c r="AW66" s="162" t="e">
        <f t="shared" si="24"/>
        <v>#DIV/0!</v>
      </c>
      <c r="AX66" s="162" t="e">
        <f t="shared" si="25"/>
        <v>#DIV/0!</v>
      </c>
      <c r="AY66" s="122"/>
      <c r="AZ66" s="201">
        <f t="shared" si="28"/>
        <v>0</v>
      </c>
      <c r="BA66" s="202">
        <f t="shared" si="29"/>
        <v>0</v>
      </c>
      <c r="BB66" s="202">
        <f t="shared" si="30"/>
        <v>0</v>
      </c>
      <c r="BC66" s="203" t="e">
        <f t="shared" si="10"/>
        <v>#DIV/0!</v>
      </c>
      <c r="BD66" s="204">
        <f t="shared" si="31"/>
        <v>0</v>
      </c>
      <c r="BE66" s="205" t="e">
        <f t="shared" si="26"/>
        <v>#DIV/0!</v>
      </c>
      <c r="BF66" s="206" t="e">
        <f t="shared" si="27"/>
        <v>#DIV/0!</v>
      </c>
      <c r="BG66" s="204">
        <f t="shared" si="32"/>
        <v>0</v>
      </c>
      <c r="BH66" s="204">
        <f t="shared" si="33"/>
        <v>0</v>
      </c>
    </row>
    <row r="67" spans="1:60" ht="15.75" hidden="1">
      <c r="A67" s="229">
        <v>43986</v>
      </c>
      <c r="B67" s="44" t="s">
        <v>31</v>
      </c>
      <c r="C67" s="35"/>
      <c r="D67" s="35"/>
      <c r="E67" s="35"/>
      <c r="F67" s="58" t="e">
        <f t="shared" si="0"/>
        <v>#DIV/0!</v>
      </c>
      <c r="G67" s="122"/>
      <c r="H67" s="132" t="e">
        <f t="shared" si="14"/>
        <v>#DIV/0!</v>
      </c>
      <c r="I67" s="35"/>
      <c r="J67" s="35"/>
      <c r="K67" s="35"/>
      <c r="L67" s="58" t="e">
        <f t="shared" si="1"/>
        <v>#DIV/0!</v>
      </c>
      <c r="M67" s="122"/>
      <c r="N67" s="162" t="e">
        <f t="shared" si="15"/>
        <v>#DIV/0!</v>
      </c>
      <c r="O67" s="35"/>
      <c r="P67" s="35"/>
      <c r="Q67" s="35"/>
      <c r="R67" s="58" t="e">
        <f t="shared" si="2"/>
        <v>#DIV/0!</v>
      </c>
      <c r="S67" s="122"/>
      <c r="T67" s="162" t="e">
        <f t="shared" si="16"/>
        <v>#DIV/0!</v>
      </c>
      <c r="U67" s="162" t="e">
        <f t="shared" si="17"/>
        <v>#DIV/0!</v>
      </c>
      <c r="V67" s="35"/>
      <c r="W67" s="35"/>
      <c r="X67" s="35"/>
      <c r="Y67" s="58" t="e">
        <f t="shared" si="3"/>
        <v>#DIV/0!</v>
      </c>
      <c r="Z67" s="122"/>
      <c r="AA67" s="162" t="e">
        <f t="shared" si="18"/>
        <v>#DIV/0!</v>
      </c>
      <c r="AB67" s="162" t="e">
        <f t="shared" si="19"/>
        <v>#DIV/0!</v>
      </c>
      <c r="AC67" s="35"/>
      <c r="AD67" s="35"/>
      <c r="AE67" s="35"/>
      <c r="AF67" s="58" t="e">
        <f t="shared" si="4"/>
        <v>#DIV/0!</v>
      </c>
      <c r="AG67" s="122"/>
      <c r="AH67" s="162" t="e">
        <f t="shared" si="20"/>
        <v>#DIV/0!</v>
      </c>
      <c r="AI67" s="162" t="e">
        <f t="shared" si="21"/>
        <v>#DIV/0!</v>
      </c>
      <c r="AJ67" s="35"/>
      <c r="AK67" s="35"/>
      <c r="AL67" s="35"/>
      <c r="AM67" s="58" t="e">
        <f t="shared" si="5"/>
        <v>#DIV/0!</v>
      </c>
      <c r="AN67" s="122"/>
      <c r="AO67" s="162" t="e">
        <f t="shared" si="22"/>
        <v>#DIV/0!</v>
      </c>
      <c r="AP67" s="162" t="e">
        <f t="shared" si="23"/>
        <v>#DIV/0!</v>
      </c>
      <c r="AQ67" s="122"/>
      <c r="AR67" s="35"/>
      <c r="AS67" s="35"/>
      <c r="AT67" s="35"/>
      <c r="AU67" s="58" t="e">
        <f t="shared" si="6"/>
        <v>#DIV/0!</v>
      </c>
      <c r="AV67" s="122"/>
      <c r="AW67" s="162" t="e">
        <f t="shared" si="24"/>
        <v>#DIV/0!</v>
      </c>
      <c r="AX67" s="162" t="e">
        <f t="shared" si="25"/>
        <v>#DIV/0!</v>
      </c>
      <c r="AY67" s="122"/>
      <c r="AZ67" s="201">
        <f t="shared" si="28"/>
        <v>0</v>
      </c>
      <c r="BA67" s="202">
        <f t="shared" si="29"/>
        <v>0</v>
      </c>
      <c r="BB67" s="202">
        <f t="shared" si="30"/>
        <v>0</v>
      </c>
      <c r="BC67" s="203" t="e">
        <f t="shared" si="10"/>
        <v>#DIV/0!</v>
      </c>
      <c r="BD67" s="204">
        <f t="shared" si="31"/>
        <v>0</v>
      </c>
      <c r="BE67" s="205" t="e">
        <f t="shared" si="26"/>
        <v>#DIV/0!</v>
      </c>
      <c r="BF67" s="206" t="e">
        <f t="shared" si="27"/>
        <v>#DIV/0!</v>
      </c>
      <c r="BG67" s="204">
        <f t="shared" si="32"/>
        <v>0</v>
      </c>
      <c r="BH67" s="204">
        <f t="shared" si="33"/>
        <v>0</v>
      </c>
    </row>
    <row r="68" spans="1:60" ht="15.75" hidden="1">
      <c r="A68" s="229">
        <v>43987</v>
      </c>
      <c r="B68" s="44" t="s">
        <v>32</v>
      </c>
      <c r="C68" s="35"/>
      <c r="D68" s="35"/>
      <c r="E68" s="35"/>
      <c r="F68" s="58" t="e">
        <f t="shared" si="0"/>
        <v>#DIV/0!</v>
      </c>
      <c r="G68" s="122"/>
      <c r="H68" s="132" t="e">
        <f t="shared" si="14"/>
        <v>#DIV/0!</v>
      </c>
      <c r="I68" s="35"/>
      <c r="J68" s="35"/>
      <c r="K68" s="35"/>
      <c r="L68" s="58" t="e">
        <f t="shared" si="1"/>
        <v>#DIV/0!</v>
      </c>
      <c r="M68" s="122"/>
      <c r="N68" s="162" t="e">
        <f t="shared" si="15"/>
        <v>#DIV/0!</v>
      </c>
      <c r="O68" s="35"/>
      <c r="P68" s="35"/>
      <c r="Q68" s="35"/>
      <c r="R68" s="58" t="e">
        <f t="shared" si="2"/>
        <v>#DIV/0!</v>
      </c>
      <c r="S68" s="122"/>
      <c r="T68" s="162" t="e">
        <f t="shared" si="16"/>
        <v>#DIV/0!</v>
      </c>
      <c r="U68" s="162" t="e">
        <f t="shared" si="17"/>
        <v>#DIV/0!</v>
      </c>
      <c r="V68" s="35"/>
      <c r="W68" s="35"/>
      <c r="X68" s="35"/>
      <c r="Y68" s="58" t="e">
        <f t="shared" si="3"/>
        <v>#DIV/0!</v>
      </c>
      <c r="Z68" s="122"/>
      <c r="AA68" s="162" t="e">
        <f t="shared" si="18"/>
        <v>#DIV/0!</v>
      </c>
      <c r="AB68" s="162" t="e">
        <f t="shared" si="19"/>
        <v>#DIV/0!</v>
      </c>
      <c r="AC68" s="35"/>
      <c r="AD68" s="35"/>
      <c r="AE68" s="35"/>
      <c r="AF68" s="58" t="e">
        <f t="shared" si="4"/>
        <v>#DIV/0!</v>
      </c>
      <c r="AG68" s="122"/>
      <c r="AH68" s="162" t="e">
        <f t="shared" si="20"/>
        <v>#DIV/0!</v>
      </c>
      <c r="AI68" s="162" t="e">
        <f t="shared" si="21"/>
        <v>#DIV/0!</v>
      </c>
      <c r="AJ68" s="35"/>
      <c r="AK68" s="35"/>
      <c r="AL68" s="35"/>
      <c r="AM68" s="58" t="e">
        <f t="shared" si="5"/>
        <v>#DIV/0!</v>
      </c>
      <c r="AN68" s="122"/>
      <c r="AO68" s="162" t="e">
        <f t="shared" si="22"/>
        <v>#DIV/0!</v>
      </c>
      <c r="AP68" s="162" t="e">
        <f t="shared" si="23"/>
        <v>#DIV/0!</v>
      </c>
      <c r="AQ68" s="122"/>
      <c r="AR68" s="35"/>
      <c r="AS68" s="35"/>
      <c r="AT68" s="35"/>
      <c r="AU68" s="58" t="e">
        <f t="shared" si="6"/>
        <v>#DIV/0!</v>
      </c>
      <c r="AV68" s="122"/>
      <c r="AW68" s="162" t="e">
        <f t="shared" si="24"/>
        <v>#DIV/0!</v>
      </c>
      <c r="AX68" s="162" t="e">
        <f t="shared" si="25"/>
        <v>#DIV/0!</v>
      </c>
      <c r="AY68" s="122"/>
      <c r="AZ68" s="201">
        <f t="shared" si="28"/>
        <v>0</v>
      </c>
      <c r="BA68" s="202">
        <f t="shared" si="29"/>
        <v>0</v>
      </c>
      <c r="BB68" s="202">
        <f t="shared" si="30"/>
        <v>0</v>
      </c>
      <c r="BC68" s="203" t="e">
        <f t="shared" si="10"/>
        <v>#DIV/0!</v>
      </c>
      <c r="BD68" s="204">
        <f t="shared" si="31"/>
        <v>0</v>
      </c>
      <c r="BE68" s="205" t="e">
        <f t="shared" si="26"/>
        <v>#DIV/0!</v>
      </c>
      <c r="BF68" s="206" t="e">
        <f t="shared" si="27"/>
        <v>#DIV/0!</v>
      </c>
      <c r="BG68" s="204">
        <f t="shared" si="32"/>
        <v>0</v>
      </c>
      <c r="BH68" s="204">
        <f t="shared" si="33"/>
        <v>0</v>
      </c>
    </row>
    <row r="69" spans="1:60" ht="15.75" hidden="1">
      <c r="A69" s="229">
        <v>43988</v>
      </c>
      <c r="B69" s="44" t="s">
        <v>33</v>
      </c>
      <c r="C69" s="35"/>
      <c r="D69" s="35"/>
      <c r="E69" s="35"/>
      <c r="F69" s="58" t="e">
        <f t="shared" si="0"/>
        <v>#DIV/0!</v>
      </c>
      <c r="G69" s="122"/>
      <c r="H69" s="132" t="e">
        <f t="shared" si="14"/>
        <v>#DIV/0!</v>
      </c>
      <c r="I69" s="35"/>
      <c r="J69" s="35"/>
      <c r="K69" s="35"/>
      <c r="L69" s="58" t="e">
        <f t="shared" si="1"/>
        <v>#DIV/0!</v>
      </c>
      <c r="M69" s="122"/>
      <c r="N69" s="162" t="e">
        <f t="shared" si="15"/>
        <v>#DIV/0!</v>
      </c>
      <c r="O69" s="35"/>
      <c r="P69" s="35"/>
      <c r="Q69" s="35"/>
      <c r="R69" s="58" t="e">
        <f t="shared" si="2"/>
        <v>#DIV/0!</v>
      </c>
      <c r="S69" s="122"/>
      <c r="T69" s="162" t="e">
        <f t="shared" si="16"/>
        <v>#DIV/0!</v>
      </c>
      <c r="U69" s="162" t="e">
        <f t="shared" si="17"/>
        <v>#DIV/0!</v>
      </c>
      <c r="V69" s="35"/>
      <c r="W69" s="35"/>
      <c r="X69" s="35"/>
      <c r="Y69" s="58" t="e">
        <f t="shared" si="3"/>
        <v>#DIV/0!</v>
      </c>
      <c r="Z69" s="122"/>
      <c r="AA69" s="162" t="e">
        <f t="shared" si="18"/>
        <v>#DIV/0!</v>
      </c>
      <c r="AB69" s="162" t="e">
        <f t="shared" si="19"/>
        <v>#DIV/0!</v>
      </c>
      <c r="AC69" s="35"/>
      <c r="AD69" s="35"/>
      <c r="AE69" s="35"/>
      <c r="AF69" s="58" t="e">
        <f t="shared" si="4"/>
        <v>#DIV/0!</v>
      </c>
      <c r="AG69" s="122"/>
      <c r="AH69" s="162" t="e">
        <f t="shared" si="20"/>
        <v>#DIV/0!</v>
      </c>
      <c r="AI69" s="162" t="e">
        <f t="shared" si="21"/>
        <v>#DIV/0!</v>
      </c>
      <c r="AJ69" s="35"/>
      <c r="AK69" s="35"/>
      <c r="AL69" s="35"/>
      <c r="AM69" s="58" t="e">
        <f t="shared" si="5"/>
        <v>#DIV/0!</v>
      </c>
      <c r="AN69" s="122"/>
      <c r="AO69" s="162" t="e">
        <f t="shared" si="22"/>
        <v>#DIV/0!</v>
      </c>
      <c r="AP69" s="162" t="e">
        <f t="shared" si="23"/>
        <v>#DIV/0!</v>
      </c>
      <c r="AQ69" s="122"/>
      <c r="AR69" s="35"/>
      <c r="AS69" s="35"/>
      <c r="AT69" s="35"/>
      <c r="AU69" s="58" t="e">
        <f t="shared" si="6"/>
        <v>#DIV/0!</v>
      </c>
      <c r="AV69" s="122"/>
      <c r="AW69" s="162" t="e">
        <f t="shared" si="24"/>
        <v>#DIV/0!</v>
      </c>
      <c r="AX69" s="162" t="e">
        <f t="shared" si="25"/>
        <v>#DIV/0!</v>
      </c>
      <c r="AY69" s="122"/>
      <c r="AZ69" s="201">
        <f t="shared" si="28"/>
        <v>0</v>
      </c>
      <c r="BA69" s="202">
        <f t="shared" si="29"/>
        <v>0</v>
      </c>
      <c r="BB69" s="202">
        <f t="shared" si="30"/>
        <v>0</v>
      </c>
      <c r="BC69" s="203" t="e">
        <f t="shared" si="10"/>
        <v>#DIV/0!</v>
      </c>
      <c r="BD69" s="204">
        <f t="shared" si="31"/>
        <v>0</v>
      </c>
      <c r="BE69" s="205" t="e">
        <f t="shared" si="26"/>
        <v>#DIV/0!</v>
      </c>
      <c r="BF69" s="206" t="e">
        <f t="shared" si="27"/>
        <v>#DIV/0!</v>
      </c>
      <c r="BG69" s="204">
        <f t="shared" si="32"/>
        <v>0</v>
      </c>
      <c r="BH69" s="204">
        <f t="shared" si="33"/>
        <v>0</v>
      </c>
    </row>
    <row r="70" spans="1:60" ht="15.75" hidden="1">
      <c r="A70" s="229">
        <v>43989</v>
      </c>
      <c r="B70" s="44" t="s">
        <v>34</v>
      </c>
      <c r="C70" s="35"/>
      <c r="D70" s="35"/>
      <c r="E70" s="35"/>
      <c r="F70" s="58" t="e">
        <f t="shared" si="0"/>
        <v>#DIV/0!</v>
      </c>
      <c r="G70" s="122"/>
      <c r="H70" s="132" t="e">
        <f t="shared" si="14"/>
        <v>#DIV/0!</v>
      </c>
      <c r="I70" s="35"/>
      <c r="J70" s="35"/>
      <c r="K70" s="35"/>
      <c r="L70" s="58" t="e">
        <f t="shared" si="1"/>
        <v>#DIV/0!</v>
      </c>
      <c r="M70" s="122"/>
      <c r="N70" s="162" t="e">
        <f t="shared" si="15"/>
        <v>#DIV/0!</v>
      </c>
      <c r="O70" s="35"/>
      <c r="P70" s="35"/>
      <c r="Q70" s="35"/>
      <c r="R70" s="58" t="e">
        <f t="shared" si="2"/>
        <v>#DIV/0!</v>
      </c>
      <c r="S70" s="122"/>
      <c r="T70" s="162" t="e">
        <f t="shared" si="16"/>
        <v>#DIV/0!</v>
      </c>
      <c r="U70" s="162" t="e">
        <f t="shared" si="17"/>
        <v>#DIV/0!</v>
      </c>
      <c r="V70" s="35"/>
      <c r="W70" s="35"/>
      <c r="X70" s="35"/>
      <c r="Y70" s="58" t="e">
        <f t="shared" si="3"/>
        <v>#DIV/0!</v>
      </c>
      <c r="Z70" s="122"/>
      <c r="AA70" s="162" t="e">
        <f t="shared" si="18"/>
        <v>#DIV/0!</v>
      </c>
      <c r="AB70" s="162" t="e">
        <f t="shared" si="19"/>
        <v>#DIV/0!</v>
      </c>
      <c r="AC70" s="35"/>
      <c r="AD70" s="35"/>
      <c r="AE70" s="35"/>
      <c r="AF70" s="58" t="e">
        <f t="shared" si="4"/>
        <v>#DIV/0!</v>
      </c>
      <c r="AG70" s="122"/>
      <c r="AH70" s="162" t="e">
        <f t="shared" si="20"/>
        <v>#DIV/0!</v>
      </c>
      <c r="AI70" s="162" t="e">
        <f t="shared" si="21"/>
        <v>#DIV/0!</v>
      </c>
      <c r="AJ70" s="35"/>
      <c r="AK70" s="35"/>
      <c r="AL70" s="35"/>
      <c r="AM70" s="58" t="e">
        <f t="shared" si="5"/>
        <v>#DIV/0!</v>
      </c>
      <c r="AN70" s="122"/>
      <c r="AO70" s="162" t="e">
        <f t="shared" si="22"/>
        <v>#DIV/0!</v>
      </c>
      <c r="AP70" s="162" t="e">
        <f t="shared" si="23"/>
        <v>#DIV/0!</v>
      </c>
      <c r="AQ70" s="122"/>
      <c r="AR70" s="35"/>
      <c r="AS70" s="35"/>
      <c r="AT70" s="35"/>
      <c r="AU70" s="58" t="e">
        <f t="shared" si="6"/>
        <v>#DIV/0!</v>
      </c>
      <c r="AV70" s="122"/>
      <c r="AW70" s="162" t="e">
        <f t="shared" si="24"/>
        <v>#DIV/0!</v>
      </c>
      <c r="AX70" s="162" t="e">
        <f t="shared" si="25"/>
        <v>#DIV/0!</v>
      </c>
      <c r="AY70" s="122"/>
      <c r="AZ70" s="201">
        <f t="shared" si="28"/>
        <v>0</v>
      </c>
      <c r="BA70" s="202">
        <f t="shared" si="29"/>
        <v>0</v>
      </c>
      <c r="BB70" s="202">
        <f t="shared" si="30"/>
        <v>0</v>
      </c>
      <c r="BC70" s="203" t="e">
        <f t="shared" si="10"/>
        <v>#DIV/0!</v>
      </c>
      <c r="BD70" s="204">
        <f t="shared" si="31"/>
        <v>0</v>
      </c>
      <c r="BE70" s="205" t="e">
        <f t="shared" si="26"/>
        <v>#DIV/0!</v>
      </c>
      <c r="BF70" s="206" t="e">
        <f t="shared" si="27"/>
        <v>#DIV/0!</v>
      </c>
      <c r="BG70" s="204">
        <f t="shared" si="32"/>
        <v>0</v>
      </c>
      <c r="BH70" s="204">
        <f t="shared" si="33"/>
        <v>0</v>
      </c>
    </row>
    <row r="71" spans="1:60" ht="15.75" hidden="1">
      <c r="A71" s="229">
        <v>43990</v>
      </c>
      <c r="B71" s="44" t="s">
        <v>35</v>
      </c>
      <c r="C71" s="35"/>
      <c r="D71" s="35"/>
      <c r="E71" s="35"/>
      <c r="F71" s="58" t="e">
        <f t="shared" si="0"/>
        <v>#DIV/0!</v>
      </c>
      <c r="G71" s="122"/>
      <c r="H71" s="132" t="e">
        <f t="shared" si="14"/>
        <v>#DIV/0!</v>
      </c>
      <c r="I71" s="35"/>
      <c r="J71" s="35"/>
      <c r="K71" s="35"/>
      <c r="L71" s="58" t="e">
        <f t="shared" si="1"/>
        <v>#DIV/0!</v>
      </c>
      <c r="M71" s="122"/>
      <c r="N71" s="162" t="e">
        <f t="shared" si="15"/>
        <v>#DIV/0!</v>
      </c>
      <c r="O71" s="35"/>
      <c r="P71" s="35"/>
      <c r="Q71" s="35"/>
      <c r="R71" s="58" t="e">
        <f t="shared" si="2"/>
        <v>#DIV/0!</v>
      </c>
      <c r="S71" s="122"/>
      <c r="T71" s="162" t="e">
        <f t="shared" si="16"/>
        <v>#DIV/0!</v>
      </c>
      <c r="U71" s="162" t="e">
        <f t="shared" si="17"/>
        <v>#DIV/0!</v>
      </c>
      <c r="V71" s="35"/>
      <c r="W71" s="35"/>
      <c r="X71" s="35"/>
      <c r="Y71" s="58" t="e">
        <f t="shared" si="3"/>
        <v>#DIV/0!</v>
      </c>
      <c r="Z71" s="122"/>
      <c r="AA71" s="162" t="e">
        <f t="shared" si="18"/>
        <v>#DIV/0!</v>
      </c>
      <c r="AB71" s="162" t="e">
        <f t="shared" si="19"/>
        <v>#DIV/0!</v>
      </c>
      <c r="AC71" s="35"/>
      <c r="AD71" s="35"/>
      <c r="AE71" s="35"/>
      <c r="AF71" s="58" t="e">
        <f t="shared" si="4"/>
        <v>#DIV/0!</v>
      </c>
      <c r="AG71" s="122"/>
      <c r="AH71" s="162" t="e">
        <f t="shared" si="20"/>
        <v>#DIV/0!</v>
      </c>
      <c r="AI71" s="162" t="e">
        <f t="shared" si="21"/>
        <v>#DIV/0!</v>
      </c>
      <c r="AJ71" s="35"/>
      <c r="AK71" s="35"/>
      <c r="AL71" s="35"/>
      <c r="AM71" s="58" t="e">
        <f t="shared" si="5"/>
        <v>#DIV/0!</v>
      </c>
      <c r="AN71" s="122"/>
      <c r="AO71" s="162" t="e">
        <f t="shared" si="22"/>
        <v>#DIV/0!</v>
      </c>
      <c r="AP71" s="162" t="e">
        <f t="shared" si="23"/>
        <v>#DIV/0!</v>
      </c>
      <c r="AQ71" s="122"/>
      <c r="AR71" s="35"/>
      <c r="AS71" s="35"/>
      <c r="AT71" s="35"/>
      <c r="AU71" s="58" t="e">
        <f t="shared" si="6"/>
        <v>#DIV/0!</v>
      </c>
      <c r="AV71" s="122"/>
      <c r="AW71" s="162" t="e">
        <f t="shared" si="24"/>
        <v>#DIV/0!</v>
      </c>
      <c r="AX71" s="162" t="e">
        <f t="shared" si="25"/>
        <v>#DIV/0!</v>
      </c>
      <c r="AY71" s="122"/>
      <c r="AZ71" s="201">
        <f t="shared" si="28"/>
        <v>0</v>
      </c>
      <c r="BA71" s="202">
        <f t="shared" si="29"/>
        <v>0</v>
      </c>
      <c r="BB71" s="202">
        <f t="shared" si="30"/>
        <v>0</v>
      </c>
      <c r="BC71" s="203" t="e">
        <f t="shared" si="10"/>
        <v>#DIV/0!</v>
      </c>
      <c r="BD71" s="204">
        <f t="shared" si="31"/>
        <v>0</v>
      </c>
      <c r="BE71" s="205" t="e">
        <f t="shared" si="26"/>
        <v>#DIV/0!</v>
      </c>
      <c r="BF71" s="206" t="e">
        <f t="shared" si="27"/>
        <v>#DIV/0!</v>
      </c>
      <c r="BG71" s="204">
        <f t="shared" si="32"/>
        <v>0</v>
      </c>
      <c r="BH71" s="204">
        <f t="shared" si="33"/>
        <v>0</v>
      </c>
    </row>
    <row r="72" spans="1:60" ht="15.75" hidden="1">
      <c r="A72" s="229">
        <v>43991</v>
      </c>
      <c r="B72" s="44" t="s">
        <v>36</v>
      </c>
      <c r="C72" s="35"/>
      <c r="D72" s="35"/>
      <c r="E72" s="35"/>
      <c r="F72" s="58" t="e">
        <f t="shared" si="0"/>
        <v>#DIV/0!</v>
      </c>
      <c r="G72" s="122"/>
      <c r="H72" s="132" t="e">
        <f t="shared" si="14"/>
        <v>#DIV/0!</v>
      </c>
      <c r="I72" s="35"/>
      <c r="J72" s="35"/>
      <c r="K72" s="35"/>
      <c r="L72" s="58" t="e">
        <f t="shared" si="1"/>
        <v>#DIV/0!</v>
      </c>
      <c r="M72" s="122"/>
      <c r="N72" s="162" t="e">
        <f t="shared" si="15"/>
        <v>#DIV/0!</v>
      </c>
      <c r="O72" s="35"/>
      <c r="P72" s="35"/>
      <c r="Q72" s="35"/>
      <c r="R72" s="58" t="e">
        <f t="shared" si="2"/>
        <v>#DIV/0!</v>
      </c>
      <c r="S72" s="122"/>
      <c r="T72" s="162" t="e">
        <f t="shared" si="16"/>
        <v>#DIV/0!</v>
      </c>
      <c r="U72" s="162" t="e">
        <f t="shared" si="17"/>
        <v>#DIV/0!</v>
      </c>
      <c r="V72" s="35"/>
      <c r="W72" s="35"/>
      <c r="X72" s="35"/>
      <c r="Y72" s="58" t="e">
        <f t="shared" si="3"/>
        <v>#DIV/0!</v>
      </c>
      <c r="Z72" s="122"/>
      <c r="AA72" s="162" t="e">
        <f t="shared" si="18"/>
        <v>#DIV/0!</v>
      </c>
      <c r="AB72" s="162" t="e">
        <f t="shared" si="19"/>
        <v>#DIV/0!</v>
      </c>
      <c r="AC72" s="35"/>
      <c r="AD72" s="35"/>
      <c r="AE72" s="35"/>
      <c r="AF72" s="58" t="e">
        <f t="shared" si="4"/>
        <v>#DIV/0!</v>
      </c>
      <c r="AG72" s="122"/>
      <c r="AH72" s="162" t="e">
        <f t="shared" si="20"/>
        <v>#DIV/0!</v>
      </c>
      <c r="AI72" s="162" t="e">
        <f t="shared" si="21"/>
        <v>#DIV/0!</v>
      </c>
      <c r="AJ72" s="35"/>
      <c r="AK72" s="35"/>
      <c r="AL72" s="35"/>
      <c r="AM72" s="58" t="e">
        <f t="shared" si="5"/>
        <v>#DIV/0!</v>
      </c>
      <c r="AN72" s="122"/>
      <c r="AO72" s="162" t="e">
        <f t="shared" si="22"/>
        <v>#DIV/0!</v>
      </c>
      <c r="AP72" s="162" t="e">
        <f t="shared" si="23"/>
        <v>#DIV/0!</v>
      </c>
      <c r="AQ72" s="122"/>
      <c r="AR72" s="35"/>
      <c r="AS72" s="35"/>
      <c r="AT72" s="35"/>
      <c r="AU72" s="58" t="e">
        <f t="shared" si="6"/>
        <v>#DIV/0!</v>
      </c>
      <c r="AV72" s="122"/>
      <c r="AW72" s="162" t="e">
        <f t="shared" si="24"/>
        <v>#DIV/0!</v>
      </c>
      <c r="AX72" s="162" t="e">
        <f t="shared" si="25"/>
        <v>#DIV/0!</v>
      </c>
      <c r="AY72" s="122"/>
      <c r="AZ72" s="201">
        <f t="shared" si="28"/>
        <v>0</v>
      </c>
      <c r="BA72" s="202">
        <f t="shared" si="29"/>
        <v>0</v>
      </c>
      <c r="BB72" s="202">
        <f t="shared" si="30"/>
        <v>0</v>
      </c>
      <c r="BC72" s="203" t="e">
        <f t="shared" si="10"/>
        <v>#DIV/0!</v>
      </c>
      <c r="BD72" s="204">
        <f t="shared" si="31"/>
        <v>0</v>
      </c>
      <c r="BE72" s="205" t="e">
        <f t="shared" si="26"/>
        <v>#DIV/0!</v>
      </c>
      <c r="BF72" s="206" t="e">
        <f t="shared" si="27"/>
        <v>#DIV/0!</v>
      </c>
      <c r="BG72" s="204">
        <f t="shared" si="32"/>
        <v>0</v>
      </c>
      <c r="BH72" s="204">
        <f t="shared" si="33"/>
        <v>0</v>
      </c>
    </row>
    <row r="73" spans="1:60" ht="15.75" hidden="1">
      <c r="A73" s="229">
        <v>43992</v>
      </c>
      <c r="B73" s="44" t="s">
        <v>37</v>
      </c>
      <c r="C73" s="35"/>
      <c r="D73" s="35"/>
      <c r="E73" s="35"/>
      <c r="F73" s="58" t="e">
        <f t="shared" si="0"/>
        <v>#DIV/0!</v>
      </c>
      <c r="G73" s="122"/>
      <c r="H73" s="132" t="e">
        <f t="shared" si="14"/>
        <v>#DIV/0!</v>
      </c>
      <c r="I73" s="35"/>
      <c r="J73" s="35"/>
      <c r="K73" s="35"/>
      <c r="L73" s="58" t="e">
        <f t="shared" si="1"/>
        <v>#DIV/0!</v>
      </c>
      <c r="M73" s="122"/>
      <c r="N73" s="162" t="e">
        <f t="shared" si="15"/>
        <v>#DIV/0!</v>
      </c>
      <c r="O73" s="35"/>
      <c r="P73" s="35"/>
      <c r="Q73" s="35"/>
      <c r="R73" s="58" t="e">
        <f t="shared" si="2"/>
        <v>#DIV/0!</v>
      </c>
      <c r="S73" s="122"/>
      <c r="T73" s="162" t="e">
        <f t="shared" si="16"/>
        <v>#DIV/0!</v>
      </c>
      <c r="U73" s="162" t="e">
        <f t="shared" si="17"/>
        <v>#DIV/0!</v>
      </c>
      <c r="V73" s="35"/>
      <c r="W73" s="35"/>
      <c r="X73" s="35"/>
      <c r="Y73" s="58" t="e">
        <f t="shared" si="3"/>
        <v>#DIV/0!</v>
      </c>
      <c r="Z73" s="122"/>
      <c r="AA73" s="162" t="e">
        <f t="shared" si="18"/>
        <v>#DIV/0!</v>
      </c>
      <c r="AB73" s="162" t="e">
        <f t="shared" si="19"/>
        <v>#DIV/0!</v>
      </c>
      <c r="AC73" s="35"/>
      <c r="AD73" s="35"/>
      <c r="AE73" s="35"/>
      <c r="AF73" s="58" t="e">
        <f t="shared" si="4"/>
        <v>#DIV/0!</v>
      </c>
      <c r="AG73" s="122"/>
      <c r="AH73" s="162" t="e">
        <f t="shared" si="20"/>
        <v>#DIV/0!</v>
      </c>
      <c r="AI73" s="162" t="e">
        <f t="shared" si="21"/>
        <v>#DIV/0!</v>
      </c>
      <c r="AJ73" s="35"/>
      <c r="AK73" s="35"/>
      <c r="AL73" s="35"/>
      <c r="AM73" s="58" t="e">
        <f t="shared" si="5"/>
        <v>#DIV/0!</v>
      </c>
      <c r="AN73" s="122"/>
      <c r="AO73" s="162" t="e">
        <f t="shared" si="22"/>
        <v>#DIV/0!</v>
      </c>
      <c r="AP73" s="162" t="e">
        <f t="shared" si="23"/>
        <v>#DIV/0!</v>
      </c>
      <c r="AQ73" s="122"/>
      <c r="AR73" s="35"/>
      <c r="AS73" s="35"/>
      <c r="AT73" s="35"/>
      <c r="AU73" s="58" t="e">
        <f t="shared" si="6"/>
        <v>#DIV/0!</v>
      </c>
      <c r="AV73" s="122"/>
      <c r="AW73" s="162" t="e">
        <f t="shared" si="24"/>
        <v>#DIV/0!</v>
      </c>
      <c r="AX73" s="162" t="e">
        <f t="shared" si="25"/>
        <v>#DIV/0!</v>
      </c>
      <c r="AY73" s="122"/>
      <c r="AZ73" s="201">
        <f t="shared" ref="AZ73:AZ101" si="34">SUMIF($C$6:$AY$6,$AZ$6,C73:AY73)</f>
        <v>0</v>
      </c>
      <c r="BA73" s="202">
        <f t="shared" ref="BA73:BA101" si="35">SUMIF($C$6:$AY$6,$BA$6,C73:AY73)</f>
        <v>0</v>
      </c>
      <c r="BB73" s="202">
        <f t="shared" ref="BB73:BB101" si="36">SUMIF($C$6:$AY$6,$BB$6,C73:AY73)</f>
        <v>0</v>
      </c>
      <c r="BC73" s="203" t="e">
        <f t="shared" ref="BC73:BC101" si="37">BA73/AZ73</f>
        <v>#DIV/0!</v>
      </c>
      <c r="BD73" s="204">
        <f t="shared" ref="BD73:BD101" si="38">SUMIF($C$6:$AY$6,$BD$6,C73:AY73)</f>
        <v>0</v>
      </c>
      <c r="BE73" s="205" t="e">
        <f t="shared" si="26"/>
        <v>#DIV/0!</v>
      </c>
      <c r="BF73" s="206" t="e">
        <f t="shared" si="27"/>
        <v>#DIV/0!</v>
      </c>
      <c r="BG73" s="204">
        <f t="shared" ref="BG73:BG101" si="39">SUMIF($C$6:$AY$6,$BG$6,C73:AY73)</f>
        <v>0</v>
      </c>
      <c r="BH73" s="204">
        <f t="shared" ref="BH73:BH101" si="40">SUMIF($C$6:$AY$6,$BH$6,C73:AY73)</f>
        <v>0</v>
      </c>
    </row>
    <row r="74" spans="1:60" ht="15.75" hidden="1">
      <c r="A74" s="229">
        <v>43993</v>
      </c>
      <c r="B74" s="44" t="s">
        <v>31</v>
      </c>
      <c r="C74" s="35"/>
      <c r="D74" s="35"/>
      <c r="E74" s="35"/>
      <c r="F74" s="58" t="e">
        <f t="shared" si="0"/>
        <v>#DIV/0!</v>
      </c>
      <c r="G74" s="122"/>
      <c r="H74" s="132" t="e">
        <f t="shared" si="14"/>
        <v>#DIV/0!</v>
      </c>
      <c r="I74" s="35"/>
      <c r="J74" s="35"/>
      <c r="K74" s="35"/>
      <c r="L74" s="58" t="e">
        <f t="shared" si="1"/>
        <v>#DIV/0!</v>
      </c>
      <c r="M74" s="122"/>
      <c r="N74" s="162" t="e">
        <f t="shared" si="15"/>
        <v>#DIV/0!</v>
      </c>
      <c r="O74" s="35"/>
      <c r="P74" s="35"/>
      <c r="Q74" s="35"/>
      <c r="R74" s="58" t="e">
        <f t="shared" si="2"/>
        <v>#DIV/0!</v>
      </c>
      <c r="S74" s="122"/>
      <c r="T74" s="162" t="e">
        <f t="shared" si="16"/>
        <v>#DIV/0!</v>
      </c>
      <c r="U74" s="162" t="e">
        <f t="shared" si="17"/>
        <v>#DIV/0!</v>
      </c>
      <c r="V74" s="35"/>
      <c r="W74" s="35"/>
      <c r="X74" s="35"/>
      <c r="Y74" s="58" t="e">
        <f t="shared" si="3"/>
        <v>#DIV/0!</v>
      </c>
      <c r="Z74" s="122"/>
      <c r="AA74" s="162" t="e">
        <f t="shared" si="18"/>
        <v>#DIV/0!</v>
      </c>
      <c r="AB74" s="162" t="e">
        <f t="shared" si="19"/>
        <v>#DIV/0!</v>
      </c>
      <c r="AC74" s="35"/>
      <c r="AD74" s="35"/>
      <c r="AE74" s="35"/>
      <c r="AF74" s="58" t="e">
        <f t="shared" si="4"/>
        <v>#DIV/0!</v>
      </c>
      <c r="AG74" s="122"/>
      <c r="AH74" s="162" t="e">
        <f t="shared" si="20"/>
        <v>#DIV/0!</v>
      </c>
      <c r="AI74" s="162" t="e">
        <f t="shared" si="21"/>
        <v>#DIV/0!</v>
      </c>
      <c r="AJ74" s="35"/>
      <c r="AK74" s="35"/>
      <c r="AL74" s="35"/>
      <c r="AM74" s="58" t="e">
        <f t="shared" si="5"/>
        <v>#DIV/0!</v>
      </c>
      <c r="AN74" s="122"/>
      <c r="AO74" s="162" t="e">
        <f t="shared" si="22"/>
        <v>#DIV/0!</v>
      </c>
      <c r="AP74" s="162" t="e">
        <f t="shared" si="23"/>
        <v>#DIV/0!</v>
      </c>
      <c r="AQ74" s="122"/>
      <c r="AR74" s="35"/>
      <c r="AS74" s="35"/>
      <c r="AT74" s="35"/>
      <c r="AU74" s="58" t="e">
        <f t="shared" si="6"/>
        <v>#DIV/0!</v>
      </c>
      <c r="AV74" s="122"/>
      <c r="AW74" s="162" t="e">
        <f t="shared" si="24"/>
        <v>#DIV/0!</v>
      </c>
      <c r="AX74" s="162" t="e">
        <f t="shared" si="25"/>
        <v>#DIV/0!</v>
      </c>
      <c r="AY74" s="122"/>
      <c r="AZ74" s="201">
        <f t="shared" si="34"/>
        <v>0</v>
      </c>
      <c r="BA74" s="202">
        <f t="shared" si="35"/>
        <v>0</v>
      </c>
      <c r="BB74" s="202">
        <f t="shared" si="36"/>
        <v>0</v>
      </c>
      <c r="BC74" s="203" t="e">
        <f t="shared" si="37"/>
        <v>#DIV/0!</v>
      </c>
      <c r="BD74" s="204">
        <f t="shared" si="38"/>
        <v>0</v>
      </c>
      <c r="BE74" s="205" t="e">
        <f t="shared" si="26"/>
        <v>#DIV/0!</v>
      </c>
      <c r="BF74" s="206" t="e">
        <f t="shared" si="27"/>
        <v>#DIV/0!</v>
      </c>
      <c r="BG74" s="204">
        <f t="shared" si="39"/>
        <v>0</v>
      </c>
      <c r="BH74" s="204">
        <f t="shared" si="40"/>
        <v>0</v>
      </c>
    </row>
    <row r="75" spans="1:60" ht="15.75" hidden="1">
      <c r="A75" s="229">
        <v>43994</v>
      </c>
      <c r="B75" s="44" t="s">
        <v>32</v>
      </c>
      <c r="C75" s="35"/>
      <c r="D75" s="35"/>
      <c r="E75" s="35"/>
      <c r="F75" s="58" t="e">
        <f t="shared" si="0"/>
        <v>#DIV/0!</v>
      </c>
      <c r="G75" s="122"/>
      <c r="H75" s="132" t="e">
        <f t="shared" ref="H75:H101" si="41">G75/D75</f>
        <v>#DIV/0!</v>
      </c>
      <c r="I75" s="35"/>
      <c r="J75" s="35"/>
      <c r="K75" s="35"/>
      <c r="L75" s="58" t="e">
        <f t="shared" si="1"/>
        <v>#DIV/0!</v>
      </c>
      <c r="M75" s="122"/>
      <c r="N75" s="162" t="e">
        <f t="shared" ref="N75:N101" si="42">M75/J75</f>
        <v>#DIV/0!</v>
      </c>
      <c r="O75" s="35"/>
      <c r="P75" s="35"/>
      <c r="Q75" s="35"/>
      <c r="R75" s="58" t="e">
        <f t="shared" si="2"/>
        <v>#DIV/0!</v>
      </c>
      <c r="S75" s="122"/>
      <c r="T75" s="162" t="e">
        <f t="shared" ref="T75:T101" si="43">S75/P75</f>
        <v>#DIV/0!</v>
      </c>
      <c r="U75" s="162" t="e">
        <f t="shared" ref="U75:U101" si="44">S75/O75*1000</f>
        <v>#DIV/0!</v>
      </c>
      <c r="V75" s="35"/>
      <c r="W75" s="35"/>
      <c r="X75" s="35"/>
      <c r="Y75" s="58" t="e">
        <f t="shared" si="3"/>
        <v>#DIV/0!</v>
      </c>
      <c r="Z75" s="122"/>
      <c r="AA75" s="162" t="e">
        <f t="shared" ref="AA75:AA101" si="45">Z75/W75</f>
        <v>#DIV/0!</v>
      </c>
      <c r="AB75" s="162" t="e">
        <f t="shared" ref="AB75:AB101" si="46">Z75/V75*1000</f>
        <v>#DIV/0!</v>
      </c>
      <c r="AC75" s="35"/>
      <c r="AD75" s="35"/>
      <c r="AE75" s="35"/>
      <c r="AF75" s="58" t="e">
        <f t="shared" si="4"/>
        <v>#DIV/0!</v>
      </c>
      <c r="AG75" s="122"/>
      <c r="AH75" s="162" t="e">
        <f t="shared" ref="AH75:AH101" si="47">AG75/AD75</f>
        <v>#DIV/0!</v>
      </c>
      <c r="AI75" s="162" t="e">
        <f t="shared" ref="AI75:AI101" si="48">AG75/AC75*1000</f>
        <v>#DIV/0!</v>
      </c>
      <c r="AJ75" s="35"/>
      <c r="AK75" s="35"/>
      <c r="AL75" s="35"/>
      <c r="AM75" s="58" t="e">
        <f t="shared" si="5"/>
        <v>#DIV/0!</v>
      </c>
      <c r="AN75" s="122"/>
      <c r="AO75" s="162" t="e">
        <f t="shared" ref="AO75:AO101" si="49">AN75/AK75</f>
        <v>#DIV/0!</v>
      </c>
      <c r="AP75" s="162" t="e">
        <f t="shared" ref="AP75:AP101" si="50">AN75/AJ75*1000</f>
        <v>#DIV/0!</v>
      </c>
      <c r="AQ75" s="122"/>
      <c r="AR75" s="35"/>
      <c r="AS75" s="35"/>
      <c r="AT75" s="35"/>
      <c r="AU75" s="58" t="e">
        <f t="shared" si="6"/>
        <v>#DIV/0!</v>
      </c>
      <c r="AV75" s="122"/>
      <c r="AW75" s="162" t="e">
        <f t="shared" ref="AW75:AW101" si="51">AV75/AS75</f>
        <v>#DIV/0!</v>
      </c>
      <c r="AX75" s="162" t="e">
        <f t="shared" ref="AX75:AX101" si="52">AV75/AR75*1000</f>
        <v>#DIV/0!</v>
      </c>
      <c r="AY75" s="122"/>
      <c r="AZ75" s="201">
        <f t="shared" si="34"/>
        <v>0</v>
      </c>
      <c r="BA75" s="202">
        <f t="shared" si="35"/>
        <v>0</v>
      </c>
      <c r="BB75" s="202">
        <f t="shared" si="36"/>
        <v>0</v>
      </c>
      <c r="BC75" s="203" t="e">
        <f t="shared" si="37"/>
        <v>#DIV/0!</v>
      </c>
      <c r="BD75" s="204">
        <f t="shared" si="38"/>
        <v>0</v>
      </c>
      <c r="BE75" s="205" t="e">
        <f t="shared" ref="BE75:BE101" si="53">BD75/BA75</f>
        <v>#DIV/0!</v>
      </c>
      <c r="BF75" s="206" t="e">
        <f t="shared" ref="BF75:BF101" si="54">BD75/AZ75*1000</f>
        <v>#DIV/0!</v>
      </c>
      <c r="BG75" s="204">
        <f t="shared" si="39"/>
        <v>0</v>
      </c>
      <c r="BH75" s="204">
        <f t="shared" si="40"/>
        <v>0</v>
      </c>
    </row>
    <row r="76" spans="1:60" ht="15.75" hidden="1">
      <c r="A76" s="229">
        <v>43995</v>
      </c>
      <c r="B76" s="44" t="s">
        <v>33</v>
      </c>
      <c r="C76" s="35"/>
      <c r="D76" s="35"/>
      <c r="E76" s="35"/>
      <c r="F76" s="58" t="e">
        <f t="shared" si="0"/>
        <v>#DIV/0!</v>
      </c>
      <c r="G76" s="122"/>
      <c r="H76" s="132" t="e">
        <f t="shared" si="41"/>
        <v>#DIV/0!</v>
      </c>
      <c r="I76" s="35"/>
      <c r="J76" s="35"/>
      <c r="K76" s="35"/>
      <c r="L76" s="58" t="e">
        <f t="shared" si="1"/>
        <v>#DIV/0!</v>
      </c>
      <c r="M76" s="122"/>
      <c r="N76" s="162" t="e">
        <f t="shared" si="42"/>
        <v>#DIV/0!</v>
      </c>
      <c r="O76" s="35"/>
      <c r="P76" s="35"/>
      <c r="Q76" s="35"/>
      <c r="R76" s="58" t="e">
        <f t="shared" si="2"/>
        <v>#DIV/0!</v>
      </c>
      <c r="S76" s="122"/>
      <c r="T76" s="162" t="e">
        <f t="shared" si="43"/>
        <v>#DIV/0!</v>
      </c>
      <c r="U76" s="162" t="e">
        <f t="shared" si="44"/>
        <v>#DIV/0!</v>
      </c>
      <c r="V76" s="35"/>
      <c r="W76" s="35"/>
      <c r="X76" s="35"/>
      <c r="Y76" s="58" t="e">
        <f t="shared" si="3"/>
        <v>#DIV/0!</v>
      </c>
      <c r="Z76" s="122"/>
      <c r="AA76" s="162" t="e">
        <f t="shared" si="45"/>
        <v>#DIV/0!</v>
      </c>
      <c r="AB76" s="162" t="e">
        <f t="shared" si="46"/>
        <v>#DIV/0!</v>
      </c>
      <c r="AC76" s="35"/>
      <c r="AD76" s="35"/>
      <c r="AE76" s="35"/>
      <c r="AF76" s="58" t="e">
        <f t="shared" si="4"/>
        <v>#DIV/0!</v>
      </c>
      <c r="AG76" s="122"/>
      <c r="AH76" s="162" t="e">
        <f t="shared" si="47"/>
        <v>#DIV/0!</v>
      </c>
      <c r="AI76" s="162" t="e">
        <f t="shared" si="48"/>
        <v>#DIV/0!</v>
      </c>
      <c r="AJ76" s="35"/>
      <c r="AK76" s="35"/>
      <c r="AL76" s="35"/>
      <c r="AM76" s="58" t="e">
        <f t="shared" si="5"/>
        <v>#DIV/0!</v>
      </c>
      <c r="AN76" s="122"/>
      <c r="AO76" s="162" t="e">
        <f t="shared" si="49"/>
        <v>#DIV/0!</v>
      </c>
      <c r="AP76" s="162" t="e">
        <f t="shared" si="50"/>
        <v>#DIV/0!</v>
      </c>
      <c r="AQ76" s="122"/>
      <c r="AR76" s="35"/>
      <c r="AS76" s="35"/>
      <c r="AT76" s="35"/>
      <c r="AU76" s="58" t="e">
        <f t="shared" si="6"/>
        <v>#DIV/0!</v>
      </c>
      <c r="AV76" s="122"/>
      <c r="AW76" s="162" t="e">
        <f t="shared" si="51"/>
        <v>#DIV/0!</v>
      </c>
      <c r="AX76" s="162" t="e">
        <f t="shared" si="52"/>
        <v>#DIV/0!</v>
      </c>
      <c r="AY76" s="122"/>
      <c r="AZ76" s="201">
        <f t="shared" si="34"/>
        <v>0</v>
      </c>
      <c r="BA76" s="202">
        <f t="shared" si="35"/>
        <v>0</v>
      </c>
      <c r="BB76" s="202">
        <f t="shared" si="36"/>
        <v>0</v>
      </c>
      <c r="BC76" s="203" t="e">
        <f t="shared" si="37"/>
        <v>#DIV/0!</v>
      </c>
      <c r="BD76" s="204">
        <f t="shared" si="38"/>
        <v>0</v>
      </c>
      <c r="BE76" s="205" t="e">
        <f t="shared" si="53"/>
        <v>#DIV/0!</v>
      </c>
      <c r="BF76" s="206" t="e">
        <f t="shared" si="54"/>
        <v>#DIV/0!</v>
      </c>
      <c r="BG76" s="204">
        <f t="shared" si="39"/>
        <v>0</v>
      </c>
      <c r="BH76" s="204">
        <f t="shared" si="40"/>
        <v>0</v>
      </c>
    </row>
    <row r="77" spans="1:60" ht="15.75" hidden="1">
      <c r="A77" s="229">
        <v>43996</v>
      </c>
      <c r="B77" s="44" t="s">
        <v>34</v>
      </c>
      <c r="C77" s="35"/>
      <c r="D77" s="35"/>
      <c r="E77" s="35"/>
      <c r="F77" s="58" t="e">
        <f t="shared" si="0"/>
        <v>#DIV/0!</v>
      </c>
      <c r="G77" s="122"/>
      <c r="H77" s="132" t="e">
        <f t="shared" si="41"/>
        <v>#DIV/0!</v>
      </c>
      <c r="I77" s="35"/>
      <c r="J77" s="35"/>
      <c r="K77" s="35"/>
      <c r="L77" s="58" t="e">
        <f t="shared" si="1"/>
        <v>#DIV/0!</v>
      </c>
      <c r="M77" s="122"/>
      <c r="N77" s="162" t="e">
        <f t="shared" si="42"/>
        <v>#DIV/0!</v>
      </c>
      <c r="O77" s="35"/>
      <c r="P77" s="35"/>
      <c r="Q77" s="35"/>
      <c r="R77" s="58" t="e">
        <f t="shared" si="2"/>
        <v>#DIV/0!</v>
      </c>
      <c r="S77" s="122"/>
      <c r="T77" s="162" t="e">
        <f t="shared" si="43"/>
        <v>#DIV/0!</v>
      </c>
      <c r="U77" s="162" t="e">
        <f t="shared" si="44"/>
        <v>#DIV/0!</v>
      </c>
      <c r="V77" s="35"/>
      <c r="W77" s="35"/>
      <c r="X77" s="35"/>
      <c r="Y77" s="58" t="e">
        <f t="shared" si="3"/>
        <v>#DIV/0!</v>
      </c>
      <c r="Z77" s="122"/>
      <c r="AA77" s="162" t="e">
        <f t="shared" si="45"/>
        <v>#DIV/0!</v>
      </c>
      <c r="AB77" s="162" t="e">
        <f t="shared" si="46"/>
        <v>#DIV/0!</v>
      </c>
      <c r="AC77" s="35"/>
      <c r="AD77" s="35"/>
      <c r="AE77" s="35"/>
      <c r="AF77" s="58" t="e">
        <f t="shared" si="4"/>
        <v>#DIV/0!</v>
      </c>
      <c r="AG77" s="122"/>
      <c r="AH77" s="162" t="e">
        <f t="shared" si="47"/>
        <v>#DIV/0!</v>
      </c>
      <c r="AI77" s="162" t="e">
        <f t="shared" si="48"/>
        <v>#DIV/0!</v>
      </c>
      <c r="AJ77" s="35"/>
      <c r="AK77" s="35"/>
      <c r="AL77" s="35"/>
      <c r="AM77" s="58" t="e">
        <f t="shared" si="5"/>
        <v>#DIV/0!</v>
      </c>
      <c r="AN77" s="122"/>
      <c r="AO77" s="162" t="e">
        <f t="shared" si="49"/>
        <v>#DIV/0!</v>
      </c>
      <c r="AP77" s="162" t="e">
        <f t="shared" si="50"/>
        <v>#DIV/0!</v>
      </c>
      <c r="AQ77" s="122"/>
      <c r="AR77" s="35"/>
      <c r="AS77" s="35"/>
      <c r="AT77" s="35"/>
      <c r="AU77" s="58" t="e">
        <f t="shared" si="6"/>
        <v>#DIV/0!</v>
      </c>
      <c r="AV77" s="122"/>
      <c r="AW77" s="162" t="e">
        <f t="shared" si="51"/>
        <v>#DIV/0!</v>
      </c>
      <c r="AX77" s="162" t="e">
        <f t="shared" si="52"/>
        <v>#DIV/0!</v>
      </c>
      <c r="AY77" s="122"/>
      <c r="AZ77" s="201">
        <f t="shared" si="34"/>
        <v>0</v>
      </c>
      <c r="BA77" s="202">
        <f t="shared" si="35"/>
        <v>0</v>
      </c>
      <c r="BB77" s="202">
        <f t="shared" si="36"/>
        <v>0</v>
      </c>
      <c r="BC77" s="203" t="e">
        <f t="shared" si="37"/>
        <v>#DIV/0!</v>
      </c>
      <c r="BD77" s="204">
        <f t="shared" si="38"/>
        <v>0</v>
      </c>
      <c r="BE77" s="205" t="e">
        <f t="shared" si="53"/>
        <v>#DIV/0!</v>
      </c>
      <c r="BF77" s="206" t="e">
        <f t="shared" si="54"/>
        <v>#DIV/0!</v>
      </c>
      <c r="BG77" s="204">
        <f t="shared" si="39"/>
        <v>0</v>
      </c>
      <c r="BH77" s="204">
        <f t="shared" si="40"/>
        <v>0</v>
      </c>
    </row>
    <row r="78" spans="1:60" ht="15.75" hidden="1">
      <c r="A78" s="229">
        <v>43997</v>
      </c>
      <c r="B78" s="44" t="s">
        <v>35</v>
      </c>
      <c r="C78" s="35"/>
      <c r="D78" s="35"/>
      <c r="E78" s="35"/>
      <c r="F78" s="58" t="e">
        <f t="shared" si="0"/>
        <v>#DIV/0!</v>
      </c>
      <c r="G78" s="122"/>
      <c r="H78" s="132" t="e">
        <f t="shared" si="41"/>
        <v>#DIV/0!</v>
      </c>
      <c r="I78" s="35"/>
      <c r="J78" s="35"/>
      <c r="K78" s="35"/>
      <c r="L78" s="58" t="e">
        <f t="shared" si="1"/>
        <v>#DIV/0!</v>
      </c>
      <c r="M78" s="122"/>
      <c r="N78" s="162" t="e">
        <f t="shared" si="42"/>
        <v>#DIV/0!</v>
      </c>
      <c r="O78" s="35"/>
      <c r="P78" s="35"/>
      <c r="Q78" s="35"/>
      <c r="R78" s="58" t="e">
        <f t="shared" si="2"/>
        <v>#DIV/0!</v>
      </c>
      <c r="S78" s="122"/>
      <c r="T78" s="162" t="e">
        <f t="shared" si="43"/>
        <v>#DIV/0!</v>
      </c>
      <c r="U78" s="162" t="e">
        <f t="shared" si="44"/>
        <v>#DIV/0!</v>
      </c>
      <c r="V78" s="35"/>
      <c r="W78" s="35"/>
      <c r="X78" s="35"/>
      <c r="Y78" s="58" t="e">
        <f t="shared" si="3"/>
        <v>#DIV/0!</v>
      </c>
      <c r="Z78" s="122"/>
      <c r="AA78" s="162" t="e">
        <f t="shared" si="45"/>
        <v>#DIV/0!</v>
      </c>
      <c r="AB78" s="162" t="e">
        <f t="shared" si="46"/>
        <v>#DIV/0!</v>
      </c>
      <c r="AC78" s="35"/>
      <c r="AD78" s="35"/>
      <c r="AE78" s="35"/>
      <c r="AF78" s="58" t="e">
        <f t="shared" si="4"/>
        <v>#DIV/0!</v>
      </c>
      <c r="AG78" s="122"/>
      <c r="AH78" s="162" t="e">
        <f t="shared" si="47"/>
        <v>#DIV/0!</v>
      </c>
      <c r="AI78" s="162" t="e">
        <f t="shared" si="48"/>
        <v>#DIV/0!</v>
      </c>
      <c r="AJ78" s="35"/>
      <c r="AK78" s="35"/>
      <c r="AL78" s="35"/>
      <c r="AM78" s="58" t="e">
        <f t="shared" si="5"/>
        <v>#DIV/0!</v>
      </c>
      <c r="AN78" s="122"/>
      <c r="AO78" s="162" t="e">
        <f t="shared" si="49"/>
        <v>#DIV/0!</v>
      </c>
      <c r="AP78" s="162" t="e">
        <f t="shared" si="50"/>
        <v>#DIV/0!</v>
      </c>
      <c r="AQ78" s="122"/>
      <c r="AR78" s="35"/>
      <c r="AS78" s="35"/>
      <c r="AT78" s="35"/>
      <c r="AU78" s="58" t="e">
        <f t="shared" si="6"/>
        <v>#DIV/0!</v>
      </c>
      <c r="AV78" s="122"/>
      <c r="AW78" s="162" t="e">
        <f t="shared" si="51"/>
        <v>#DIV/0!</v>
      </c>
      <c r="AX78" s="162" t="e">
        <f t="shared" si="52"/>
        <v>#DIV/0!</v>
      </c>
      <c r="AY78" s="122"/>
      <c r="AZ78" s="201">
        <f t="shared" si="34"/>
        <v>0</v>
      </c>
      <c r="BA78" s="202">
        <f t="shared" si="35"/>
        <v>0</v>
      </c>
      <c r="BB78" s="202">
        <f t="shared" si="36"/>
        <v>0</v>
      </c>
      <c r="BC78" s="203" t="e">
        <f t="shared" si="37"/>
        <v>#DIV/0!</v>
      </c>
      <c r="BD78" s="204">
        <f t="shared" si="38"/>
        <v>0</v>
      </c>
      <c r="BE78" s="205" t="e">
        <f t="shared" si="53"/>
        <v>#DIV/0!</v>
      </c>
      <c r="BF78" s="206" t="e">
        <f t="shared" si="54"/>
        <v>#DIV/0!</v>
      </c>
      <c r="BG78" s="204">
        <f t="shared" si="39"/>
        <v>0</v>
      </c>
      <c r="BH78" s="204">
        <f t="shared" si="40"/>
        <v>0</v>
      </c>
    </row>
    <row r="79" spans="1:60" ht="15.75" hidden="1">
      <c r="A79" s="229">
        <v>43998</v>
      </c>
      <c r="B79" s="44" t="s">
        <v>36</v>
      </c>
      <c r="C79" s="35"/>
      <c r="D79" s="35"/>
      <c r="E79" s="35"/>
      <c r="F79" s="58" t="e">
        <f t="shared" si="0"/>
        <v>#DIV/0!</v>
      </c>
      <c r="G79" s="122"/>
      <c r="H79" s="132" t="e">
        <f t="shared" si="41"/>
        <v>#DIV/0!</v>
      </c>
      <c r="I79" s="35"/>
      <c r="J79" s="35"/>
      <c r="K79" s="35"/>
      <c r="L79" s="58" t="e">
        <f t="shared" si="1"/>
        <v>#DIV/0!</v>
      </c>
      <c r="M79" s="122"/>
      <c r="N79" s="162" t="e">
        <f t="shared" si="42"/>
        <v>#DIV/0!</v>
      </c>
      <c r="O79" s="35"/>
      <c r="P79" s="35"/>
      <c r="Q79" s="35"/>
      <c r="R79" s="58" t="e">
        <f t="shared" si="2"/>
        <v>#DIV/0!</v>
      </c>
      <c r="S79" s="122"/>
      <c r="T79" s="162" t="e">
        <f t="shared" si="43"/>
        <v>#DIV/0!</v>
      </c>
      <c r="U79" s="162" t="e">
        <f t="shared" si="44"/>
        <v>#DIV/0!</v>
      </c>
      <c r="V79" s="35"/>
      <c r="W79" s="35"/>
      <c r="X79" s="35"/>
      <c r="Y79" s="58" t="e">
        <f t="shared" si="3"/>
        <v>#DIV/0!</v>
      </c>
      <c r="Z79" s="122"/>
      <c r="AA79" s="162" t="e">
        <f t="shared" si="45"/>
        <v>#DIV/0!</v>
      </c>
      <c r="AB79" s="162" t="e">
        <f t="shared" si="46"/>
        <v>#DIV/0!</v>
      </c>
      <c r="AC79" s="35"/>
      <c r="AD79" s="35"/>
      <c r="AE79" s="35"/>
      <c r="AF79" s="58" t="e">
        <f t="shared" si="4"/>
        <v>#DIV/0!</v>
      </c>
      <c r="AG79" s="122"/>
      <c r="AH79" s="162" t="e">
        <f t="shared" si="47"/>
        <v>#DIV/0!</v>
      </c>
      <c r="AI79" s="162" t="e">
        <f t="shared" si="48"/>
        <v>#DIV/0!</v>
      </c>
      <c r="AJ79" s="35"/>
      <c r="AK79" s="35"/>
      <c r="AL79" s="35"/>
      <c r="AM79" s="58" t="e">
        <f t="shared" si="5"/>
        <v>#DIV/0!</v>
      </c>
      <c r="AN79" s="122"/>
      <c r="AO79" s="162" t="e">
        <f t="shared" si="49"/>
        <v>#DIV/0!</v>
      </c>
      <c r="AP79" s="162" t="e">
        <f t="shared" si="50"/>
        <v>#DIV/0!</v>
      </c>
      <c r="AQ79" s="122"/>
      <c r="AR79" s="35"/>
      <c r="AS79" s="35"/>
      <c r="AT79" s="35"/>
      <c r="AU79" s="58" t="e">
        <f t="shared" si="6"/>
        <v>#DIV/0!</v>
      </c>
      <c r="AV79" s="122"/>
      <c r="AW79" s="162" t="e">
        <f t="shared" si="51"/>
        <v>#DIV/0!</v>
      </c>
      <c r="AX79" s="162" t="e">
        <f t="shared" si="52"/>
        <v>#DIV/0!</v>
      </c>
      <c r="AY79" s="122"/>
      <c r="AZ79" s="201">
        <f t="shared" si="34"/>
        <v>0</v>
      </c>
      <c r="BA79" s="202">
        <f t="shared" si="35"/>
        <v>0</v>
      </c>
      <c r="BB79" s="202">
        <f t="shared" si="36"/>
        <v>0</v>
      </c>
      <c r="BC79" s="203" t="e">
        <f t="shared" si="37"/>
        <v>#DIV/0!</v>
      </c>
      <c r="BD79" s="204">
        <f t="shared" si="38"/>
        <v>0</v>
      </c>
      <c r="BE79" s="205" t="e">
        <f t="shared" si="53"/>
        <v>#DIV/0!</v>
      </c>
      <c r="BF79" s="206" t="e">
        <f t="shared" si="54"/>
        <v>#DIV/0!</v>
      </c>
      <c r="BG79" s="204">
        <f t="shared" si="39"/>
        <v>0</v>
      </c>
      <c r="BH79" s="204">
        <f t="shared" si="40"/>
        <v>0</v>
      </c>
    </row>
    <row r="80" spans="1:60" ht="15.75" hidden="1">
      <c r="A80" s="229">
        <v>43999</v>
      </c>
      <c r="B80" s="44" t="s">
        <v>37</v>
      </c>
      <c r="C80" s="35"/>
      <c r="D80" s="35"/>
      <c r="E80" s="35"/>
      <c r="F80" s="58" t="e">
        <f t="shared" si="0"/>
        <v>#DIV/0!</v>
      </c>
      <c r="G80" s="122"/>
      <c r="H80" s="132" t="e">
        <f t="shared" si="41"/>
        <v>#DIV/0!</v>
      </c>
      <c r="I80" s="35"/>
      <c r="J80" s="35"/>
      <c r="K80" s="35"/>
      <c r="L80" s="58" t="e">
        <f t="shared" si="1"/>
        <v>#DIV/0!</v>
      </c>
      <c r="M80" s="122"/>
      <c r="N80" s="162" t="e">
        <f t="shared" si="42"/>
        <v>#DIV/0!</v>
      </c>
      <c r="O80" s="35"/>
      <c r="P80" s="35"/>
      <c r="Q80" s="35"/>
      <c r="R80" s="58" t="e">
        <f t="shared" si="2"/>
        <v>#DIV/0!</v>
      </c>
      <c r="S80" s="122"/>
      <c r="T80" s="162" t="e">
        <f t="shared" si="43"/>
        <v>#DIV/0!</v>
      </c>
      <c r="U80" s="162" t="e">
        <f t="shared" si="44"/>
        <v>#DIV/0!</v>
      </c>
      <c r="V80" s="35"/>
      <c r="W80" s="35"/>
      <c r="X80" s="35"/>
      <c r="Y80" s="58" t="e">
        <f t="shared" si="3"/>
        <v>#DIV/0!</v>
      </c>
      <c r="Z80" s="122"/>
      <c r="AA80" s="162" t="e">
        <f t="shared" si="45"/>
        <v>#DIV/0!</v>
      </c>
      <c r="AB80" s="162" t="e">
        <f t="shared" si="46"/>
        <v>#DIV/0!</v>
      </c>
      <c r="AC80" s="35"/>
      <c r="AD80" s="35"/>
      <c r="AE80" s="35"/>
      <c r="AF80" s="58" t="e">
        <f t="shared" si="4"/>
        <v>#DIV/0!</v>
      </c>
      <c r="AG80" s="122"/>
      <c r="AH80" s="162" t="e">
        <f t="shared" si="47"/>
        <v>#DIV/0!</v>
      </c>
      <c r="AI80" s="162" t="e">
        <f t="shared" si="48"/>
        <v>#DIV/0!</v>
      </c>
      <c r="AJ80" s="35"/>
      <c r="AK80" s="35"/>
      <c r="AL80" s="35"/>
      <c r="AM80" s="58" t="e">
        <f t="shared" si="5"/>
        <v>#DIV/0!</v>
      </c>
      <c r="AN80" s="122"/>
      <c r="AO80" s="162" t="e">
        <f t="shared" si="49"/>
        <v>#DIV/0!</v>
      </c>
      <c r="AP80" s="162" t="e">
        <f t="shared" si="50"/>
        <v>#DIV/0!</v>
      </c>
      <c r="AQ80" s="122"/>
      <c r="AR80" s="35"/>
      <c r="AS80" s="35"/>
      <c r="AT80" s="35"/>
      <c r="AU80" s="58" t="e">
        <f t="shared" si="6"/>
        <v>#DIV/0!</v>
      </c>
      <c r="AV80" s="122"/>
      <c r="AW80" s="162" t="e">
        <f t="shared" si="51"/>
        <v>#DIV/0!</v>
      </c>
      <c r="AX80" s="162" t="e">
        <f t="shared" si="52"/>
        <v>#DIV/0!</v>
      </c>
      <c r="AY80" s="122"/>
      <c r="AZ80" s="201">
        <f t="shared" si="34"/>
        <v>0</v>
      </c>
      <c r="BA80" s="202">
        <f t="shared" si="35"/>
        <v>0</v>
      </c>
      <c r="BB80" s="202">
        <f t="shared" si="36"/>
        <v>0</v>
      </c>
      <c r="BC80" s="203" t="e">
        <f t="shared" si="37"/>
        <v>#DIV/0!</v>
      </c>
      <c r="BD80" s="204">
        <f t="shared" si="38"/>
        <v>0</v>
      </c>
      <c r="BE80" s="205" t="e">
        <f t="shared" si="53"/>
        <v>#DIV/0!</v>
      </c>
      <c r="BF80" s="206" t="e">
        <f t="shared" si="54"/>
        <v>#DIV/0!</v>
      </c>
      <c r="BG80" s="204">
        <f t="shared" si="39"/>
        <v>0</v>
      </c>
      <c r="BH80" s="204">
        <f t="shared" si="40"/>
        <v>0</v>
      </c>
    </row>
    <row r="81" spans="1:60" ht="15.75" hidden="1">
      <c r="A81" s="229">
        <v>44000</v>
      </c>
      <c r="B81" s="44" t="s">
        <v>31</v>
      </c>
      <c r="C81" s="35"/>
      <c r="D81" s="35"/>
      <c r="E81" s="35"/>
      <c r="F81" s="58" t="e">
        <f t="shared" si="0"/>
        <v>#DIV/0!</v>
      </c>
      <c r="G81" s="122"/>
      <c r="H81" s="132" t="e">
        <f t="shared" si="41"/>
        <v>#DIV/0!</v>
      </c>
      <c r="I81" s="35"/>
      <c r="J81" s="35"/>
      <c r="K81" s="35"/>
      <c r="L81" s="58" t="e">
        <f t="shared" si="1"/>
        <v>#DIV/0!</v>
      </c>
      <c r="M81" s="122"/>
      <c r="N81" s="162" t="e">
        <f t="shared" si="42"/>
        <v>#DIV/0!</v>
      </c>
      <c r="O81" s="35"/>
      <c r="P81" s="35"/>
      <c r="Q81" s="35"/>
      <c r="R81" s="58" t="e">
        <f t="shared" si="2"/>
        <v>#DIV/0!</v>
      </c>
      <c r="S81" s="122"/>
      <c r="T81" s="162" t="e">
        <f t="shared" si="43"/>
        <v>#DIV/0!</v>
      </c>
      <c r="U81" s="162" t="e">
        <f t="shared" si="44"/>
        <v>#DIV/0!</v>
      </c>
      <c r="V81" s="35"/>
      <c r="W81" s="35"/>
      <c r="X81" s="35"/>
      <c r="Y81" s="58" t="e">
        <f t="shared" si="3"/>
        <v>#DIV/0!</v>
      </c>
      <c r="Z81" s="122"/>
      <c r="AA81" s="162" t="e">
        <f t="shared" si="45"/>
        <v>#DIV/0!</v>
      </c>
      <c r="AB81" s="162" t="e">
        <f t="shared" si="46"/>
        <v>#DIV/0!</v>
      </c>
      <c r="AC81" s="35"/>
      <c r="AD81" s="35"/>
      <c r="AE81" s="35"/>
      <c r="AF81" s="58" t="e">
        <f t="shared" si="4"/>
        <v>#DIV/0!</v>
      </c>
      <c r="AG81" s="122"/>
      <c r="AH81" s="162" t="e">
        <f t="shared" si="47"/>
        <v>#DIV/0!</v>
      </c>
      <c r="AI81" s="162" t="e">
        <f t="shared" si="48"/>
        <v>#DIV/0!</v>
      </c>
      <c r="AJ81" s="35"/>
      <c r="AK81" s="35"/>
      <c r="AL81" s="35"/>
      <c r="AM81" s="58" t="e">
        <f t="shared" si="5"/>
        <v>#DIV/0!</v>
      </c>
      <c r="AN81" s="122"/>
      <c r="AO81" s="162" t="e">
        <f t="shared" si="49"/>
        <v>#DIV/0!</v>
      </c>
      <c r="AP81" s="162" t="e">
        <f t="shared" si="50"/>
        <v>#DIV/0!</v>
      </c>
      <c r="AQ81" s="122"/>
      <c r="AR81" s="35"/>
      <c r="AS81" s="35"/>
      <c r="AT81" s="35"/>
      <c r="AU81" s="58" t="e">
        <f t="shared" si="6"/>
        <v>#DIV/0!</v>
      </c>
      <c r="AV81" s="122"/>
      <c r="AW81" s="162" t="e">
        <f t="shared" si="51"/>
        <v>#DIV/0!</v>
      </c>
      <c r="AX81" s="162" t="e">
        <f t="shared" si="52"/>
        <v>#DIV/0!</v>
      </c>
      <c r="AY81" s="122"/>
      <c r="AZ81" s="201">
        <f t="shared" si="34"/>
        <v>0</v>
      </c>
      <c r="BA81" s="202">
        <f t="shared" si="35"/>
        <v>0</v>
      </c>
      <c r="BB81" s="202">
        <f t="shared" si="36"/>
        <v>0</v>
      </c>
      <c r="BC81" s="203" t="e">
        <f t="shared" si="37"/>
        <v>#DIV/0!</v>
      </c>
      <c r="BD81" s="204">
        <f t="shared" si="38"/>
        <v>0</v>
      </c>
      <c r="BE81" s="205" t="e">
        <f t="shared" si="53"/>
        <v>#DIV/0!</v>
      </c>
      <c r="BF81" s="206" t="e">
        <f t="shared" si="54"/>
        <v>#DIV/0!</v>
      </c>
      <c r="BG81" s="204">
        <f t="shared" si="39"/>
        <v>0</v>
      </c>
      <c r="BH81" s="204">
        <f t="shared" si="40"/>
        <v>0</v>
      </c>
    </row>
    <row r="82" spans="1:60" ht="15.75" hidden="1">
      <c r="A82" s="229">
        <v>44001</v>
      </c>
      <c r="B82" s="44" t="s">
        <v>32</v>
      </c>
      <c r="C82" s="35"/>
      <c r="D82" s="35"/>
      <c r="E82" s="35"/>
      <c r="F82" s="58" t="e">
        <f t="shared" si="0"/>
        <v>#DIV/0!</v>
      </c>
      <c r="G82" s="122"/>
      <c r="H82" s="132" t="e">
        <f t="shared" si="41"/>
        <v>#DIV/0!</v>
      </c>
      <c r="I82" s="35"/>
      <c r="J82" s="35"/>
      <c r="K82" s="35"/>
      <c r="L82" s="58" t="e">
        <f t="shared" si="1"/>
        <v>#DIV/0!</v>
      </c>
      <c r="M82" s="122"/>
      <c r="N82" s="162" t="e">
        <f t="shared" si="42"/>
        <v>#DIV/0!</v>
      </c>
      <c r="O82" s="35"/>
      <c r="P82" s="35"/>
      <c r="Q82" s="35"/>
      <c r="R82" s="58" t="e">
        <f t="shared" si="2"/>
        <v>#DIV/0!</v>
      </c>
      <c r="S82" s="122"/>
      <c r="T82" s="162" t="e">
        <f t="shared" si="43"/>
        <v>#DIV/0!</v>
      </c>
      <c r="U82" s="162" t="e">
        <f t="shared" si="44"/>
        <v>#DIV/0!</v>
      </c>
      <c r="V82" s="35"/>
      <c r="W82" s="35"/>
      <c r="X82" s="35"/>
      <c r="Y82" s="58" t="e">
        <f t="shared" si="3"/>
        <v>#DIV/0!</v>
      </c>
      <c r="Z82" s="122"/>
      <c r="AA82" s="162" t="e">
        <f t="shared" si="45"/>
        <v>#DIV/0!</v>
      </c>
      <c r="AB82" s="162" t="e">
        <f t="shared" si="46"/>
        <v>#DIV/0!</v>
      </c>
      <c r="AC82" s="35"/>
      <c r="AD82" s="35"/>
      <c r="AE82" s="35"/>
      <c r="AF82" s="58" t="e">
        <f t="shared" si="4"/>
        <v>#DIV/0!</v>
      </c>
      <c r="AG82" s="122"/>
      <c r="AH82" s="162" t="e">
        <f t="shared" si="47"/>
        <v>#DIV/0!</v>
      </c>
      <c r="AI82" s="162" t="e">
        <f t="shared" si="48"/>
        <v>#DIV/0!</v>
      </c>
      <c r="AJ82" s="35"/>
      <c r="AK82" s="35"/>
      <c r="AL82" s="35"/>
      <c r="AM82" s="58" t="e">
        <f t="shared" si="5"/>
        <v>#DIV/0!</v>
      </c>
      <c r="AN82" s="122"/>
      <c r="AO82" s="162" t="e">
        <f t="shared" si="49"/>
        <v>#DIV/0!</v>
      </c>
      <c r="AP82" s="162" t="e">
        <f t="shared" si="50"/>
        <v>#DIV/0!</v>
      </c>
      <c r="AQ82" s="122"/>
      <c r="AR82" s="35"/>
      <c r="AS82" s="35"/>
      <c r="AT82" s="35"/>
      <c r="AU82" s="58" t="e">
        <f t="shared" si="6"/>
        <v>#DIV/0!</v>
      </c>
      <c r="AV82" s="122"/>
      <c r="AW82" s="162" t="e">
        <f t="shared" si="51"/>
        <v>#DIV/0!</v>
      </c>
      <c r="AX82" s="162" t="e">
        <f t="shared" si="52"/>
        <v>#DIV/0!</v>
      </c>
      <c r="AY82" s="122"/>
      <c r="AZ82" s="201">
        <f t="shared" si="34"/>
        <v>0</v>
      </c>
      <c r="BA82" s="202">
        <f t="shared" si="35"/>
        <v>0</v>
      </c>
      <c r="BB82" s="202">
        <f t="shared" si="36"/>
        <v>0</v>
      </c>
      <c r="BC82" s="203" t="e">
        <f t="shared" si="37"/>
        <v>#DIV/0!</v>
      </c>
      <c r="BD82" s="204">
        <f t="shared" si="38"/>
        <v>0</v>
      </c>
      <c r="BE82" s="205" t="e">
        <f t="shared" si="53"/>
        <v>#DIV/0!</v>
      </c>
      <c r="BF82" s="206" t="e">
        <f t="shared" si="54"/>
        <v>#DIV/0!</v>
      </c>
      <c r="BG82" s="204">
        <f t="shared" si="39"/>
        <v>0</v>
      </c>
      <c r="BH82" s="204">
        <f t="shared" si="40"/>
        <v>0</v>
      </c>
    </row>
    <row r="83" spans="1:60" ht="15.75" hidden="1">
      <c r="A83" s="229">
        <v>44002</v>
      </c>
      <c r="B83" s="44" t="s">
        <v>33</v>
      </c>
      <c r="C83" s="35"/>
      <c r="D83" s="35"/>
      <c r="E83" s="35"/>
      <c r="F83" s="58" t="e">
        <f t="shared" si="0"/>
        <v>#DIV/0!</v>
      </c>
      <c r="G83" s="122"/>
      <c r="H83" s="132" t="e">
        <f t="shared" si="41"/>
        <v>#DIV/0!</v>
      </c>
      <c r="I83" s="35"/>
      <c r="J83" s="35"/>
      <c r="K83" s="35"/>
      <c r="L83" s="58" t="e">
        <f t="shared" si="1"/>
        <v>#DIV/0!</v>
      </c>
      <c r="M83" s="122"/>
      <c r="N83" s="162" t="e">
        <f t="shared" si="42"/>
        <v>#DIV/0!</v>
      </c>
      <c r="O83" s="35"/>
      <c r="P83" s="35"/>
      <c r="Q83" s="35"/>
      <c r="R83" s="58" t="e">
        <f t="shared" si="2"/>
        <v>#DIV/0!</v>
      </c>
      <c r="S83" s="122"/>
      <c r="T83" s="162" t="e">
        <f t="shared" si="43"/>
        <v>#DIV/0!</v>
      </c>
      <c r="U83" s="162" t="e">
        <f t="shared" si="44"/>
        <v>#DIV/0!</v>
      </c>
      <c r="V83" s="35"/>
      <c r="W83" s="35"/>
      <c r="X83" s="35"/>
      <c r="Y83" s="58" t="e">
        <f t="shared" si="3"/>
        <v>#DIV/0!</v>
      </c>
      <c r="Z83" s="122"/>
      <c r="AA83" s="162" t="e">
        <f t="shared" si="45"/>
        <v>#DIV/0!</v>
      </c>
      <c r="AB83" s="162" t="e">
        <f t="shared" si="46"/>
        <v>#DIV/0!</v>
      </c>
      <c r="AC83" s="35"/>
      <c r="AD83" s="35"/>
      <c r="AE83" s="35"/>
      <c r="AF83" s="58" t="e">
        <f t="shared" si="4"/>
        <v>#DIV/0!</v>
      </c>
      <c r="AG83" s="122"/>
      <c r="AH83" s="162" t="e">
        <f t="shared" si="47"/>
        <v>#DIV/0!</v>
      </c>
      <c r="AI83" s="162" t="e">
        <f t="shared" si="48"/>
        <v>#DIV/0!</v>
      </c>
      <c r="AJ83" s="35"/>
      <c r="AK83" s="35"/>
      <c r="AL83" s="35"/>
      <c r="AM83" s="58" t="e">
        <f t="shared" si="5"/>
        <v>#DIV/0!</v>
      </c>
      <c r="AN83" s="122"/>
      <c r="AO83" s="162" t="e">
        <f t="shared" si="49"/>
        <v>#DIV/0!</v>
      </c>
      <c r="AP83" s="162" t="e">
        <f t="shared" si="50"/>
        <v>#DIV/0!</v>
      </c>
      <c r="AQ83" s="122"/>
      <c r="AR83" s="35"/>
      <c r="AS83" s="35"/>
      <c r="AT83" s="35"/>
      <c r="AU83" s="58" t="e">
        <f t="shared" si="6"/>
        <v>#DIV/0!</v>
      </c>
      <c r="AV83" s="122"/>
      <c r="AW83" s="162" t="e">
        <f t="shared" si="51"/>
        <v>#DIV/0!</v>
      </c>
      <c r="AX83" s="162" t="e">
        <f t="shared" si="52"/>
        <v>#DIV/0!</v>
      </c>
      <c r="AY83" s="122"/>
      <c r="AZ83" s="201">
        <f t="shared" si="34"/>
        <v>0</v>
      </c>
      <c r="BA83" s="202">
        <f t="shared" si="35"/>
        <v>0</v>
      </c>
      <c r="BB83" s="202">
        <f t="shared" si="36"/>
        <v>0</v>
      </c>
      <c r="BC83" s="203" t="e">
        <f t="shared" si="37"/>
        <v>#DIV/0!</v>
      </c>
      <c r="BD83" s="204">
        <f t="shared" si="38"/>
        <v>0</v>
      </c>
      <c r="BE83" s="205" t="e">
        <f t="shared" si="53"/>
        <v>#DIV/0!</v>
      </c>
      <c r="BF83" s="206" t="e">
        <f t="shared" si="54"/>
        <v>#DIV/0!</v>
      </c>
      <c r="BG83" s="204">
        <f t="shared" si="39"/>
        <v>0</v>
      </c>
      <c r="BH83" s="204">
        <f t="shared" si="40"/>
        <v>0</v>
      </c>
    </row>
    <row r="84" spans="1:60" ht="15.75" hidden="1">
      <c r="A84" s="229">
        <v>44003</v>
      </c>
      <c r="B84" s="44" t="s">
        <v>34</v>
      </c>
      <c r="C84" s="35"/>
      <c r="D84" s="35"/>
      <c r="E84" s="35"/>
      <c r="F84" s="58" t="e">
        <f t="shared" si="0"/>
        <v>#DIV/0!</v>
      </c>
      <c r="G84" s="122"/>
      <c r="H84" s="132" t="e">
        <f t="shared" si="41"/>
        <v>#DIV/0!</v>
      </c>
      <c r="I84" s="35"/>
      <c r="J84" s="35"/>
      <c r="K84" s="35"/>
      <c r="L84" s="58" t="e">
        <f t="shared" si="1"/>
        <v>#DIV/0!</v>
      </c>
      <c r="M84" s="122"/>
      <c r="N84" s="162" t="e">
        <f t="shared" si="42"/>
        <v>#DIV/0!</v>
      </c>
      <c r="O84" s="35"/>
      <c r="P84" s="35"/>
      <c r="Q84" s="35"/>
      <c r="R84" s="58" t="e">
        <f t="shared" si="2"/>
        <v>#DIV/0!</v>
      </c>
      <c r="S84" s="122"/>
      <c r="T84" s="162" t="e">
        <f t="shared" si="43"/>
        <v>#DIV/0!</v>
      </c>
      <c r="U84" s="162" t="e">
        <f t="shared" si="44"/>
        <v>#DIV/0!</v>
      </c>
      <c r="V84" s="35"/>
      <c r="W84" s="35"/>
      <c r="X84" s="35"/>
      <c r="Y84" s="58" t="e">
        <f t="shared" si="3"/>
        <v>#DIV/0!</v>
      </c>
      <c r="Z84" s="122"/>
      <c r="AA84" s="162" t="e">
        <f t="shared" si="45"/>
        <v>#DIV/0!</v>
      </c>
      <c r="AB84" s="162" t="e">
        <f t="shared" si="46"/>
        <v>#DIV/0!</v>
      </c>
      <c r="AC84" s="35"/>
      <c r="AD84" s="35"/>
      <c r="AE84" s="35"/>
      <c r="AF84" s="58" t="e">
        <f t="shared" si="4"/>
        <v>#DIV/0!</v>
      </c>
      <c r="AG84" s="122"/>
      <c r="AH84" s="162" t="e">
        <f t="shared" si="47"/>
        <v>#DIV/0!</v>
      </c>
      <c r="AI84" s="162" t="e">
        <f t="shared" si="48"/>
        <v>#DIV/0!</v>
      </c>
      <c r="AJ84" s="35"/>
      <c r="AK84" s="35"/>
      <c r="AL84" s="35"/>
      <c r="AM84" s="58" t="e">
        <f t="shared" si="5"/>
        <v>#DIV/0!</v>
      </c>
      <c r="AN84" s="122"/>
      <c r="AO84" s="162" t="e">
        <f t="shared" si="49"/>
        <v>#DIV/0!</v>
      </c>
      <c r="AP84" s="162" t="e">
        <f t="shared" si="50"/>
        <v>#DIV/0!</v>
      </c>
      <c r="AQ84" s="122"/>
      <c r="AR84" s="35"/>
      <c r="AS84" s="35"/>
      <c r="AT84" s="35"/>
      <c r="AU84" s="58" t="e">
        <f t="shared" si="6"/>
        <v>#DIV/0!</v>
      </c>
      <c r="AV84" s="122"/>
      <c r="AW84" s="162" t="e">
        <f t="shared" si="51"/>
        <v>#DIV/0!</v>
      </c>
      <c r="AX84" s="162" t="e">
        <f t="shared" si="52"/>
        <v>#DIV/0!</v>
      </c>
      <c r="AY84" s="122"/>
      <c r="AZ84" s="201">
        <f t="shared" si="34"/>
        <v>0</v>
      </c>
      <c r="BA84" s="202">
        <f t="shared" si="35"/>
        <v>0</v>
      </c>
      <c r="BB84" s="202">
        <f t="shared" si="36"/>
        <v>0</v>
      </c>
      <c r="BC84" s="203" t="e">
        <f t="shared" si="37"/>
        <v>#DIV/0!</v>
      </c>
      <c r="BD84" s="204">
        <f t="shared" si="38"/>
        <v>0</v>
      </c>
      <c r="BE84" s="205" t="e">
        <f t="shared" si="53"/>
        <v>#DIV/0!</v>
      </c>
      <c r="BF84" s="206" t="e">
        <f t="shared" si="54"/>
        <v>#DIV/0!</v>
      </c>
      <c r="BG84" s="204">
        <f t="shared" si="39"/>
        <v>0</v>
      </c>
      <c r="BH84" s="204">
        <f t="shared" si="40"/>
        <v>0</v>
      </c>
    </row>
    <row r="85" spans="1:60" ht="15.75" hidden="1">
      <c r="A85" s="229">
        <v>44004</v>
      </c>
      <c r="B85" s="44" t="s">
        <v>35</v>
      </c>
      <c r="C85" s="35"/>
      <c r="D85" s="35"/>
      <c r="E85" s="35"/>
      <c r="F85" s="58" t="e">
        <f t="shared" si="0"/>
        <v>#DIV/0!</v>
      </c>
      <c r="G85" s="122"/>
      <c r="H85" s="132" t="e">
        <f t="shared" si="41"/>
        <v>#DIV/0!</v>
      </c>
      <c r="I85" s="35"/>
      <c r="J85" s="35"/>
      <c r="K85" s="35"/>
      <c r="L85" s="58" t="e">
        <f t="shared" si="1"/>
        <v>#DIV/0!</v>
      </c>
      <c r="M85" s="122"/>
      <c r="N85" s="162" t="e">
        <f t="shared" si="42"/>
        <v>#DIV/0!</v>
      </c>
      <c r="O85" s="35"/>
      <c r="P85" s="35"/>
      <c r="Q85" s="35"/>
      <c r="R85" s="58" t="e">
        <f t="shared" si="2"/>
        <v>#DIV/0!</v>
      </c>
      <c r="S85" s="122"/>
      <c r="T85" s="162" t="e">
        <f t="shared" si="43"/>
        <v>#DIV/0!</v>
      </c>
      <c r="U85" s="162" t="e">
        <f t="shared" si="44"/>
        <v>#DIV/0!</v>
      </c>
      <c r="V85" s="35"/>
      <c r="W85" s="35"/>
      <c r="X85" s="35"/>
      <c r="Y85" s="58" t="e">
        <f t="shared" si="3"/>
        <v>#DIV/0!</v>
      </c>
      <c r="Z85" s="122"/>
      <c r="AA85" s="162" t="e">
        <f t="shared" si="45"/>
        <v>#DIV/0!</v>
      </c>
      <c r="AB85" s="162" t="e">
        <f t="shared" si="46"/>
        <v>#DIV/0!</v>
      </c>
      <c r="AC85" s="35"/>
      <c r="AD85" s="35"/>
      <c r="AE85" s="35"/>
      <c r="AF85" s="58" t="e">
        <f t="shared" si="4"/>
        <v>#DIV/0!</v>
      </c>
      <c r="AG85" s="122"/>
      <c r="AH85" s="162" t="e">
        <f t="shared" si="47"/>
        <v>#DIV/0!</v>
      </c>
      <c r="AI85" s="162" t="e">
        <f t="shared" si="48"/>
        <v>#DIV/0!</v>
      </c>
      <c r="AJ85" s="35"/>
      <c r="AK85" s="35"/>
      <c r="AL85" s="35"/>
      <c r="AM85" s="58" t="e">
        <f t="shared" si="5"/>
        <v>#DIV/0!</v>
      </c>
      <c r="AN85" s="122"/>
      <c r="AO85" s="162" t="e">
        <f t="shared" si="49"/>
        <v>#DIV/0!</v>
      </c>
      <c r="AP85" s="162" t="e">
        <f t="shared" si="50"/>
        <v>#DIV/0!</v>
      </c>
      <c r="AQ85" s="122"/>
      <c r="AR85" s="35"/>
      <c r="AS85" s="35"/>
      <c r="AT85" s="35"/>
      <c r="AU85" s="58" t="e">
        <f t="shared" si="6"/>
        <v>#DIV/0!</v>
      </c>
      <c r="AV85" s="122"/>
      <c r="AW85" s="162" t="e">
        <f t="shared" si="51"/>
        <v>#DIV/0!</v>
      </c>
      <c r="AX85" s="162" t="e">
        <f t="shared" si="52"/>
        <v>#DIV/0!</v>
      </c>
      <c r="AY85" s="122"/>
      <c r="AZ85" s="201">
        <f t="shared" si="34"/>
        <v>0</v>
      </c>
      <c r="BA85" s="202">
        <f t="shared" si="35"/>
        <v>0</v>
      </c>
      <c r="BB85" s="202">
        <f t="shared" si="36"/>
        <v>0</v>
      </c>
      <c r="BC85" s="203" t="e">
        <f t="shared" si="37"/>
        <v>#DIV/0!</v>
      </c>
      <c r="BD85" s="204">
        <f t="shared" si="38"/>
        <v>0</v>
      </c>
      <c r="BE85" s="205" t="e">
        <f t="shared" si="53"/>
        <v>#DIV/0!</v>
      </c>
      <c r="BF85" s="206" t="e">
        <f t="shared" si="54"/>
        <v>#DIV/0!</v>
      </c>
      <c r="BG85" s="204">
        <f t="shared" si="39"/>
        <v>0</v>
      </c>
      <c r="BH85" s="204">
        <f t="shared" si="40"/>
        <v>0</v>
      </c>
    </row>
    <row r="86" spans="1:60" ht="15.75" hidden="1">
      <c r="A86" s="229">
        <v>44005</v>
      </c>
      <c r="B86" s="44" t="s">
        <v>36</v>
      </c>
      <c r="C86" s="35"/>
      <c r="D86" s="35"/>
      <c r="E86" s="35"/>
      <c r="F86" s="58" t="e">
        <f t="shared" si="0"/>
        <v>#DIV/0!</v>
      </c>
      <c r="G86" s="122"/>
      <c r="H86" s="132" t="e">
        <f t="shared" si="41"/>
        <v>#DIV/0!</v>
      </c>
      <c r="I86" s="35"/>
      <c r="J86" s="35"/>
      <c r="K86" s="35"/>
      <c r="L86" s="58" t="e">
        <f t="shared" si="1"/>
        <v>#DIV/0!</v>
      </c>
      <c r="M86" s="122"/>
      <c r="N86" s="162" t="e">
        <f t="shared" si="42"/>
        <v>#DIV/0!</v>
      </c>
      <c r="O86" s="35"/>
      <c r="P86" s="35"/>
      <c r="Q86" s="35"/>
      <c r="R86" s="58" t="e">
        <f t="shared" si="2"/>
        <v>#DIV/0!</v>
      </c>
      <c r="S86" s="122"/>
      <c r="T86" s="162" t="e">
        <f t="shared" si="43"/>
        <v>#DIV/0!</v>
      </c>
      <c r="U86" s="162" t="e">
        <f t="shared" si="44"/>
        <v>#DIV/0!</v>
      </c>
      <c r="V86" s="35"/>
      <c r="W86" s="35"/>
      <c r="X86" s="35"/>
      <c r="Y86" s="58" t="e">
        <f t="shared" si="3"/>
        <v>#DIV/0!</v>
      </c>
      <c r="Z86" s="122"/>
      <c r="AA86" s="162" t="e">
        <f t="shared" si="45"/>
        <v>#DIV/0!</v>
      </c>
      <c r="AB86" s="162" t="e">
        <f t="shared" si="46"/>
        <v>#DIV/0!</v>
      </c>
      <c r="AC86" s="35"/>
      <c r="AD86" s="35"/>
      <c r="AE86" s="35"/>
      <c r="AF86" s="58" t="e">
        <f t="shared" si="4"/>
        <v>#DIV/0!</v>
      </c>
      <c r="AG86" s="122"/>
      <c r="AH86" s="162" t="e">
        <f t="shared" si="47"/>
        <v>#DIV/0!</v>
      </c>
      <c r="AI86" s="162" t="e">
        <f t="shared" si="48"/>
        <v>#DIV/0!</v>
      </c>
      <c r="AJ86" s="35"/>
      <c r="AK86" s="35"/>
      <c r="AL86" s="35"/>
      <c r="AM86" s="58" t="e">
        <f t="shared" si="5"/>
        <v>#DIV/0!</v>
      </c>
      <c r="AN86" s="122"/>
      <c r="AO86" s="162" t="e">
        <f t="shared" si="49"/>
        <v>#DIV/0!</v>
      </c>
      <c r="AP86" s="162" t="e">
        <f t="shared" si="50"/>
        <v>#DIV/0!</v>
      </c>
      <c r="AQ86" s="122"/>
      <c r="AR86" s="35"/>
      <c r="AS86" s="35"/>
      <c r="AT86" s="35"/>
      <c r="AU86" s="58" t="e">
        <f t="shared" si="6"/>
        <v>#DIV/0!</v>
      </c>
      <c r="AV86" s="122"/>
      <c r="AW86" s="162" t="e">
        <f t="shared" si="51"/>
        <v>#DIV/0!</v>
      </c>
      <c r="AX86" s="162" t="e">
        <f t="shared" si="52"/>
        <v>#DIV/0!</v>
      </c>
      <c r="AY86" s="122"/>
      <c r="AZ86" s="201">
        <f t="shared" si="34"/>
        <v>0</v>
      </c>
      <c r="BA86" s="202">
        <f t="shared" si="35"/>
        <v>0</v>
      </c>
      <c r="BB86" s="202">
        <f t="shared" si="36"/>
        <v>0</v>
      </c>
      <c r="BC86" s="203" t="e">
        <f t="shared" si="37"/>
        <v>#DIV/0!</v>
      </c>
      <c r="BD86" s="204">
        <f t="shared" si="38"/>
        <v>0</v>
      </c>
      <c r="BE86" s="205" t="e">
        <f t="shared" si="53"/>
        <v>#DIV/0!</v>
      </c>
      <c r="BF86" s="206" t="e">
        <f t="shared" si="54"/>
        <v>#DIV/0!</v>
      </c>
      <c r="BG86" s="204">
        <f t="shared" si="39"/>
        <v>0</v>
      </c>
      <c r="BH86" s="204">
        <f t="shared" si="40"/>
        <v>0</v>
      </c>
    </row>
    <row r="87" spans="1:60" ht="15.75" hidden="1">
      <c r="A87" s="229">
        <v>44006</v>
      </c>
      <c r="B87" s="44" t="s">
        <v>37</v>
      </c>
      <c r="C87" s="35"/>
      <c r="D87" s="35"/>
      <c r="E87" s="35"/>
      <c r="F87" s="58" t="e">
        <f t="shared" si="0"/>
        <v>#DIV/0!</v>
      </c>
      <c r="G87" s="122"/>
      <c r="H87" s="132" t="e">
        <f t="shared" si="41"/>
        <v>#DIV/0!</v>
      </c>
      <c r="I87" s="35"/>
      <c r="J87" s="35"/>
      <c r="K87" s="35"/>
      <c r="L87" s="58" t="e">
        <f t="shared" si="1"/>
        <v>#DIV/0!</v>
      </c>
      <c r="M87" s="122"/>
      <c r="N87" s="162" t="e">
        <f t="shared" si="42"/>
        <v>#DIV/0!</v>
      </c>
      <c r="O87" s="35"/>
      <c r="P87" s="35"/>
      <c r="Q87" s="35"/>
      <c r="R87" s="58" t="e">
        <f t="shared" si="2"/>
        <v>#DIV/0!</v>
      </c>
      <c r="S87" s="122"/>
      <c r="T87" s="162" t="e">
        <f t="shared" si="43"/>
        <v>#DIV/0!</v>
      </c>
      <c r="U87" s="162" t="e">
        <f t="shared" si="44"/>
        <v>#DIV/0!</v>
      </c>
      <c r="V87" s="35"/>
      <c r="W87" s="35"/>
      <c r="X87" s="35"/>
      <c r="Y87" s="58" t="e">
        <f t="shared" si="3"/>
        <v>#DIV/0!</v>
      </c>
      <c r="Z87" s="122"/>
      <c r="AA87" s="162" t="e">
        <f t="shared" si="45"/>
        <v>#DIV/0!</v>
      </c>
      <c r="AB87" s="162" t="e">
        <f t="shared" si="46"/>
        <v>#DIV/0!</v>
      </c>
      <c r="AC87" s="35"/>
      <c r="AD87" s="35"/>
      <c r="AE87" s="35"/>
      <c r="AF87" s="58" t="e">
        <f t="shared" si="4"/>
        <v>#DIV/0!</v>
      </c>
      <c r="AG87" s="122"/>
      <c r="AH87" s="162" t="e">
        <f t="shared" si="47"/>
        <v>#DIV/0!</v>
      </c>
      <c r="AI87" s="162" t="e">
        <f t="shared" si="48"/>
        <v>#DIV/0!</v>
      </c>
      <c r="AJ87" s="35"/>
      <c r="AK87" s="35"/>
      <c r="AL87" s="35"/>
      <c r="AM87" s="58" t="e">
        <f t="shared" si="5"/>
        <v>#DIV/0!</v>
      </c>
      <c r="AN87" s="122"/>
      <c r="AO87" s="162" t="e">
        <f t="shared" si="49"/>
        <v>#DIV/0!</v>
      </c>
      <c r="AP87" s="162" t="e">
        <f t="shared" si="50"/>
        <v>#DIV/0!</v>
      </c>
      <c r="AQ87" s="122"/>
      <c r="AR87" s="35"/>
      <c r="AS87" s="35"/>
      <c r="AT87" s="35"/>
      <c r="AU87" s="58" t="e">
        <f t="shared" si="6"/>
        <v>#DIV/0!</v>
      </c>
      <c r="AV87" s="122"/>
      <c r="AW87" s="162" t="e">
        <f t="shared" si="51"/>
        <v>#DIV/0!</v>
      </c>
      <c r="AX87" s="162" t="e">
        <f t="shared" si="52"/>
        <v>#DIV/0!</v>
      </c>
      <c r="AY87" s="122"/>
      <c r="AZ87" s="201">
        <f t="shared" si="34"/>
        <v>0</v>
      </c>
      <c r="BA87" s="202">
        <f t="shared" si="35"/>
        <v>0</v>
      </c>
      <c r="BB87" s="202">
        <f t="shared" si="36"/>
        <v>0</v>
      </c>
      <c r="BC87" s="203" t="e">
        <f t="shared" si="37"/>
        <v>#DIV/0!</v>
      </c>
      <c r="BD87" s="204">
        <f t="shared" si="38"/>
        <v>0</v>
      </c>
      <c r="BE87" s="205" t="e">
        <f t="shared" si="53"/>
        <v>#DIV/0!</v>
      </c>
      <c r="BF87" s="206" t="e">
        <f t="shared" si="54"/>
        <v>#DIV/0!</v>
      </c>
      <c r="BG87" s="204">
        <f t="shared" si="39"/>
        <v>0</v>
      </c>
      <c r="BH87" s="204">
        <f t="shared" si="40"/>
        <v>0</v>
      </c>
    </row>
    <row r="88" spans="1:60" ht="15.75" hidden="1">
      <c r="A88" s="229">
        <v>44007</v>
      </c>
      <c r="B88" s="44" t="s">
        <v>31</v>
      </c>
      <c r="C88" s="35"/>
      <c r="D88" s="35"/>
      <c r="E88" s="35"/>
      <c r="F88" s="58" t="e">
        <f t="shared" si="0"/>
        <v>#DIV/0!</v>
      </c>
      <c r="G88" s="122"/>
      <c r="H88" s="132" t="e">
        <f t="shared" si="41"/>
        <v>#DIV/0!</v>
      </c>
      <c r="I88" s="35"/>
      <c r="J88" s="35"/>
      <c r="K88" s="35"/>
      <c r="L88" s="58" t="e">
        <f t="shared" si="1"/>
        <v>#DIV/0!</v>
      </c>
      <c r="M88" s="122"/>
      <c r="N88" s="162" t="e">
        <f t="shared" si="42"/>
        <v>#DIV/0!</v>
      </c>
      <c r="O88" s="35"/>
      <c r="P88" s="35"/>
      <c r="Q88" s="35"/>
      <c r="R88" s="58" t="e">
        <f t="shared" si="2"/>
        <v>#DIV/0!</v>
      </c>
      <c r="S88" s="122"/>
      <c r="T88" s="162" t="e">
        <f t="shared" si="43"/>
        <v>#DIV/0!</v>
      </c>
      <c r="U88" s="162" t="e">
        <f t="shared" si="44"/>
        <v>#DIV/0!</v>
      </c>
      <c r="V88" s="35"/>
      <c r="W88" s="35"/>
      <c r="X88" s="35"/>
      <c r="Y88" s="58" t="e">
        <f t="shared" si="3"/>
        <v>#DIV/0!</v>
      </c>
      <c r="Z88" s="122"/>
      <c r="AA88" s="162" t="e">
        <f t="shared" si="45"/>
        <v>#DIV/0!</v>
      </c>
      <c r="AB88" s="162" t="e">
        <f t="shared" si="46"/>
        <v>#DIV/0!</v>
      </c>
      <c r="AC88" s="35"/>
      <c r="AD88" s="35"/>
      <c r="AE88" s="35"/>
      <c r="AF88" s="58" t="e">
        <f t="shared" si="4"/>
        <v>#DIV/0!</v>
      </c>
      <c r="AG88" s="122"/>
      <c r="AH88" s="162" t="e">
        <f t="shared" si="47"/>
        <v>#DIV/0!</v>
      </c>
      <c r="AI88" s="162" t="e">
        <f t="shared" si="48"/>
        <v>#DIV/0!</v>
      </c>
      <c r="AJ88" s="35"/>
      <c r="AK88" s="35"/>
      <c r="AL88" s="35"/>
      <c r="AM88" s="58" t="e">
        <f t="shared" si="5"/>
        <v>#DIV/0!</v>
      </c>
      <c r="AN88" s="122"/>
      <c r="AO88" s="162" t="e">
        <f t="shared" si="49"/>
        <v>#DIV/0!</v>
      </c>
      <c r="AP88" s="162" t="e">
        <f t="shared" si="50"/>
        <v>#DIV/0!</v>
      </c>
      <c r="AQ88" s="122"/>
      <c r="AR88" s="35"/>
      <c r="AS88" s="35"/>
      <c r="AT88" s="35"/>
      <c r="AU88" s="58" t="e">
        <f t="shared" si="6"/>
        <v>#DIV/0!</v>
      </c>
      <c r="AV88" s="122"/>
      <c r="AW88" s="162" t="e">
        <f t="shared" si="51"/>
        <v>#DIV/0!</v>
      </c>
      <c r="AX88" s="162" t="e">
        <f t="shared" si="52"/>
        <v>#DIV/0!</v>
      </c>
      <c r="AY88" s="122"/>
      <c r="AZ88" s="201">
        <f t="shared" si="34"/>
        <v>0</v>
      </c>
      <c r="BA88" s="202">
        <f t="shared" si="35"/>
        <v>0</v>
      </c>
      <c r="BB88" s="202">
        <f t="shared" si="36"/>
        <v>0</v>
      </c>
      <c r="BC88" s="203" t="e">
        <f t="shared" si="37"/>
        <v>#DIV/0!</v>
      </c>
      <c r="BD88" s="204">
        <f t="shared" si="38"/>
        <v>0</v>
      </c>
      <c r="BE88" s="205" t="e">
        <f t="shared" si="53"/>
        <v>#DIV/0!</v>
      </c>
      <c r="BF88" s="206" t="e">
        <f t="shared" si="54"/>
        <v>#DIV/0!</v>
      </c>
      <c r="BG88" s="204">
        <f t="shared" si="39"/>
        <v>0</v>
      </c>
      <c r="BH88" s="204">
        <f t="shared" si="40"/>
        <v>0</v>
      </c>
    </row>
    <row r="89" spans="1:60" ht="15.75" hidden="1">
      <c r="A89" s="229">
        <v>44008</v>
      </c>
      <c r="B89" s="44" t="s">
        <v>32</v>
      </c>
      <c r="C89" s="35"/>
      <c r="D89" s="35"/>
      <c r="E89" s="35"/>
      <c r="F89" s="58" t="e">
        <f t="shared" si="0"/>
        <v>#DIV/0!</v>
      </c>
      <c r="G89" s="122"/>
      <c r="H89" s="132" t="e">
        <f t="shared" si="41"/>
        <v>#DIV/0!</v>
      </c>
      <c r="I89" s="35"/>
      <c r="J89" s="35"/>
      <c r="K89" s="35"/>
      <c r="L89" s="58" t="e">
        <f t="shared" si="1"/>
        <v>#DIV/0!</v>
      </c>
      <c r="M89" s="122"/>
      <c r="N89" s="162" t="e">
        <f t="shared" si="42"/>
        <v>#DIV/0!</v>
      </c>
      <c r="O89" s="35"/>
      <c r="P89" s="35"/>
      <c r="Q89" s="35"/>
      <c r="R89" s="58" t="e">
        <f t="shared" si="2"/>
        <v>#DIV/0!</v>
      </c>
      <c r="S89" s="122"/>
      <c r="T89" s="162" t="e">
        <f t="shared" si="43"/>
        <v>#DIV/0!</v>
      </c>
      <c r="U89" s="162" t="e">
        <f t="shared" si="44"/>
        <v>#DIV/0!</v>
      </c>
      <c r="V89" s="35"/>
      <c r="W89" s="35"/>
      <c r="X89" s="35"/>
      <c r="Y89" s="58" t="e">
        <f t="shared" si="3"/>
        <v>#DIV/0!</v>
      </c>
      <c r="Z89" s="122"/>
      <c r="AA89" s="162" t="e">
        <f t="shared" si="45"/>
        <v>#DIV/0!</v>
      </c>
      <c r="AB89" s="162" t="e">
        <f t="shared" si="46"/>
        <v>#DIV/0!</v>
      </c>
      <c r="AC89" s="35"/>
      <c r="AD89" s="35"/>
      <c r="AE89" s="35"/>
      <c r="AF89" s="58" t="e">
        <f t="shared" si="4"/>
        <v>#DIV/0!</v>
      </c>
      <c r="AG89" s="122"/>
      <c r="AH89" s="162" t="e">
        <f t="shared" si="47"/>
        <v>#DIV/0!</v>
      </c>
      <c r="AI89" s="162" t="e">
        <f t="shared" si="48"/>
        <v>#DIV/0!</v>
      </c>
      <c r="AJ89" s="35"/>
      <c r="AK89" s="35"/>
      <c r="AL89" s="35"/>
      <c r="AM89" s="58" t="e">
        <f t="shared" si="5"/>
        <v>#DIV/0!</v>
      </c>
      <c r="AN89" s="122"/>
      <c r="AO89" s="162" t="e">
        <f t="shared" si="49"/>
        <v>#DIV/0!</v>
      </c>
      <c r="AP89" s="162" t="e">
        <f t="shared" si="50"/>
        <v>#DIV/0!</v>
      </c>
      <c r="AQ89" s="122"/>
      <c r="AR89" s="35"/>
      <c r="AS89" s="35"/>
      <c r="AT89" s="35"/>
      <c r="AU89" s="58" t="e">
        <f t="shared" si="6"/>
        <v>#DIV/0!</v>
      </c>
      <c r="AV89" s="122"/>
      <c r="AW89" s="162" t="e">
        <f t="shared" si="51"/>
        <v>#DIV/0!</v>
      </c>
      <c r="AX89" s="162" t="e">
        <f t="shared" si="52"/>
        <v>#DIV/0!</v>
      </c>
      <c r="AY89" s="122"/>
      <c r="AZ89" s="201">
        <f t="shared" si="34"/>
        <v>0</v>
      </c>
      <c r="BA89" s="202">
        <f t="shared" si="35"/>
        <v>0</v>
      </c>
      <c r="BB89" s="202">
        <f t="shared" si="36"/>
        <v>0</v>
      </c>
      <c r="BC89" s="203" t="e">
        <f t="shared" si="37"/>
        <v>#DIV/0!</v>
      </c>
      <c r="BD89" s="204">
        <f t="shared" si="38"/>
        <v>0</v>
      </c>
      <c r="BE89" s="205" t="e">
        <f t="shared" si="53"/>
        <v>#DIV/0!</v>
      </c>
      <c r="BF89" s="206" t="e">
        <f t="shared" si="54"/>
        <v>#DIV/0!</v>
      </c>
      <c r="BG89" s="204">
        <f t="shared" si="39"/>
        <v>0</v>
      </c>
      <c r="BH89" s="204">
        <f t="shared" si="40"/>
        <v>0</v>
      </c>
    </row>
    <row r="90" spans="1:60" ht="15.75" hidden="1">
      <c r="A90" s="229">
        <v>44009</v>
      </c>
      <c r="B90" s="44" t="s">
        <v>33</v>
      </c>
      <c r="C90" s="35"/>
      <c r="D90" s="35"/>
      <c r="E90" s="35"/>
      <c r="F90" s="58" t="e">
        <f t="shared" si="0"/>
        <v>#DIV/0!</v>
      </c>
      <c r="G90" s="122"/>
      <c r="H90" s="132" t="e">
        <f t="shared" si="41"/>
        <v>#DIV/0!</v>
      </c>
      <c r="I90" s="35"/>
      <c r="J90" s="35"/>
      <c r="K90" s="35"/>
      <c r="L90" s="58" t="e">
        <f t="shared" si="1"/>
        <v>#DIV/0!</v>
      </c>
      <c r="M90" s="122"/>
      <c r="N90" s="162" t="e">
        <f t="shared" si="42"/>
        <v>#DIV/0!</v>
      </c>
      <c r="O90" s="35"/>
      <c r="P90" s="35"/>
      <c r="Q90" s="35"/>
      <c r="R90" s="58" t="e">
        <f t="shared" si="2"/>
        <v>#DIV/0!</v>
      </c>
      <c r="S90" s="122"/>
      <c r="T90" s="162" t="e">
        <f t="shared" si="43"/>
        <v>#DIV/0!</v>
      </c>
      <c r="U90" s="162" t="e">
        <f t="shared" si="44"/>
        <v>#DIV/0!</v>
      </c>
      <c r="V90" s="35"/>
      <c r="W90" s="35"/>
      <c r="X90" s="35"/>
      <c r="Y90" s="58" t="e">
        <f t="shared" si="3"/>
        <v>#DIV/0!</v>
      </c>
      <c r="Z90" s="122"/>
      <c r="AA90" s="162" t="e">
        <f t="shared" si="45"/>
        <v>#DIV/0!</v>
      </c>
      <c r="AB90" s="162" t="e">
        <f t="shared" si="46"/>
        <v>#DIV/0!</v>
      </c>
      <c r="AC90" s="35"/>
      <c r="AD90" s="35"/>
      <c r="AE90" s="35"/>
      <c r="AF90" s="58" t="e">
        <f t="shared" si="4"/>
        <v>#DIV/0!</v>
      </c>
      <c r="AG90" s="122"/>
      <c r="AH90" s="162" t="e">
        <f t="shared" si="47"/>
        <v>#DIV/0!</v>
      </c>
      <c r="AI90" s="162" t="e">
        <f t="shared" si="48"/>
        <v>#DIV/0!</v>
      </c>
      <c r="AJ90" s="35"/>
      <c r="AK90" s="35"/>
      <c r="AL90" s="35"/>
      <c r="AM90" s="58" t="e">
        <f t="shared" si="5"/>
        <v>#DIV/0!</v>
      </c>
      <c r="AN90" s="122"/>
      <c r="AO90" s="162" t="e">
        <f t="shared" si="49"/>
        <v>#DIV/0!</v>
      </c>
      <c r="AP90" s="162" t="e">
        <f t="shared" si="50"/>
        <v>#DIV/0!</v>
      </c>
      <c r="AQ90" s="122"/>
      <c r="AR90" s="35"/>
      <c r="AS90" s="35"/>
      <c r="AT90" s="35"/>
      <c r="AU90" s="58" t="e">
        <f t="shared" si="6"/>
        <v>#DIV/0!</v>
      </c>
      <c r="AV90" s="122"/>
      <c r="AW90" s="162" t="e">
        <f t="shared" si="51"/>
        <v>#DIV/0!</v>
      </c>
      <c r="AX90" s="162" t="e">
        <f t="shared" si="52"/>
        <v>#DIV/0!</v>
      </c>
      <c r="AY90" s="122"/>
      <c r="AZ90" s="201">
        <f t="shared" si="34"/>
        <v>0</v>
      </c>
      <c r="BA90" s="202">
        <f t="shared" si="35"/>
        <v>0</v>
      </c>
      <c r="BB90" s="202">
        <f t="shared" si="36"/>
        <v>0</v>
      </c>
      <c r="BC90" s="203" t="e">
        <f t="shared" si="37"/>
        <v>#DIV/0!</v>
      </c>
      <c r="BD90" s="204">
        <f t="shared" si="38"/>
        <v>0</v>
      </c>
      <c r="BE90" s="205" t="e">
        <f t="shared" si="53"/>
        <v>#DIV/0!</v>
      </c>
      <c r="BF90" s="206" t="e">
        <f t="shared" si="54"/>
        <v>#DIV/0!</v>
      </c>
      <c r="BG90" s="204">
        <f t="shared" si="39"/>
        <v>0</v>
      </c>
      <c r="BH90" s="204">
        <f t="shared" si="40"/>
        <v>0</v>
      </c>
    </row>
    <row r="91" spans="1:60" ht="15.75" hidden="1">
      <c r="A91" s="229">
        <v>44010</v>
      </c>
      <c r="B91" s="44" t="s">
        <v>34</v>
      </c>
      <c r="C91" s="35"/>
      <c r="D91" s="35"/>
      <c r="E91" s="35"/>
      <c r="F91" s="58" t="e">
        <f t="shared" si="0"/>
        <v>#DIV/0!</v>
      </c>
      <c r="G91" s="122"/>
      <c r="H91" s="132" t="e">
        <f t="shared" si="41"/>
        <v>#DIV/0!</v>
      </c>
      <c r="I91" s="35"/>
      <c r="J91" s="35"/>
      <c r="K91" s="35"/>
      <c r="L91" s="58" t="e">
        <f t="shared" si="1"/>
        <v>#DIV/0!</v>
      </c>
      <c r="M91" s="122"/>
      <c r="N91" s="162" t="e">
        <f t="shared" si="42"/>
        <v>#DIV/0!</v>
      </c>
      <c r="O91" s="35"/>
      <c r="P91" s="35"/>
      <c r="Q91" s="35"/>
      <c r="R91" s="58" t="e">
        <f t="shared" si="2"/>
        <v>#DIV/0!</v>
      </c>
      <c r="S91" s="122"/>
      <c r="T91" s="162" t="e">
        <f t="shared" si="43"/>
        <v>#DIV/0!</v>
      </c>
      <c r="U91" s="162" t="e">
        <f t="shared" si="44"/>
        <v>#DIV/0!</v>
      </c>
      <c r="V91" s="35"/>
      <c r="W91" s="35"/>
      <c r="X91" s="35"/>
      <c r="Y91" s="58" t="e">
        <f t="shared" si="3"/>
        <v>#DIV/0!</v>
      </c>
      <c r="Z91" s="122"/>
      <c r="AA91" s="162" t="e">
        <f t="shared" si="45"/>
        <v>#DIV/0!</v>
      </c>
      <c r="AB91" s="162" t="e">
        <f t="shared" si="46"/>
        <v>#DIV/0!</v>
      </c>
      <c r="AC91" s="35"/>
      <c r="AD91" s="35"/>
      <c r="AE91" s="35"/>
      <c r="AF91" s="58" t="e">
        <f t="shared" si="4"/>
        <v>#DIV/0!</v>
      </c>
      <c r="AG91" s="122"/>
      <c r="AH91" s="162" t="e">
        <f t="shared" si="47"/>
        <v>#DIV/0!</v>
      </c>
      <c r="AI91" s="162" t="e">
        <f t="shared" si="48"/>
        <v>#DIV/0!</v>
      </c>
      <c r="AJ91" s="35"/>
      <c r="AK91" s="35"/>
      <c r="AL91" s="35"/>
      <c r="AM91" s="58" t="e">
        <f t="shared" si="5"/>
        <v>#DIV/0!</v>
      </c>
      <c r="AN91" s="122"/>
      <c r="AO91" s="162" t="e">
        <f t="shared" si="49"/>
        <v>#DIV/0!</v>
      </c>
      <c r="AP91" s="162" t="e">
        <f t="shared" si="50"/>
        <v>#DIV/0!</v>
      </c>
      <c r="AQ91" s="122"/>
      <c r="AR91" s="35"/>
      <c r="AS91" s="35"/>
      <c r="AT91" s="35"/>
      <c r="AU91" s="58" t="e">
        <f t="shared" si="6"/>
        <v>#DIV/0!</v>
      </c>
      <c r="AV91" s="122"/>
      <c r="AW91" s="162" t="e">
        <f t="shared" si="51"/>
        <v>#DIV/0!</v>
      </c>
      <c r="AX91" s="162" t="e">
        <f t="shared" si="52"/>
        <v>#DIV/0!</v>
      </c>
      <c r="AY91" s="122"/>
      <c r="AZ91" s="201">
        <f t="shared" si="34"/>
        <v>0</v>
      </c>
      <c r="BA91" s="202">
        <f t="shared" si="35"/>
        <v>0</v>
      </c>
      <c r="BB91" s="202">
        <f t="shared" si="36"/>
        <v>0</v>
      </c>
      <c r="BC91" s="203" t="e">
        <f t="shared" si="37"/>
        <v>#DIV/0!</v>
      </c>
      <c r="BD91" s="204">
        <f t="shared" si="38"/>
        <v>0</v>
      </c>
      <c r="BE91" s="205" t="e">
        <f t="shared" si="53"/>
        <v>#DIV/0!</v>
      </c>
      <c r="BF91" s="206" t="e">
        <f t="shared" si="54"/>
        <v>#DIV/0!</v>
      </c>
      <c r="BG91" s="204">
        <f t="shared" si="39"/>
        <v>0</v>
      </c>
      <c r="BH91" s="204">
        <f t="shared" si="40"/>
        <v>0</v>
      </c>
    </row>
    <row r="92" spans="1:60" ht="15.75" hidden="1">
      <c r="A92" s="229">
        <v>44011</v>
      </c>
      <c r="B92" s="44" t="s">
        <v>35</v>
      </c>
      <c r="C92" s="35"/>
      <c r="D92" s="35"/>
      <c r="E92" s="35"/>
      <c r="F92" s="58" t="e">
        <f t="shared" si="0"/>
        <v>#DIV/0!</v>
      </c>
      <c r="G92" s="122"/>
      <c r="H92" s="132" t="e">
        <f t="shared" si="41"/>
        <v>#DIV/0!</v>
      </c>
      <c r="I92" s="35"/>
      <c r="J92" s="35"/>
      <c r="K92" s="35"/>
      <c r="L92" s="58" t="e">
        <f t="shared" si="1"/>
        <v>#DIV/0!</v>
      </c>
      <c r="M92" s="122"/>
      <c r="N92" s="162" t="e">
        <f t="shared" si="42"/>
        <v>#DIV/0!</v>
      </c>
      <c r="O92" s="35"/>
      <c r="P92" s="35"/>
      <c r="Q92" s="35"/>
      <c r="R92" s="58" t="e">
        <f t="shared" si="2"/>
        <v>#DIV/0!</v>
      </c>
      <c r="S92" s="122"/>
      <c r="T92" s="162" t="e">
        <f t="shared" si="43"/>
        <v>#DIV/0!</v>
      </c>
      <c r="U92" s="162" t="e">
        <f t="shared" si="44"/>
        <v>#DIV/0!</v>
      </c>
      <c r="V92" s="35"/>
      <c r="W92" s="35"/>
      <c r="X92" s="35"/>
      <c r="Y92" s="58" t="e">
        <f t="shared" si="3"/>
        <v>#DIV/0!</v>
      </c>
      <c r="Z92" s="122"/>
      <c r="AA92" s="162" t="e">
        <f t="shared" si="45"/>
        <v>#DIV/0!</v>
      </c>
      <c r="AB92" s="162" t="e">
        <f t="shared" si="46"/>
        <v>#DIV/0!</v>
      </c>
      <c r="AC92" s="35"/>
      <c r="AD92" s="35"/>
      <c r="AE92" s="35"/>
      <c r="AF92" s="58" t="e">
        <f t="shared" si="4"/>
        <v>#DIV/0!</v>
      </c>
      <c r="AG92" s="122"/>
      <c r="AH92" s="162" t="e">
        <f t="shared" si="47"/>
        <v>#DIV/0!</v>
      </c>
      <c r="AI92" s="162" t="e">
        <f t="shared" si="48"/>
        <v>#DIV/0!</v>
      </c>
      <c r="AJ92" s="35"/>
      <c r="AK92" s="35"/>
      <c r="AL92" s="35"/>
      <c r="AM92" s="58" t="e">
        <f t="shared" si="5"/>
        <v>#DIV/0!</v>
      </c>
      <c r="AN92" s="122"/>
      <c r="AO92" s="162" t="e">
        <f t="shared" si="49"/>
        <v>#DIV/0!</v>
      </c>
      <c r="AP92" s="162" t="e">
        <f t="shared" si="50"/>
        <v>#DIV/0!</v>
      </c>
      <c r="AQ92" s="122"/>
      <c r="AR92" s="35"/>
      <c r="AS92" s="35"/>
      <c r="AT92" s="35"/>
      <c r="AU92" s="58" t="e">
        <f t="shared" si="6"/>
        <v>#DIV/0!</v>
      </c>
      <c r="AV92" s="122"/>
      <c r="AW92" s="162" t="e">
        <f t="shared" si="51"/>
        <v>#DIV/0!</v>
      </c>
      <c r="AX92" s="162" t="e">
        <f t="shared" si="52"/>
        <v>#DIV/0!</v>
      </c>
      <c r="AY92" s="122"/>
      <c r="AZ92" s="201">
        <f t="shared" si="34"/>
        <v>0</v>
      </c>
      <c r="BA92" s="202">
        <f t="shared" si="35"/>
        <v>0</v>
      </c>
      <c r="BB92" s="202">
        <f t="shared" si="36"/>
        <v>0</v>
      </c>
      <c r="BC92" s="203" t="e">
        <f t="shared" si="37"/>
        <v>#DIV/0!</v>
      </c>
      <c r="BD92" s="204">
        <f t="shared" si="38"/>
        <v>0</v>
      </c>
      <c r="BE92" s="205" t="e">
        <f t="shared" si="53"/>
        <v>#DIV/0!</v>
      </c>
      <c r="BF92" s="206" t="e">
        <f t="shared" si="54"/>
        <v>#DIV/0!</v>
      </c>
      <c r="BG92" s="204">
        <f t="shared" si="39"/>
        <v>0</v>
      </c>
      <c r="BH92" s="204">
        <f t="shared" si="40"/>
        <v>0</v>
      </c>
    </row>
    <row r="93" spans="1:60" ht="15.75" hidden="1">
      <c r="A93" s="229">
        <v>44012</v>
      </c>
      <c r="B93" s="44" t="s">
        <v>36</v>
      </c>
      <c r="C93" s="35"/>
      <c r="D93" s="35"/>
      <c r="E93" s="35"/>
      <c r="F93" s="58" t="e">
        <f t="shared" si="0"/>
        <v>#DIV/0!</v>
      </c>
      <c r="G93" s="122"/>
      <c r="H93" s="132" t="e">
        <f t="shared" si="41"/>
        <v>#DIV/0!</v>
      </c>
      <c r="I93" s="35"/>
      <c r="J93" s="35"/>
      <c r="K93" s="35"/>
      <c r="L93" s="58" t="e">
        <f t="shared" si="1"/>
        <v>#DIV/0!</v>
      </c>
      <c r="M93" s="122"/>
      <c r="N93" s="162" t="e">
        <f t="shared" si="42"/>
        <v>#DIV/0!</v>
      </c>
      <c r="O93" s="35"/>
      <c r="P93" s="35"/>
      <c r="Q93" s="35"/>
      <c r="R93" s="58" t="e">
        <f t="shared" si="2"/>
        <v>#DIV/0!</v>
      </c>
      <c r="S93" s="122"/>
      <c r="T93" s="162" t="e">
        <f t="shared" si="43"/>
        <v>#DIV/0!</v>
      </c>
      <c r="U93" s="162" t="e">
        <f t="shared" si="44"/>
        <v>#DIV/0!</v>
      </c>
      <c r="V93" s="35"/>
      <c r="W93" s="35"/>
      <c r="X93" s="35"/>
      <c r="Y93" s="58" t="e">
        <f t="shared" si="3"/>
        <v>#DIV/0!</v>
      </c>
      <c r="Z93" s="122"/>
      <c r="AA93" s="162" t="e">
        <f t="shared" si="45"/>
        <v>#DIV/0!</v>
      </c>
      <c r="AB93" s="162" t="e">
        <f t="shared" si="46"/>
        <v>#DIV/0!</v>
      </c>
      <c r="AC93" s="35"/>
      <c r="AD93" s="35"/>
      <c r="AE93" s="35"/>
      <c r="AF93" s="58" t="e">
        <f t="shared" si="4"/>
        <v>#DIV/0!</v>
      </c>
      <c r="AG93" s="122"/>
      <c r="AH93" s="162" t="e">
        <f t="shared" si="47"/>
        <v>#DIV/0!</v>
      </c>
      <c r="AI93" s="162" t="e">
        <f t="shared" si="48"/>
        <v>#DIV/0!</v>
      </c>
      <c r="AJ93" s="35"/>
      <c r="AK93" s="35"/>
      <c r="AL93" s="35"/>
      <c r="AM93" s="58" t="e">
        <f t="shared" si="5"/>
        <v>#DIV/0!</v>
      </c>
      <c r="AN93" s="122"/>
      <c r="AO93" s="162" t="e">
        <f t="shared" si="49"/>
        <v>#DIV/0!</v>
      </c>
      <c r="AP93" s="162" t="e">
        <f t="shared" si="50"/>
        <v>#DIV/0!</v>
      </c>
      <c r="AQ93" s="122"/>
      <c r="AR93" s="35"/>
      <c r="AS93" s="35"/>
      <c r="AT93" s="35"/>
      <c r="AU93" s="58" t="e">
        <f t="shared" si="6"/>
        <v>#DIV/0!</v>
      </c>
      <c r="AV93" s="122"/>
      <c r="AW93" s="162" t="e">
        <f t="shared" si="51"/>
        <v>#DIV/0!</v>
      </c>
      <c r="AX93" s="162" t="e">
        <f t="shared" si="52"/>
        <v>#DIV/0!</v>
      </c>
      <c r="AY93" s="122"/>
      <c r="AZ93" s="201">
        <f t="shared" si="34"/>
        <v>0</v>
      </c>
      <c r="BA93" s="202">
        <f t="shared" si="35"/>
        <v>0</v>
      </c>
      <c r="BB93" s="202">
        <f t="shared" si="36"/>
        <v>0</v>
      </c>
      <c r="BC93" s="203" t="e">
        <f t="shared" si="37"/>
        <v>#DIV/0!</v>
      </c>
      <c r="BD93" s="204">
        <f t="shared" si="38"/>
        <v>0</v>
      </c>
      <c r="BE93" s="205" t="e">
        <f t="shared" si="53"/>
        <v>#DIV/0!</v>
      </c>
      <c r="BF93" s="206" t="e">
        <f t="shared" si="54"/>
        <v>#DIV/0!</v>
      </c>
      <c r="BG93" s="204">
        <f t="shared" si="39"/>
        <v>0</v>
      </c>
      <c r="BH93" s="204">
        <f t="shared" si="40"/>
        <v>0</v>
      </c>
    </row>
    <row r="94" spans="1:60" ht="15.75" hidden="1">
      <c r="A94" s="229">
        <v>44013</v>
      </c>
      <c r="B94" s="44" t="s">
        <v>37</v>
      </c>
      <c r="C94" s="35"/>
      <c r="D94" s="35"/>
      <c r="E94" s="35"/>
      <c r="F94" s="58" t="e">
        <f t="shared" si="0"/>
        <v>#DIV/0!</v>
      </c>
      <c r="G94" s="122"/>
      <c r="H94" s="132" t="e">
        <f t="shared" si="41"/>
        <v>#DIV/0!</v>
      </c>
      <c r="I94" s="35"/>
      <c r="J94" s="35"/>
      <c r="K94" s="35"/>
      <c r="L94" s="58" t="e">
        <f t="shared" si="1"/>
        <v>#DIV/0!</v>
      </c>
      <c r="M94" s="122"/>
      <c r="N94" s="162" t="e">
        <f t="shared" si="42"/>
        <v>#DIV/0!</v>
      </c>
      <c r="O94" s="35"/>
      <c r="P94" s="35"/>
      <c r="Q94" s="35"/>
      <c r="R94" s="58" t="e">
        <f t="shared" si="2"/>
        <v>#DIV/0!</v>
      </c>
      <c r="S94" s="122"/>
      <c r="T94" s="162" t="e">
        <f t="shared" si="43"/>
        <v>#DIV/0!</v>
      </c>
      <c r="U94" s="162" t="e">
        <f t="shared" si="44"/>
        <v>#DIV/0!</v>
      </c>
      <c r="V94" s="35"/>
      <c r="W94" s="35"/>
      <c r="X94" s="35"/>
      <c r="Y94" s="58" t="e">
        <f t="shared" si="3"/>
        <v>#DIV/0!</v>
      </c>
      <c r="Z94" s="122"/>
      <c r="AA94" s="162" t="e">
        <f t="shared" si="45"/>
        <v>#DIV/0!</v>
      </c>
      <c r="AB94" s="162" t="e">
        <f t="shared" si="46"/>
        <v>#DIV/0!</v>
      </c>
      <c r="AC94" s="35"/>
      <c r="AD94" s="35"/>
      <c r="AE94" s="35"/>
      <c r="AF94" s="58" t="e">
        <f t="shared" si="4"/>
        <v>#DIV/0!</v>
      </c>
      <c r="AG94" s="122"/>
      <c r="AH94" s="162" t="e">
        <f t="shared" si="47"/>
        <v>#DIV/0!</v>
      </c>
      <c r="AI94" s="162" t="e">
        <f t="shared" si="48"/>
        <v>#DIV/0!</v>
      </c>
      <c r="AJ94" s="35"/>
      <c r="AK94" s="35"/>
      <c r="AL94" s="35"/>
      <c r="AM94" s="58" t="e">
        <f t="shared" si="5"/>
        <v>#DIV/0!</v>
      </c>
      <c r="AN94" s="122"/>
      <c r="AO94" s="162" t="e">
        <f t="shared" si="49"/>
        <v>#DIV/0!</v>
      </c>
      <c r="AP94" s="162" t="e">
        <f t="shared" si="50"/>
        <v>#DIV/0!</v>
      </c>
      <c r="AQ94" s="122"/>
      <c r="AR94" s="35"/>
      <c r="AS94" s="35"/>
      <c r="AT94" s="35"/>
      <c r="AU94" s="58" t="e">
        <f t="shared" si="6"/>
        <v>#DIV/0!</v>
      </c>
      <c r="AV94" s="122"/>
      <c r="AW94" s="162" t="e">
        <f t="shared" si="51"/>
        <v>#DIV/0!</v>
      </c>
      <c r="AX94" s="162" t="e">
        <f t="shared" si="52"/>
        <v>#DIV/0!</v>
      </c>
      <c r="AY94" s="122"/>
      <c r="AZ94" s="201">
        <f t="shared" si="34"/>
        <v>0</v>
      </c>
      <c r="BA94" s="202">
        <f t="shared" si="35"/>
        <v>0</v>
      </c>
      <c r="BB94" s="202">
        <f t="shared" si="36"/>
        <v>0</v>
      </c>
      <c r="BC94" s="203" t="e">
        <f t="shared" si="37"/>
        <v>#DIV/0!</v>
      </c>
      <c r="BD94" s="204">
        <f t="shared" si="38"/>
        <v>0</v>
      </c>
      <c r="BE94" s="205" t="e">
        <f t="shared" si="53"/>
        <v>#DIV/0!</v>
      </c>
      <c r="BF94" s="206" t="e">
        <f t="shared" si="54"/>
        <v>#DIV/0!</v>
      </c>
      <c r="BG94" s="204">
        <f t="shared" si="39"/>
        <v>0</v>
      </c>
      <c r="BH94" s="204">
        <f t="shared" si="40"/>
        <v>0</v>
      </c>
    </row>
    <row r="95" spans="1:60" ht="15.75" hidden="1">
      <c r="A95" s="229">
        <v>44014</v>
      </c>
      <c r="B95" s="44" t="s">
        <v>31</v>
      </c>
      <c r="C95" s="35"/>
      <c r="D95" s="35"/>
      <c r="E95" s="35"/>
      <c r="F95" s="58" t="e">
        <f t="shared" si="0"/>
        <v>#DIV/0!</v>
      </c>
      <c r="G95" s="122"/>
      <c r="H95" s="132" t="e">
        <f t="shared" si="41"/>
        <v>#DIV/0!</v>
      </c>
      <c r="I95" s="35"/>
      <c r="J95" s="35"/>
      <c r="K95" s="35"/>
      <c r="L95" s="58" t="e">
        <f t="shared" si="1"/>
        <v>#DIV/0!</v>
      </c>
      <c r="M95" s="122"/>
      <c r="N95" s="162" t="e">
        <f t="shared" si="42"/>
        <v>#DIV/0!</v>
      </c>
      <c r="O95" s="35"/>
      <c r="P95" s="35"/>
      <c r="Q95" s="35"/>
      <c r="R95" s="58" t="e">
        <f t="shared" si="2"/>
        <v>#DIV/0!</v>
      </c>
      <c r="S95" s="122"/>
      <c r="T95" s="162" t="e">
        <f t="shared" si="43"/>
        <v>#DIV/0!</v>
      </c>
      <c r="U95" s="162" t="e">
        <f t="shared" si="44"/>
        <v>#DIV/0!</v>
      </c>
      <c r="V95" s="35"/>
      <c r="W95" s="35"/>
      <c r="X95" s="35"/>
      <c r="Y95" s="58" t="e">
        <f t="shared" si="3"/>
        <v>#DIV/0!</v>
      </c>
      <c r="Z95" s="122"/>
      <c r="AA95" s="162" t="e">
        <f t="shared" si="45"/>
        <v>#DIV/0!</v>
      </c>
      <c r="AB95" s="162" t="e">
        <f t="shared" si="46"/>
        <v>#DIV/0!</v>
      </c>
      <c r="AC95" s="35"/>
      <c r="AD95" s="35"/>
      <c r="AE95" s="35"/>
      <c r="AF95" s="58" t="e">
        <f t="shared" si="4"/>
        <v>#DIV/0!</v>
      </c>
      <c r="AG95" s="122"/>
      <c r="AH95" s="162" t="e">
        <f t="shared" si="47"/>
        <v>#DIV/0!</v>
      </c>
      <c r="AI95" s="162" t="e">
        <f t="shared" si="48"/>
        <v>#DIV/0!</v>
      </c>
      <c r="AJ95" s="35"/>
      <c r="AK95" s="35"/>
      <c r="AL95" s="35"/>
      <c r="AM95" s="58" t="e">
        <f t="shared" si="5"/>
        <v>#DIV/0!</v>
      </c>
      <c r="AN95" s="122"/>
      <c r="AO95" s="162" t="e">
        <f t="shared" si="49"/>
        <v>#DIV/0!</v>
      </c>
      <c r="AP95" s="162" t="e">
        <f t="shared" si="50"/>
        <v>#DIV/0!</v>
      </c>
      <c r="AQ95" s="122"/>
      <c r="AR95" s="35"/>
      <c r="AS95" s="35"/>
      <c r="AT95" s="35"/>
      <c r="AU95" s="58" t="e">
        <f t="shared" si="6"/>
        <v>#DIV/0!</v>
      </c>
      <c r="AV95" s="122"/>
      <c r="AW95" s="162" t="e">
        <f t="shared" si="51"/>
        <v>#DIV/0!</v>
      </c>
      <c r="AX95" s="162" t="e">
        <f t="shared" si="52"/>
        <v>#DIV/0!</v>
      </c>
      <c r="AY95" s="122"/>
      <c r="AZ95" s="201">
        <f t="shared" si="34"/>
        <v>0</v>
      </c>
      <c r="BA95" s="202">
        <f t="shared" si="35"/>
        <v>0</v>
      </c>
      <c r="BB95" s="202">
        <f t="shared" si="36"/>
        <v>0</v>
      </c>
      <c r="BC95" s="203" t="e">
        <f t="shared" si="37"/>
        <v>#DIV/0!</v>
      </c>
      <c r="BD95" s="204">
        <f t="shared" si="38"/>
        <v>0</v>
      </c>
      <c r="BE95" s="205" t="e">
        <f t="shared" si="53"/>
        <v>#DIV/0!</v>
      </c>
      <c r="BF95" s="206" t="e">
        <f t="shared" si="54"/>
        <v>#DIV/0!</v>
      </c>
      <c r="BG95" s="204">
        <f t="shared" si="39"/>
        <v>0</v>
      </c>
      <c r="BH95" s="204">
        <f t="shared" si="40"/>
        <v>0</v>
      </c>
    </row>
    <row r="96" spans="1:60" ht="15.75" hidden="1">
      <c r="A96" s="229">
        <v>44015</v>
      </c>
      <c r="B96" s="44" t="s">
        <v>32</v>
      </c>
      <c r="C96" s="35"/>
      <c r="D96" s="35"/>
      <c r="E96" s="35"/>
      <c r="F96" s="58" t="e">
        <f t="shared" si="0"/>
        <v>#DIV/0!</v>
      </c>
      <c r="G96" s="122"/>
      <c r="H96" s="132" t="e">
        <f t="shared" si="41"/>
        <v>#DIV/0!</v>
      </c>
      <c r="I96" s="35"/>
      <c r="J96" s="35"/>
      <c r="K96" s="35"/>
      <c r="L96" s="58" t="e">
        <f t="shared" si="1"/>
        <v>#DIV/0!</v>
      </c>
      <c r="M96" s="122"/>
      <c r="N96" s="162" t="e">
        <f t="shared" si="42"/>
        <v>#DIV/0!</v>
      </c>
      <c r="O96" s="35"/>
      <c r="P96" s="35"/>
      <c r="Q96" s="35"/>
      <c r="R96" s="58" t="e">
        <f t="shared" si="2"/>
        <v>#DIV/0!</v>
      </c>
      <c r="S96" s="122"/>
      <c r="T96" s="162" t="e">
        <f t="shared" si="43"/>
        <v>#DIV/0!</v>
      </c>
      <c r="U96" s="162" t="e">
        <f t="shared" si="44"/>
        <v>#DIV/0!</v>
      </c>
      <c r="V96" s="35"/>
      <c r="W96" s="35"/>
      <c r="X96" s="35"/>
      <c r="Y96" s="58" t="e">
        <f t="shared" si="3"/>
        <v>#DIV/0!</v>
      </c>
      <c r="Z96" s="122"/>
      <c r="AA96" s="162" t="e">
        <f t="shared" si="45"/>
        <v>#DIV/0!</v>
      </c>
      <c r="AB96" s="162" t="e">
        <f t="shared" si="46"/>
        <v>#DIV/0!</v>
      </c>
      <c r="AC96" s="35"/>
      <c r="AD96" s="35"/>
      <c r="AE96" s="35"/>
      <c r="AF96" s="58" t="e">
        <f t="shared" si="4"/>
        <v>#DIV/0!</v>
      </c>
      <c r="AG96" s="122"/>
      <c r="AH96" s="162" t="e">
        <f t="shared" si="47"/>
        <v>#DIV/0!</v>
      </c>
      <c r="AI96" s="162" t="e">
        <f t="shared" si="48"/>
        <v>#DIV/0!</v>
      </c>
      <c r="AJ96" s="35"/>
      <c r="AK96" s="35"/>
      <c r="AL96" s="35"/>
      <c r="AM96" s="58" t="e">
        <f t="shared" si="5"/>
        <v>#DIV/0!</v>
      </c>
      <c r="AN96" s="122"/>
      <c r="AO96" s="162" t="e">
        <f t="shared" si="49"/>
        <v>#DIV/0!</v>
      </c>
      <c r="AP96" s="162" t="e">
        <f t="shared" si="50"/>
        <v>#DIV/0!</v>
      </c>
      <c r="AQ96" s="122"/>
      <c r="AR96" s="35"/>
      <c r="AS96" s="35"/>
      <c r="AT96" s="35"/>
      <c r="AU96" s="58" t="e">
        <f t="shared" si="6"/>
        <v>#DIV/0!</v>
      </c>
      <c r="AV96" s="122"/>
      <c r="AW96" s="162" t="e">
        <f t="shared" si="51"/>
        <v>#DIV/0!</v>
      </c>
      <c r="AX96" s="162" t="e">
        <f t="shared" si="52"/>
        <v>#DIV/0!</v>
      </c>
      <c r="AY96" s="122"/>
      <c r="AZ96" s="201">
        <f t="shared" si="34"/>
        <v>0</v>
      </c>
      <c r="BA96" s="202">
        <f t="shared" si="35"/>
        <v>0</v>
      </c>
      <c r="BB96" s="202">
        <f t="shared" si="36"/>
        <v>0</v>
      </c>
      <c r="BC96" s="203" t="e">
        <f t="shared" si="37"/>
        <v>#DIV/0!</v>
      </c>
      <c r="BD96" s="204">
        <f t="shared" si="38"/>
        <v>0</v>
      </c>
      <c r="BE96" s="205" t="e">
        <f t="shared" si="53"/>
        <v>#DIV/0!</v>
      </c>
      <c r="BF96" s="206" t="e">
        <f t="shared" si="54"/>
        <v>#DIV/0!</v>
      </c>
      <c r="BG96" s="204">
        <f t="shared" si="39"/>
        <v>0</v>
      </c>
      <c r="BH96" s="204">
        <f t="shared" si="40"/>
        <v>0</v>
      </c>
    </row>
    <row r="97" spans="1:60" ht="15.75" hidden="1">
      <c r="A97" s="229">
        <v>44016</v>
      </c>
      <c r="B97" s="44" t="s">
        <v>33</v>
      </c>
      <c r="C97" s="35"/>
      <c r="D97" s="35"/>
      <c r="E97" s="35"/>
      <c r="F97" s="58" t="e">
        <f t="shared" si="0"/>
        <v>#DIV/0!</v>
      </c>
      <c r="G97" s="122"/>
      <c r="H97" s="132" t="e">
        <f t="shared" si="41"/>
        <v>#DIV/0!</v>
      </c>
      <c r="I97" s="35"/>
      <c r="J97" s="35"/>
      <c r="K97" s="35"/>
      <c r="L97" s="58" t="e">
        <f t="shared" si="1"/>
        <v>#DIV/0!</v>
      </c>
      <c r="M97" s="122"/>
      <c r="N97" s="162" t="e">
        <f t="shared" si="42"/>
        <v>#DIV/0!</v>
      </c>
      <c r="O97" s="35"/>
      <c r="P97" s="35"/>
      <c r="Q97" s="35"/>
      <c r="R97" s="58" t="e">
        <f t="shared" si="2"/>
        <v>#DIV/0!</v>
      </c>
      <c r="S97" s="122"/>
      <c r="T97" s="162" t="e">
        <f t="shared" si="43"/>
        <v>#DIV/0!</v>
      </c>
      <c r="U97" s="162" t="e">
        <f t="shared" si="44"/>
        <v>#DIV/0!</v>
      </c>
      <c r="V97" s="35"/>
      <c r="W97" s="35"/>
      <c r="X97" s="35"/>
      <c r="Y97" s="58" t="e">
        <f t="shared" si="3"/>
        <v>#DIV/0!</v>
      </c>
      <c r="Z97" s="122"/>
      <c r="AA97" s="162" t="e">
        <f t="shared" si="45"/>
        <v>#DIV/0!</v>
      </c>
      <c r="AB97" s="162" t="e">
        <f t="shared" si="46"/>
        <v>#DIV/0!</v>
      </c>
      <c r="AC97" s="35"/>
      <c r="AD97" s="35"/>
      <c r="AE97" s="35"/>
      <c r="AF97" s="58" t="e">
        <f t="shared" si="4"/>
        <v>#DIV/0!</v>
      </c>
      <c r="AG97" s="122"/>
      <c r="AH97" s="162" t="e">
        <f t="shared" si="47"/>
        <v>#DIV/0!</v>
      </c>
      <c r="AI97" s="162" t="e">
        <f t="shared" si="48"/>
        <v>#DIV/0!</v>
      </c>
      <c r="AJ97" s="35"/>
      <c r="AK97" s="35"/>
      <c r="AL97" s="35"/>
      <c r="AM97" s="58" t="e">
        <f t="shared" si="5"/>
        <v>#DIV/0!</v>
      </c>
      <c r="AN97" s="122"/>
      <c r="AO97" s="162" t="e">
        <f t="shared" si="49"/>
        <v>#DIV/0!</v>
      </c>
      <c r="AP97" s="162" t="e">
        <f t="shared" si="50"/>
        <v>#DIV/0!</v>
      </c>
      <c r="AQ97" s="122"/>
      <c r="AR97" s="35"/>
      <c r="AS97" s="35"/>
      <c r="AT97" s="35"/>
      <c r="AU97" s="58" t="e">
        <f t="shared" si="6"/>
        <v>#DIV/0!</v>
      </c>
      <c r="AV97" s="122"/>
      <c r="AW97" s="162" t="e">
        <f t="shared" si="51"/>
        <v>#DIV/0!</v>
      </c>
      <c r="AX97" s="162" t="e">
        <f t="shared" si="52"/>
        <v>#DIV/0!</v>
      </c>
      <c r="AY97" s="122"/>
      <c r="AZ97" s="201">
        <f t="shared" si="34"/>
        <v>0</v>
      </c>
      <c r="BA97" s="202">
        <f t="shared" si="35"/>
        <v>0</v>
      </c>
      <c r="BB97" s="202">
        <f t="shared" si="36"/>
        <v>0</v>
      </c>
      <c r="BC97" s="203" t="e">
        <f t="shared" si="37"/>
        <v>#DIV/0!</v>
      </c>
      <c r="BD97" s="204">
        <f t="shared" si="38"/>
        <v>0</v>
      </c>
      <c r="BE97" s="205" t="e">
        <f t="shared" si="53"/>
        <v>#DIV/0!</v>
      </c>
      <c r="BF97" s="206" t="e">
        <f t="shared" si="54"/>
        <v>#DIV/0!</v>
      </c>
      <c r="BG97" s="204">
        <f t="shared" si="39"/>
        <v>0</v>
      </c>
      <c r="BH97" s="204">
        <f t="shared" si="40"/>
        <v>0</v>
      </c>
    </row>
    <row r="98" spans="1:60" ht="15.75" hidden="1">
      <c r="A98" s="229">
        <v>44017</v>
      </c>
      <c r="B98" s="44" t="s">
        <v>34</v>
      </c>
      <c r="C98" s="35"/>
      <c r="D98" s="35"/>
      <c r="E98" s="35"/>
      <c r="F98" s="58" t="e">
        <f t="shared" si="0"/>
        <v>#DIV/0!</v>
      </c>
      <c r="G98" s="122"/>
      <c r="H98" s="132" t="e">
        <f t="shared" si="41"/>
        <v>#DIV/0!</v>
      </c>
      <c r="I98" s="35"/>
      <c r="J98" s="35"/>
      <c r="K98" s="35"/>
      <c r="L98" s="58" t="e">
        <f t="shared" si="1"/>
        <v>#DIV/0!</v>
      </c>
      <c r="M98" s="122"/>
      <c r="N98" s="162" t="e">
        <f t="shared" si="42"/>
        <v>#DIV/0!</v>
      </c>
      <c r="O98" s="35"/>
      <c r="P98" s="35"/>
      <c r="Q98" s="35"/>
      <c r="R98" s="58" t="e">
        <f t="shared" si="2"/>
        <v>#DIV/0!</v>
      </c>
      <c r="S98" s="122"/>
      <c r="T98" s="162" t="e">
        <f t="shared" si="43"/>
        <v>#DIV/0!</v>
      </c>
      <c r="U98" s="162" t="e">
        <f t="shared" si="44"/>
        <v>#DIV/0!</v>
      </c>
      <c r="V98" s="35"/>
      <c r="W98" s="35"/>
      <c r="X98" s="35"/>
      <c r="Y98" s="58" t="e">
        <f t="shared" si="3"/>
        <v>#DIV/0!</v>
      </c>
      <c r="Z98" s="122"/>
      <c r="AA98" s="162" t="e">
        <f t="shared" si="45"/>
        <v>#DIV/0!</v>
      </c>
      <c r="AB98" s="162" t="e">
        <f t="shared" si="46"/>
        <v>#DIV/0!</v>
      </c>
      <c r="AC98" s="35"/>
      <c r="AD98" s="35"/>
      <c r="AE98" s="35"/>
      <c r="AF98" s="58" t="e">
        <f t="shared" si="4"/>
        <v>#DIV/0!</v>
      </c>
      <c r="AG98" s="122"/>
      <c r="AH98" s="162" t="e">
        <f t="shared" si="47"/>
        <v>#DIV/0!</v>
      </c>
      <c r="AI98" s="162" t="e">
        <f t="shared" si="48"/>
        <v>#DIV/0!</v>
      </c>
      <c r="AJ98" s="35"/>
      <c r="AK98" s="35"/>
      <c r="AL98" s="35"/>
      <c r="AM98" s="58" t="e">
        <f t="shared" si="5"/>
        <v>#DIV/0!</v>
      </c>
      <c r="AN98" s="122"/>
      <c r="AO98" s="162" t="e">
        <f t="shared" si="49"/>
        <v>#DIV/0!</v>
      </c>
      <c r="AP98" s="162" t="e">
        <f t="shared" si="50"/>
        <v>#DIV/0!</v>
      </c>
      <c r="AQ98" s="122"/>
      <c r="AR98" s="35"/>
      <c r="AS98" s="35"/>
      <c r="AT98" s="35"/>
      <c r="AU98" s="58" t="e">
        <f t="shared" si="6"/>
        <v>#DIV/0!</v>
      </c>
      <c r="AV98" s="122"/>
      <c r="AW98" s="162" t="e">
        <f t="shared" si="51"/>
        <v>#DIV/0!</v>
      </c>
      <c r="AX98" s="162" t="e">
        <f t="shared" si="52"/>
        <v>#DIV/0!</v>
      </c>
      <c r="AY98" s="122"/>
      <c r="AZ98" s="201">
        <f t="shared" si="34"/>
        <v>0</v>
      </c>
      <c r="BA98" s="202">
        <f t="shared" si="35"/>
        <v>0</v>
      </c>
      <c r="BB98" s="202">
        <f t="shared" si="36"/>
        <v>0</v>
      </c>
      <c r="BC98" s="203" t="e">
        <f t="shared" si="37"/>
        <v>#DIV/0!</v>
      </c>
      <c r="BD98" s="204">
        <f t="shared" si="38"/>
        <v>0</v>
      </c>
      <c r="BE98" s="205" t="e">
        <f t="shared" si="53"/>
        <v>#DIV/0!</v>
      </c>
      <c r="BF98" s="206" t="e">
        <f t="shared" si="54"/>
        <v>#DIV/0!</v>
      </c>
      <c r="BG98" s="204">
        <f t="shared" si="39"/>
        <v>0</v>
      </c>
      <c r="BH98" s="204">
        <f t="shared" si="40"/>
        <v>0</v>
      </c>
    </row>
    <row r="99" spans="1:60" ht="15.75" hidden="1">
      <c r="A99" s="229">
        <v>44018</v>
      </c>
      <c r="B99" s="44" t="s">
        <v>35</v>
      </c>
      <c r="C99" s="35"/>
      <c r="D99" s="35"/>
      <c r="E99" s="35"/>
      <c r="F99" s="58" t="e">
        <f t="shared" si="0"/>
        <v>#DIV/0!</v>
      </c>
      <c r="G99" s="122"/>
      <c r="H99" s="132" t="e">
        <f t="shared" si="41"/>
        <v>#DIV/0!</v>
      </c>
      <c r="I99" s="35"/>
      <c r="J99" s="35"/>
      <c r="K99" s="35"/>
      <c r="L99" s="58" t="e">
        <f t="shared" si="1"/>
        <v>#DIV/0!</v>
      </c>
      <c r="M99" s="122"/>
      <c r="N99" s="162" t="e">
        <f t="shared" si="42"/>
        <v>#DIV/0!</v>
      </c>
      <c r="O99" s="35"/>
      <c r="P99" s="35"/>
      <c r="Q99" s="35"/>
      <c r="R99" s="58" t="e">
        <f t="shared" si="2"/>
        <v>#DIV/0!</v>
      </c>
      <c r="S99" s="122"/>
      <c r="T99" s="162" t="e">
        <f t="shared" si="43"/>
        <v>#DIV/0!</v>
      </c>
      <c r="U99" s="162" t="e">
        <f t="shared" si="44"/>
        <v>#DIV/0!</v>
      </c>
      <c r="V99" s="35"/>
      <c r="W99" s="35"/>
      <c r="X99" s="35"/>
      <c r="Y99" s="58" t="e">
        <f t="shared" si="3"/>
        <v>#DIV/0!</v>
      </c>
      <c r="Z99" s="122"/>
      <c r="AA99" s="162" t="e">
        <f t="shared" si="45"/>
        <v>#DIV/0!</v>
      </c>
      <c r="AB99" s="162" t="e">
        <f t="shared" si="46"/>
        <v>#DIV/0!</v>
      </c>
      <c r="AC99" s="35"/>
      <c r="AD99" s="35"/>
      <c r="AE99" s="35"/>
      <c r="AF99" s="58" t="e">
        <f t="shared" si="4"/>
        <v>#DIV/0!</v>
      </c>
      <c r="AG99" s="122"/>
      <c r="AH99" s="162" t="e">
        <f t="shared" si="47"/>
        <v>#DIV/0!</v>
      </c>
      <c r="AI99" s="162" t="e">
        <f t="shared" si="48"/>
        <v>#DIV/0!</v>
      </c>
      <c r="AJ99" s="35"/>
      <c r="AK99" s="35"/>
      <c r="AL99" s="35"/>
      <c r="AM99" s="58" t="e">
        <f t="shared" si="5"/>
        <v>#DIV/0!</v>
      </c>
      <c r="AN99" s="122"/>
      <c r="AO99" s="162" t="e">
        <f t="shared" si="49"/>
        <v>#DIV/0!</v>
      </c>
      <c r="AP99" s="162" t="e">
        <f t="shared" si="50"/>
        <v>#DIV/0!</v>
      </c>
      <c r="AQ99" s="122"/>
      <c r="AR99" s="35"/>
      <c r="AS99" s="35"/>
      <c r="AT99" s="35"/>
      <c r="AU99" s="58" t="e">
        <f t="shared" si="6"/>
        <v>#DIV/0!</v>
      </c>
      <c r="AV99" s="122"/>
      <c r="AW99" s="162" t="e">
        <f t="shared" si="51"/>
        <v>#DIV/0!</v>
      </c>
      <c r="AX99" s="162" t="e">
        <f t="shared" si="52"/>
        <v>#DIV/0!</v>
      </c>
      <c r="AY99" s="122"/>
      <c r="AZ99" s="201">
        <f t="shared" si="34"/>
        <v>0</v>
      </c>
      <c r="BA99" s="202">
        <f t="shared" si="35"/>
        <v>0</v>
      </c>
      <c r="BB99" s="202">
        <f t="shared" si="36"/>
        <v>0</v>
      </c>
      <c r="BC99" s="203" t="e">
        <f t="shared" si="37"/>
        <v>#DIV/0!</v>
      </c>
      <c r="BD99" s="204">
        <f t="shared" si="38"/>
        <v>0</v>
      </c>
      <c r="BE99" s="205" t="e">
        <f t="shared" si="53"/>
        <v>#DIV/0!</v>
      </c>
      <c r="BF99" s="206" t="e">
        <f t="shared" si="54"/>
        <v>#DIV/0!</v>
      </c>
      <c r="BG99" s="204">
        <f t="shared" si="39"/>
        <v>0</v>
      </c>
      <c r="BH99" s="204">
        <f t="shared" si="40"/>
        <v>0</v>
      </c>
    </row>
    <row r="100" spans="1:60" ht="15.75" hidden="1">
      <c r="A100" s="229">
        <v>44019</v>
      </c>
      <c r="B100" s="44" t="s">
        <v>36</v>
      </c>
      <c r="C100" s="35"/>
      <c r="D100" s="35"/>
      <c r="E100" s="35"/>
      <c r="F100" s="58" t="e">
        <f t="shared" si="0"/>
        <v>#DIV/0!</v>
      </c>
      <c r="G100" s="122"/>
      <c r="H100" s="132" t="e">
        <f t="shared" si="41"/>
        <v>#DIV/0!</v>
      </c>
      <c r="I100" s="35"/>
      <c r="J100" s="35"/>
      <c r="K100" s="35"/>
      <c r="L100" s="58" t="e">
        <f t="shared" si="1"/>
        <v>#DIV/0!</v>
      </c>
      <c r="M100" s="122"/>
      <c r="N100" s="162" t="e">
        <f t="shared" si="42"/>
        <v>#DIV/0!</v>
      </c>
      <c r="O100" s="35"/>
      <c r="P100" s="35"/>
      <c r="Q100" s="35"/>
      <c r="R100" s="58" t="e">
        <f t="shared" si="2"/>
        <v>#DIV/0!</v>
      </c>
      <c r="S100" s="122"/>
      <c r="T100" s="162" t="e">
        <f t="shared" si="43"/>
        <v>#DIV/0!</v>
      </c>
      <c r="U100" s="162" t="e">
        <f t="shared" si="44"/>
        <v>#DIV/0!</v>
      </c>
      <c r="V100" s="35"/>
      <c r="W100" s="35"/>
      <c r="X100" s="35"/>
      <c r="Y100" s="58" t="e">
        <f t="shared" si="3"/>
        <v>#DIV/0!</v>
      </c>
      <c r="Z100" s="122"/>
      <c r="AA100" s="162" t="e">
        <f t="shared" si="45"/>
        <v>#DIV/0!</v>
      </c>
      <c r="AB100" s="162" t="e">
        <f t="shared" si="46"/>
        <v>#DIV/0!</v>
      </c>
      <c r="AC100" s="35"/>
      <c r="AD100" s="35"/>
      <c r="AE100" s="35"/>
      <c r="AF100" s="58" t="e">
        <f t="shared" si="4"/>
        <v>#DIV/0!</v>
      </c>
      <c r="AG100" s="122"/>
      <c r="AH100" s="162" t="e">
        <f t="shared" si="47"/>
        <v>#DIV/0!</v>
      </c>
      <c r="AI100" s="162" t="e">
        <f t="shared" si="48"/>
        <v>#DIV/0!</v>
      </c>
      <c r="AJ100" s="35"/>
      <c r="AK100" s="35"/>
      <c r="AL100" s="35"/>
      <c r="AM100" s="58" t="e">
        <f t="shared" si="5"/>
        <v>#DIV/0!</v>
      </c>
      <c r="AN100" s="122"/>
      <c r="AO100" s="162" t="e">
        <f t="shared" si="49"/>
        <v>#DIV/0!</v>
      </c>
      <c r="AP100" s="162" t="e">
        <f t="shared" si="50"/>
        <v>#DIV/0!</v>
      </c>
      <c r="AQ100" s="122"/>
      <c r="AR100" s="35"/>
      <c r="AS100" s="35"/>
      <c r="AT100" s="35"/>
      <c r="AU100" s="58" t="e">
        <f t="shared" si="6"/>
        <v>#DIV/0!</v>
      </c>
      <c r="AV100" s="122"/>
      <c r="AW100" s="162" t="e">
        <f t="shared" si="51"/>
        <v>#DIV/0!</v>
      </c>
      <c r="AX100" s="162" t="e">
        <f t="shared" si="52"/>
        <v>#DIV/0!</v>
      </c>
      <c r="AY100" s="122"/>
      <c r="AZ100" s="201">
        <f t="shared" si="34"/>
        <v>0</v>
      </c>
      <c r="BA100" s="202">
        <f t="shared" si="35"/>
        <v>0</v>
      </c>
      <c r="BB100" s="202">
        <f t="shared" si="36"/>
        <v>0</v>
      </c>
      <c r="BC100" s="203" t="e">
        <f t="shared" si="37"/>
        <v>#DIV/0!</v>
      </c>
      <c r="BD100" s="204">
        <f t="shared" si="38"/>
        <v>0</v>
      </c>
      <c r="BE100" s="205" t="e">
        <f t="shared" si="53"/>
        <v>#DIV/0!</v>
      </c>
      <c r="BF100" s="206" t="e">
        <f t="shared" si="54"/>
        <v>#DIV/0!</v>
      </c>
      <c r="BG100" s="204">
        <f t="shared" si="39"/>
        <v>0</v>
      </c>
      <c r="BH100" s="204">
        <f t="shared" si="40"/>
        <v>0</v>
      </c>
    </row>
    <row r="101" spans="1:60" ht="15.75" hidden="1">
      <c r="A101" s="229">
        <v>44020</v>
      </c>
      <c r="B101" s="44" t="s">
        <v>37</v>
      </c>
      <c r="C101" s="35"/>
      <c r="D101" s="35"/>
      <c r="E101" s="35"/>
      <c r="F101" s="58" t="e">
        <f t="shared" si="0"/>
        <v>#DIV/0!</v>
      </c>
      <c r="G101" s="122"/>
      <c r="H101" s="132" t="e">
        <f t="shared" si="41"/>
        <v>#DIV/0!</v>
      </c>
      <c r="I101" s="35"/>
      <c r="J101" s="35"/>
      <c r="K101" s="35"/>
      <c r="L101" s="58" t="e">
        <f t="shared" si="1"/>
        <v>#DIV/0!</v>
      </c>
      <c r="M101" s="122"/>
      <c r="N101" s="162" t="e">
        <f t="shared" si="42"/>
        <v>#DIV/0!</v>
      </c>
      <c r="O101" s="35"/>
      <c r="P101" s="35"/>
      <c r="Q101" s="35"/>
      <c r="R101" s="58" t="e">
        <f t="shared" si="2"/>
        <v>#DIV/0!</v>
      </c>
      <c r="S101" s="122"/>
      <c r="T101" s="162" t="e">
        <f t="shared" si="43"/>
        <v>#DIV/0!</v>
      </c>
      <c r="U101" s="162" t="e">
        <f t="shared" si="44"/>
        <v>#DIV/0!</v>
      </c>
      <c r="V101" s="35"/>
      <c r="W101" s="35"/>
      <c r="X101" s="35"/>
      <c r="Y101" s="58" t="e">
        <f t="shared" si="3"/>
        <v>#DIV/0!</v>
      </c>
      <c r="Z101" s="122"/>
      <c r="AA101" s="162" t="e">
        <f t="shared" si="45"/>
        <v>#DIV/0!</v>
      </c>
      <c r="AB101" s="162" t="e">
        <f t="shared" si="46"/>
        <v>#DIV/0!</v>
      </c>
      <c r="AC101" s="35"/>
      <c r="AD101" s="35"/>
      <c r="AE101" s="35"/>
      <c r="AF101" s="58" t="e">
        <f t="shared" si="4"/>
        <v>#DIV/0!</v>
      </c>
      <c r="AG101" s="122"/>
      <c r="AH101" s="162" t="e">
        <f t="shared" si="47"/>
        <v>#DIV/0!</v>
      </c>
      <c r="AI101" s="162" t="e">
        <f t="shared" si="48"/>
        <v>#DIV/0!</v>
      </c>
      <c r="AJ101" s="35"/>
      <c r="AK101" s="35"/>
      <c r="AL101" s="35"/>
      <c r="AM101" s="58" t="e">
        <f t="shared" si="5"/>
        <v>#DIV/0!</v>
      </c>
      <c r="AN101" s="122"/>
      <c r="AO101" s="162" t="e">
        <f t="shared" si="49"/>
        <v>#DIV/0!</v>
      </c>
      <c r="AP101" s="162" t="e">
        <f t="shared" si="50"/>
        <v>#DIV/0!</v>
      </c>
      <c r="AQ101" s="122"/>
      <c r="AR101" s="35"/>
      <c r="AS101" s="35"/>
      <c r="AT101" s="35"/>
      <c r="AU101" s="58" t="e">
        <f t="shared" si="6"/>
        <v>#DIV/0!</v>
      </c>
      <c r="AV101" s="122"/>
      <c r="AW101" s="162" t="e">
        <f t="shared" si="51"/>
        <v>#DIV/0!</v>
      </c>
      <c r="AX101" s="162" t="e">
        <f t="shared" si="52"/>
        <v>#DIV/0!</v>
      </c>
      <c r="AY101" s="122"/>
      <c r="AZ101" s="201">
        <f t="shared" si="34"/>
        <v>0</v>
      </c>
      <c r="BA101" s="202">
        <f t="shared" si="35"/>
        <v>0</v>
      </c>
      <c r="BB101" s="202">
        <f t="shared" si="36"/>
        <v>0</v>
      </c>
      <c r="BC101" s="203" t="e">
        <f t="shared" si="37"/>
        <v>#DIV/0!</v>
      </c>
      <c r="BD101" s="204">
        <f t="shared" si="38"/>
        <v>0</v>
      </c>
      <c r="BE101" s="205" t="e">
        <f t="shared" si="53"/>
        <v>#DIV/0!</v>
      </c>
      <c r="BF101" s="206" t="e">
        <f t="shared" si="54"/>
        <v>#DIV/0!</v>
      </c>
      <c r="BG101" s="204">
        <f t="shared" si="39"/>
        <v>0</v>
      </c>
      <c r="BH101" s="204">
        <f t="shared" si="40"/>
        <v>0</v>
      </c>
    </row>
    <row r="102" spans="1:60" s="16" customFormat="1" ht="30" customHeight="1">
      <c r="A102" s="408" t="s">
        <v>110</v>
      </c>
      <c r="B102" s="408"/>
      <c r="C102" s="65">
        <f>SUM(C10:C101)</f>
        <v>0</v>
      </c>
      <c r="D102" s="65">
        <f>SUM(D10:D101)</f>
        <v>0</v>
      </c>
      <c r="E102" s="65">
        <f>SUM(E10:E101)</f>
        <v>0</v>
      </c>
      <c r="F102" s="46" t="e">
        <f t="shared" si="0"/>
        <v>#DIV/0!</v>
      </c>
      <c r="G102" s="123">
        <f>SUM(G10:G101)</f>
        <v>0</v>
      </c>
      <c r="H102" s="134" t="e">
        <f>G102/D102</f>
        <v>#DIV/0!</v>
      </c>
      <c r="I102" s="65">
        <f>SUM(I10:I101)</f>
        <v>0</v>
      </c>
      <c r="J102" s="65">
        <f>SUM(J10:J101)</f>
        <v>0</v>
      </c>
      <c r="K102" s="65">
        <f>SUM(K10:K101)</f>
        <v>0</v>
      </c>
      <c r="L102" s="46" t="e">
        <f t="shared" si="1"/>
        <v>#DIV/0!</v>
      </c>
      <c r="M102" s="123">
        <f>SUM(M10:M101)</f>
        <v>0</v>
      </c>
      <c r="N102" s="165" t="e">
        <f>M102/J102</f>
        <v>#DIV/0!</v>
      </c>
      <c r="O102" s="65">
        <f>SUM(O10:O101)</f>
        <v>0</v>
      </c>
      <c r="P102" s="65">
        <f>SUM(P10:P101)</f>
        <v>0</v>
      </c>
      <c r="Q102" s="65">
        <f>SUM(Q10:Q101)</f>
        <v>0</v>
      </c>
      <c r="R102" s="46" t="e">
        <f t="shared" si="2"/>
        <v>#DIV/0!</v>
      </c>
      <c r="S102" s="123">
        <f>SUM(S10:S101)</f>
        <v>0</v>
      </c>
      <c r="T102" s="165" t="e">
        <f>S102/P102</f>
        <v>#DIV/0!</v>
      </c>
      <c r="U102" s="165" t="e">
        <f>S102/O102*1000</f>
        <v>#DIV/0!</v>
      </c>
      <c r="V102" s="65">
        <f>SUM(V10:V101)</f>
        <v>0</v>
      </c>
      <c r="W102" s="65">
        <f>SUM(W10:W101)</f>
        <v>0</v>
      </c>
      <c r="X102" s="65">
        <f>SUM(X10:X101)</f>
        <v>0</v>
      </c>
      <c r="Y102" s="46" t="e">
        <f t="shared" si="3"/>
        <v>#DIV/0!</v>
      </c>
      <c r="Z102" s="123">
        <f>SUM(Z10:Z101)</f>
        <v>0</v>
      </c>
      <c r="AA102" s="165" t="e">
        <f>Z102/W102</f>
        <v>#DIV/0!</v>
      </c>
      <c r="AB102" s="165" t="e">
        <f>Z102/V102*1000</f>
        <v>#DIV/0!</v>
      </c>
      <c r="AC102" s="65">
        <f>SUM(AC10:AC101)</f>
        <v>0</v>
      </c>
      <c r="AD102" s="65">
        <f>SUM(AD10:AD101)</f>
        <v>0</v>
      </c>
      <c r="AE102" s="65">
        <f>SUM(AE10:AE101)</f>
        <v>0</v>
      </c>
      <c r="AF102" s="46" t="e">
        <f t="shared" si="4"/>
        <v>#DIV/0!</v>
      </c>
      <c r="AG102" s="123">
        <f>SUM(AG10:AG101)</f>
        <v>0</v>
      </c>
      <c r="AH102" s="165" t="e">
        <f>AG102/AD102</f>
        <v>#DIV/0!</v>
      </c>
      <c r="AI102" s="165" t="e">
        <f>AG102/AC102*1000</f>
        <v>#DIV/0!</v>
      </c>
      <c r="AJ102" s="65">
        <f>SUM(AJ10:AJ101)</f>
        <v>0</v>
      </c>
      <c r="AK102" s="65">
        <f>SUM(AK10:AK101)</f>
        <v>0</v>
      </c>
      <c r="AL102" s="65">
        <f>SUM(AL10:AL101)</f>
        <v>0</v>
      </c>
      <c r="AM102" s="46" t="e">
        <f t="shared" si="5"/>
        <v>#DIV/0!</v>
      </c>
      <c r="AN102" s="123">
        <f>SUM(AN10:AN101)</f>
        <v>0</v>
      </c>
      <c r="AO102" s="165" t="e">
        <f>AN102/AK102</f>
        <v>#DIV/0!</v>
      </c>
      <c r="AP102" s="165" t="e">
        <f>AN102/AJ102*1000</f>
        <v>#DIV/0!</v>
      </c>
      <c r="AQ102" s="123">
        <f>SUM(AQ10:AQ101)</f>
        <v>0</v>
      </c>
      <c r="AR102" s="65">
        <f>SUM(AR10:AR101)</f>
        <v>0</v>
      </c>
      <c r="AS102" s="65">
        <f>SUM(AS10:AS101)</f>
        <v>0</v>
      </c>
      <c r="AT102" s="65">
        <f>SUM(AT10:AT101)</f>
        <v>0</v>
      </c>
      <c r="AU102" s="46" t="e">
        <f t="shared" si="6"/>
        <v>#DIV/0!</v>
      </c>
      <c r="AV102" s="123">
        <f>SUM(AV10:AV101)</f>
        <v>0</v>
      </c>
      <c r="AW102" s="165" t="e">
        <f>AV102/AS102</f>
        <v>#DIV/0!</v>
      </c>
      <c r="AX102" s="165" t="e">
        <f>AV102/AR102*1000</f>
        <v>#DIV/0!</v>
      </c>
      <c r="AY102" s="123">
        <f>SUM(AY10:AY101)</f>
        <v>0</v>
      </c>
      <c r="AZ102" s="65">
        <f>SUM(AZ10:AZ101)</f>
        <v>0</v>
      </c>
      <c r="BA102" s="65">
        <f>SUM(BA10:BA101)</f>
        <v>0</v>
      </c>
      <c r="BB102" s="65">
        <f>SUM(BB10:BB101)</f>
        <v>0</v>
      </c>
      <c r="BC102" s="46" t="e">
        <f>BA102/AZ102</f>
        <v>#DIV/0!</v>
      </c>
      <c r="BD102" s="123">
        <f>SUM(BD10:BD101)</f>
        <v>0</v>
      </c>
      <c r="BE102" s="134" t="e">
        <f>BD102/BA102</f>
        <v>#DIV/0!</v>
      </c>
      <c r="BF102" s="165" t="e">
        <f>BD102/AZ102*1000</f>
        <v>#DIV/0!</v>
      </c>
      <c r="BG102" s="124">
        <f>SUM(BG10:BG101)</f>
        <v>0</v>
      </c>
      <c r="BH102" s="124">
        <f>SUM(BH10:BH101)</f>
        <v>0</v>
      </c>
    </row>
    <row r="103" spans="1:60" s="103" customFormat="1" ht="30" customHeight="1">
      <c r="A103" s="409" t="s">
        <v>111</v>
      </c>
      <c r="B103" s="409"/>
      <c r="C103" s="47"/>
      <c r="D103" s="47">
        <f>D9/D7</f>
        <v>0</v>
      </c>
      <c r="E103" s="47"/>
      <c r="F103" s="47"/>
      <c r="G103" s="47">
        <f>G9/G7</f>
        <v>0</v>
      </c>
      <c r="H103" s="47"/>
      <c r="I103" s="47"/>
      <c r="J103" s="47" t="e">
        <f>J9/J7</f>
        <v>#DIV/0!</v>
      </c>
      <c r="K103" s="47"/>
      <c r="L103" s="47"/>
      <c r="M103" s="47" t="e">
        <f>M9/M7</f>
        <v>#DIV/0!</v>
      </c>
      <c r="N103" s="47"/>
      <c r="O103" s="47"/>
      <c r="P103" s="47" t="e">
        <f>P9/P7</f>
        <v>#DIV/0!</v>
      </c>
      <c r="Q103" s="47"/>
      <c r="R103" s="47"/>
      <c r="S103" s="47" t="e">
        <f>S9/S7</f>
        <v>#DIV/0!</v>
      </c>
      <c r="T103" s="47"/>
      <c r="U103" s="47"/>
      <c r="V103" s="47" t="e">
        <f>V9/V7</f>
        <v>#DIV/0!</v>
      </c>
      <c r="W103" s="47" t="e">
        <f>W9/W7</f>
        <v>#DIV/0!</v>
      </c>
      <c r="X103" s="47"/>
      <c r="Y103" s="47"/>
      <c r="Z103" s="47" t="e">
        <f>Z9/Z7</f>
        <v>#DIV/0!</v>
      </c>
      <c r="AA103" s="47"/>
      <c r="AB103" s="47"/>
      <c r="AC103" s="47" t="e">
        <f>AC9/AC7</f>
        <v>#DIV/0!</v>
      </c>
      <c r="AD103" s="47" t="e">
        <f>AD9/AD7</f>
        <v>#DIV/0!</v>
      </c>
      <c r="AE103" s="47"/>
      <c r="AF103" s="47"/>
      <c r="AG103" s="47" t="e">
        <f>AG9/AG7</f>
        <v>#DIV/0!</v>
      </c>
      <c r="AH103" s="47"/>
      <c r="AI103" s="47"/>
      <c r="AJ103" s="47" t="e">
        <f>AJ9/AJ7</f>
        <v>#DIV/0!</v>
      </c>
      <c r="AK103" s="47" t="e">
        <f>AK9/AK7</f>
        <v>#DIV/0!</v>
      </c>
      <c r="AL103" s="47"/>
      <c r="AM103" s="47"/>
      <c r="AN103" s="47" t="e">
        <f>AN9/AN7</f>
        <v>#DIV/0!</v>
      </c>
      <c r="AO103" s="47"/>
      <c r="AP103" s="47"/>
      <c r="AQ103" s="124"/>
      <c r="AR103" s="47" t="e">
        <f>AR9/AR7</f>
        <v>#DIV/0!</v>
      </c>
      <c r="AS103" s="47" t="e">
        <f>AS9/AS7</f>
        <v>#DIV/0!</v>
      </c>
      <c r="AT103" s="47"/>
      <c r="AU103" s="47"/>
      <c r="AV103" s="47" t="e">
        <f>AV9/AV7</f>
        <v>#DIV/0!</v>
      </c>
      <c r="AW103" s="47"/>
      <c r="AX103" s="47"/>
      <c r="AY103" s="124"/>
      <c r="AZ103" s="47"/>
      <c r="BA103" s="47">
        <f>BA9/BA7</f>
        <v>0</v>
      </c>
      <c r="BB103" s="47"/>
      <c r="BC103" s="47" t="e">
        <f>BA103/AZ103</f>
        <v>#DIV/0!</v>
      </c>
      <c r="BD103" s="47">
        <f>BD9/BD7</f>
        <v>0</v>
      </c>
      <c r="BE103" s="47"/>
      <c r="BF103" s="47"/>
      <c r="BG103" s="124"/>
      <c r="BH103" s="124"/>
    </row>
    <row r="105" spans="1:60" ht="15">
      <c r="B105" s="17"/>
      <c r="C105" s="20"/>
      <c r="D105" s="20"/>
      <c r="E105" s="20"/>
      <c r="F105" s="21"/>
      <c r="G105" s="20"/>
      <c r="H105" s="20"/>
      <c r="I105" s="20"/>
      <c r="J105" s="20"/>
      <c r="K105" s="20"/>
      <c r="L105" s="21"/>
      <c r="M105" s="20"/>
      <c r="N105" s="20"/>
      <c r="O105" s="20"/>
      <c r="P105" s="20"/>
      <c r="Q105" s="20"/>
      <c r="R105" s="21"/>
      <c r="S105" s="20"/>
      <c r="T105" s="20"/>
      <c r="U105" s="88"/>
      <c r="V105" s="20"/>
      <c r="W105" s="20"/>
      <c r="X105" s="20"/>
      <c r="Y105" s="21"/>
      <c r="Z105" s="20"/>
      <c r="AA105" s="20"/>
      <c r="AB105" s="88"/>
      <c r="AC105" s="20"/>
      <c r="AD105" s="20"/>
      <c r="AE105" s="20"/>
      <c r="AF105" s="21"/>
      <c r="AG105" s="20"/>
      <c r="AH105" s="20"/>
      <c r="AI105" s="88"/>
      <c r="AJ105" s="20"/>
      <c r="AK105" s="20"/>
      <c r="AL105" s="20"/>
      <c r="AM105" s="21"/>
      <c r="AN105" s="20"/>
      <c r="AO105" s="20"/>
      <c r="AP105" s="88"/>
      <c r="AQ105" s="88"/>
      <c r="AR105" s="20"/>
      <c r="AS105" s="20"/>
      <c r="AT105" s="20"/>
      <c r="AU105" s="21"/>
      <c r="AV105" s="20"/>
      <c r="AW105" s="20"/>
      <c r="AX105" s="88"/>
      <c r="AY105" s="88"/>
      <c r="BD105" s="20"/>
      <c r="BE105" s="20"/>
      <c r="BF105" s="88"/>
    </row>
    <row r="106" spans="1:60" ht="15">
      <c r="B106" s="17"/>
      <c r="C106" s="20"/>
      <c r="D106" s="20"/>
      <c r="E106" s="20"/>
      <c r="F106" s="21"/>
      <c r="G106" s="20"/>
      <c r="H106" s="20"/>
      <c r="I106" s="20"/>
      <c r="J106" s="20"/>
      <c r="K106" s="20"/>
      <c r="L106" s="21"/>
      <c r="M106" s="20"/>
      <c r="N106" s="20"/>
      <c r="O106" s="20"/>
      <c r="P106" s="20"/>
      <c r="Q106" s="20"/>
      <c r="R106" s="21"/>
      <c r="S106" s="20"/>
      <c r="T106" s="20"/>
      <c r="U106" s="88"/>
      <c r="V106" s="20"/>
      <c r="W106" s="20"/>
      <c r="X106" s="20"/>
      <c r="Y106" s="21"/>
      <c r="Z106" s="20"/>
      <c r="AA106" s="20"/>
      <c r="AB106" s="88"/>
      <c r="AC106" s="20"/>
      <c r="AD106" s="20"/>
      <c r="AE106" s="20"/>
      <c r="AF106" s="21"/>
      <c r="AG106" s="20"/>
      <c r="AH106" s="20"/>
      <c r="AI106" s="88"/>
      <c r="AJ106" s="20"/>
      <c r="AK106" s="20"/>
      <c r="AL106" s="20"/>
      <c r="AM106" s="21"/>
      <c r="AN106" s="20"/>
      <c r="AO106" s="20"/>
      <c r="AP106" s="88"/>
      <c r="AQ106" s="88"/>
      <c r="AR106" s="20"/>
      <c r="AS106" s="20"/>
      <c r="AT106" s="20"/>
      <c r="AU106" s="21"/>
      <c r="AV106" s="20"/>
      <c r="AW106" s="20"/>
      <c r="AX106" s="88"/>
      <c r="AY106" s="88"/>
      <c r="BD106" s="20"/>
      <c r="BE106" s="20"/>
      <c r="BF106" s="88"/>
    </row>
    <row r="107" spans="1:60" ht="15">
      <c r="B107" s="17"/>
      <c r="C107" s="20"/>
      <c r="D107" s="20"/>
      <c r="E107" s="20"/>
      <c r="F107" s="21"/>
      <c r="G107" s="20"/>
      <c r="H107" s="20"/>
      <c r="I107" s="20"/>
      <c r="J107" s="20"/>
      <c r="K107" s="20"/>
      <c r="L107" s="21"/>
      <c r="M107" s="20"/>
      <c r="N107" s="20"/>
      <c r="O107" s="20"/>
      <c r="P107" s="20"/>
      <c r="Q107" s="20"/>
      <c r="R107" s="21"/>
      <c r="S107" s="20"/>
      <c r="T107" s="20"/>
      <c r="U107" s="88"/>
      <c r="V107" s="20"/>
      <c r="W107" s="20"/>
      <c r="X107" s="20"/>
      <c r="Y107" s="21"/>
      <c r="Z107" s="20"/>
      <c r="AA107" s="20"/>
      <c r="AB107" s="88"/>
      <c r="AC107" s="20"/>
      <c r="AD107" s="20"/>
      <c r="AE107" s="20"/>
      <c r="AF107" s="21"/>
      <c r="AG107" s="20"/>
      <c r="AH107" s="20"/>
      <c r="AI107" s="88"/>
      <c r="AJ107" s="20"/>
      <c r="AK107" s="20"/>
      <c r="AL107" s="20"/>
      <c r="AM107" s="21"/>
      <c r="AN107" s="20"/>
      <c r="AO107" s="20"/>
      <c r="AP107" s="88"/>
      <c r="AQ107" s="88"/>
      <c r="AR107" s="20"/>
      <c r="AS107" s="20"/>
      <c r="AT107" s="20"/>
      <c r="AU107" s="21"/>
      <c r="AV107" s="20"/>
      <c r="AW107" s="20"/>
      <c r="AX107" s="88"/>
      <c r="AY107" s="88"/>
      <c r="BD107" s="20"/>
      <c r="BE107" s="20"/>
      <c r="BF107" s="88"/>
    </row>
    <row r="108" spans="1:60" ht="15">
      <c r="B108" s="17"/>
      <c r="C108" s="20"/>
      <c r="D108" s="20"/>
      <c r="E108" s="20"/>
      <c r="F108" s="21"/>
      <c r="G108" s="20"/>
      <c r="H108" s="20"/>
      <c r="I108" s="20"/>
      <c r="J108" s="20"/>
      <c r="K108" s="20"/>
      <c r="L108" s="21"/>
      <c r="M108" s="20"/>
      <c r="N108" s="20"/>
      <c r="O108" s="20"/>
      <c r="P108" s="20"/>
      <c r="Q108" s="20"/>
      <c r="R108" s="21"/>
      <c r="S108" s="20"/>
      <c r="T108" s="20"/>
      <c r="U108" s="88"/>
      <c r="V108" s="20"/>
      <c r="W108" s="20"/>
      <c r="X108" s="20"/>
      <c r="Y108" s="21"/>
      <c r="Z108" s="20"/>
      <c r="AA108" s="20"/>
      <c r="AB108" s="88"/>
      <c r="AC108" s="20"/>
      <c r="AD108" s="20"/>
      <c r="AE108" s="20"/>
      <c r="AF108" s="21"/>
      <c r="AG108" s="20"/>
      <c r="AH108" s="20"/>
      <c r="AI108" s="88"/>
      <c r="AJ108" s="20"/>
      <c r="AK108" s="20"/>
      <c r="AL108" s="20"/>
      <c r="AM108" s="21"/>
      <c r="AN108" s="20"/>
      <c r="AO108" s="20"/>
      <c r="AP108" s="88"/>
      <c r="AQ108" s="88"/>
      <c r="AR108" s="20"/>
      <c r="AS108" s="20"/>
      <c r="AT108" s="20"/>
      <c r="AU108" s="21"/>
      <c r="AV108" s="20"/>
      <c r="AW108" s="20"/>
      <c r="AX108" s="88"/>
      <c r="AY108" s="88"/>
      <c r="BD108" s="20"/>
      <c r="BE108" s="20"/>
      <c r="BF108" s="88"/>
    </row>
    <row r="109" spans="1:60" ht="15">
      <c r="B109" s="17"/>
      <c r="C109" s="20"/>
      <c r="D109" s="20"/>
      <c r="E109" s="20"/>
      <c r="F109" s="21"/>
      <c r="G109" s="20"/>
      <c r="H109" s="20"/>
      <c r="I109" s="20"/>
      <c r="J109" s="20"/>
      <c r="K109" s="20"/>
      <c r="L109" s="21"/>
      <c r="M109" s="20"/>
      <c r="N109" s="20"/>
      <c r="O109" s="20"/>
      <c r="P109" s="20"/>
      <c r="Q109" s="20"/>
      <c r="R109" s="21"/>
      <c r="S109" s="20"/>
      <c r="T109" s="20"/>
      <c r="U109" s="88"/>
      <c r="V109" s="20"/>
      <c r="W109" s="20"/>
      <c r="X109" s="20"/>
      <c r="Y109" s="21"/>
      <c r="Z109" s="20"/>
      <c r="AA109" s="20"/>
      <c r="AB109" s="88"/>
      <c r="AC109" s="20"/>
      <c r="AD109" s="20"/>
      <c r="AE109" s="20"/>
      <c r="AF109" s="21"/>
      <c r="AG109" s="20"/>
      <c r="AH109" s="20"/>
      <c r="AI109" s="88"/>
      <c r="AJ109" s="20"/>
      <c r="AK109" s="20"/>
      <c r="AL109" s="20"/>
      <c r="AM109" s="21"/>
      <c r="AN109" s="20"/>
      <c r="AO109" s="20"/>
      <c r="AP109" s="88"/>
      <c r="AQ109" s="88"/>
      <c r="AR109" s="20"/>
      <c r="AS109" s="20"/>
      <c r="AT109" s="20"/>
      <c r="AU109" s="21"/>
      <c r="AV109" s="20"/>
      <c r="AW109" s="20"/>
      <c r="AX109" s="88"/>
      <c r="AY109" s="88"/>
      <c r="BD109" s="20"/>
      <c r="BE109" s="20"/>
      <c r="BF109" s="88"/>
    </row>
  </sheetData>
  <mergeCells count="30">
    <mergeCell ref="A1:B1"/>
    <mergeCell ref="C1:BH1"/>
    <mergeCell ref="A2:B2"/>
    <mergeCell ref="C2:BH2"/>
    <mergeCell ref="A3:B3"/>
    <mergeCell ref="C3:H3"/>
    <mergeCell ref="I3:N3"/>
    <mergeCell ref="O3:U3"/>
    <mergeCell ref="V3:AB3"/>
    <mergeCell ref="AC3:AI3"/>
    <mergeCell ref="AJ3:AQ3"/>
    <mergeCell ref="AR3:AY3"/>
    <mergeCell ref="AZ3:BH3"/>
    <mergeCell ref="AZ4:BH4"/>
    <mergeCell ref="A5:B5"/>
    <mergeCell ref="AZ5:BH5"/>
    <mergeCell ref="A4:B4"/>
    <mergeCell ref="C4:H4"/>
    <mergeCell ref="I4:N4"/>
    <mergeCell ref="O4:U4"/>
    <mergeCell ref="V4:AB4"/>
    <mergeCell ref="A103:B103"/>
    <mergeCell ref="AR4:AY4"/>
    <mergeCell ref="A6:B6"/>
    <mergeCell ref="A7:B7"/>
    <mergeCell ref="A8:B8"/>
    <mergeCell ref="A9:B9"/>
    <mergeCell ref="A102:B102"/>
    <mergeCell ref="AC4:AI4"/>
    <mergeCell ref="AJ4:AQ4"/>
  </mergeCells>
  <phoneticPr fontId="3" type="noConversion"/>
  <conditionalFormatting sqref="BC102 BF102">
    <cfRule type="cellIs" dxfId="394" priority="46" stopIfTrue="1" operator="lessThanOrEqual">
      <formula>BC7</formula>
    </cfRule>
  </conditionalFormatting>
  <conditionalFormatting sqref="BD102:BE102 AZ102:BB102">
    <cfRule type="cellIs" dxfId="393" priority="47" stopIfTrue="1" operator="lessThan">
      <formula>AZ7</formula>
    </cfRule>
  </conditionalFormatting>
  <conditionalFormatting sqref="AZ103:BF103">
    <cfRule type="cellIs" dxfId="392" priority="48" stopIfTrue="1" operator="lessThan">
      <formula>1</formula>
    </cfRule>
  </conditionalFormatting>
  <conditionalFormatting sqref="AZ9">
    <cfRule type="cellIs" dxfId="391" priority="49" stopIfTrue="1" operator="lessThan">
      <formula>#REF!</formula>
    </cfRule>
  </conditionalFormatting>
  <conditionalFormatting sqref="BA9:BF9">
    <cfRule type="cellIs" dxfId="390" priority="45" stopIfTrue="1" operator="lessThan">
      <formula>BA7</formula>
    </cfRule>
  </conditionalFormatting>
  <conditionalFormatting sqref="F9">
    <cfRule type="cellIs" dxfId="389" priority="39" stopIfTrue="1" operator="lessThan">
      <formula>F7</formula>
    </cfRule>
  </conditionalFormatting>
  <conditionalFormatting sqref="D9:E9">
    <cfRule type="cellIs" dxfId="388" priority="40" stopIfTrue="1" operator="lessThan">
      <formula>D7</formula>
    </cfRule>
  </conditionalFormatting>
  <conditionalFormatting sqref="F102">
    <cfRule type="cellIs" dxfId="387" priority="41" stopIfTrue="1" operator="lessThanOrEqual">
      <formula>F7</formula>
    </cfRule>
  </conditionalFormatting>
  <conditionalFormatting sqref="C102:E102 G102:H102">
    <cfRule type="cellIs" dxfId="386" priority="42" stopIfTrue="1" operator="lessThan">
      <formula>C7</formula>
    </cfRule>
  </conditionalFormatting>
  <conditionalFormatting sqref="C103:H103">
    <cfRule type="cellIs" dxfId="385" priority="43" stopIfTrue="1" operator="lessThan">
      <formula>1</formula>
    </cfRule>
  </conditionalFormatting>
  <conditionalFormatting sqref="C9:E9 G9:H9">
    <cfRule type="cellIs" dxfId="384" priority="44" stopIfTrue="1" operator="lessThan">
      <formula>C8</formula>
    </cfRule>
  </conditionalFormatting>
  <conditionalFormatting sqref="AX9:AY9 AU9">
    <cfRule type="cellIs" dxfId="383" priority="33" stopIfTrue="1" operator="lessThan">
      <formula>AU7</formula>
    </cfRule>
  </conditionalFormatting>
  <conditionalFormatting sqref="AS9:AT9">
    <cfRule type="cellIs" dxfId="382" priority="34" stopIfTrue="1" operator="lessThan">
      <formula>AS7</formula>
    </cfRule>
  </conditionalFormatting>
  <conditionalFormatting sqref="AX102:AY102 AU102">
    <cfRule type="cellIs" dxfId="381" priority="35" stopIfTrue="1" operator="lessThanOrEqual">
      <formula>AU7</formula>
    </cfRule>
  </conditionalFormatting>
  <conditionalFormatting sqref="AR102:AT102 AV102:AW102">
    <cfRule type="cellIs" dxfId="380" priority="36" stopIfTrue="1" operator="lessThan">
      <formula>AR7</formula>
    </cfRule>
  </conditionalFormatting>
  <conditionalFormatting sqref="AR103:AY103">
    <cfRule type="cellIs" dxfId="379" priority="37" stopIfTrue="1" operator="lessThan">
      <formula>1</formula>
    </cfRule>
  </conditionalFormatting>
  <conditionalFormatting sqref="AR9:AT9 AV9:AW9">
    <cfRule type="cellIs" dxfId="378" priority="38" stopIfTrue="1" operator="lessThan">
      <formula>AR8</formula>
    </cfRule>
  </conditionalFormatting>
  <conditionalFormatting sqref="AI9 AF9">
    <cfRule type="cellIs" dxfId="377" priority="27" stopIfTrue="1" operator="lessThan">
      <formula>AF7</formula>
    </cfRule>
  </conditionalFormatting>
  <conditionalFormatting sqref="AD9:AE9">
    <cfRule type="cellIs" dxfId="376" priority="28" stopIfTrue="1" operator="lessThan">
      <formula>AD7</formula>
    </cfRule>
  </conditionalFormatting>
  <conditionalFormatting sqref="AI102 AF102">
    <cfRule type="cellIs" dxfId="375" priority="29" stopIfTrue="1" operator="lessThanOrEqual">
      <formula>AF7</formula>
    </cfRule>
  </conditionalFormatting>
  <conditionalFormatting sqref="AC102:AE102 AG102:AH102">
    <cfRule type="cellIs" dxfId="374" priority="30" stopIfTrue="1" operator="lessThan">
      <formula>AC7</formula>
    </cfRule>
  </conditionalFormatting>
  <conditionalFormatting sqref="AC103:AI103">
    <cfRule type="cellIs" dxfId="373" priority="31" stopIfTrue="1" operator="lessThan">
      <formula>1</formula>
    </cfRule>
  </conditionalFormatting>
  <conditionalFormatting sqref="AC9:AE9 AG9:AH9">
    <cfRule type="cellIs" dxfId="372" priority="32" stopIfTrue="1" operator="lessThan">
      <formula>AC8</formula>
    </cfRule>
  </conditionalFormatting>
  <conditionalFormatting sqref="BH102:BH103">
    <cfRule type="cellIs" dxfId="371" priority="26" stopIfTrue="1" operator="lessThan">
      <formula>1</formula>
    </cfRule>
  </conditionalFormatting>
  <conditionalFormatting sqref="AP9:AQ9 AM9">
    <cfRule type="cellIs" dxfId="370" priority="20" stopIfTrue="1" operator="lessThan">
      <formula>AM7</formula>
    </cfRule>
  </conditionalFormatting>
  <conditionalFormatting sqref="AK9:AL9">
    <cfRule type="cellIs" dxfId="369" priority="21" stopIfTrue="1" operator="lessThan">
      <formula>AK7</formula>
    </cfRule>
  </conditionalFormatting>
  <conditionalFormatting sqref="AP102:AQ102 AM102">
    <cfRule type="cellIs" dxfId="368" priority="22" stopIfTrue="1" operator="lessThanOrEqual">
      <formula>AM7</formula>
    </cfRule>
  </conditionalFormatting>
  <conditionalFormatting sqref="AJ102:AL102 AN102:AO102">
    <cfRule type="cellIs" dxfId="367" priority="23" stopIfTrue="1" operator="lessThan">
      <formula>AJ7</formula>
    </cfRule>
  </conditionalFormatting>
  <conditionalFormatting sqref="AJ103:AQ103">
    <cfRule type="cellIs" dxfId="366" priority="24" stopIfTrue="1" operator="lessThan">
      <formula>1</formula>
    </cfRule>
  </conditionalFormatting>
  <conditionalFormatting sqref="AJ9:AL9 AN9:AO9">
    <cfRule type="cellIs" dxfId="365" priority="25" stopIfTrue="1" operator="lessThan">
      <formula>AJ8</formula>
    </cfRule>
  </conditionalFormatting>
  <conditionalFormatting sqref="U9 R9">
    <cfRule type="cellIs" dxfId="364" priority="14" stopIfTrue="1" operator="lessThan">
      <formula>R7</formula>
    </cfRule>
  </conditionalFormatting>
  <conditionalFormatting sqref="P9:Q9">
    <cfRule type="cellIs" dxfId="363" priority="15" stopIfTrue="1" operator="lessThan">
      <formula>P7</formula>
    </cfRule>
  </conditionalFormatting>
  <conditionalFormatting sqref="U102 R102">
    <cfRule type="cellIs" dxfId="362" priority="16" stopIfTrue="1" operator="lessThanOrEqual">
      <formula>R7</formula>
    </cfRule>
  </conditionalFormatting>
  <conditionalFormatting sqref="O102:Q102 S102:T102">
    <cfRule type="cellIs" dxfId="361" priority="17" stopIfTrue="1" operator="lessThan">
      <formula>O7</formula>
    </cfRule>
  </conditionalFormatting>
  <conditionalFormatting sqref="O103:U103">
    <cfRule type="cellIs" dxfId="360" priority="18" stopIfTrue="1" operator="lessThan">
      <formula>1</formula>
    </cfRule>
  </conditionalFormatting>
  <conditionalFormatting sqref="O9:Q9 S9:T9">
    <cfRule type="cellIs" dxfId="359" priority="19" stopIfTrue="1" operator="lessThan">
      <formula>O8</formula>
    </cfRule>
  </conditionalFormatting>
  <conditionalFormatting sqref="L9">
    <cfRule type="cellIs" dxfId="358" priority="8" stopIfTrue="1" operator="lessThan">
      <formula>L7</formula>
    </cfRule>
  </conditionalFormatting>
  <conditionalFormatting sqref="J9:K9">
    <cfRule type="cellIs" dxfId="357" priority="9" stopIfTrue="1" operator="lessThan">
      <formula>J7</formula>
    </cfRule>
  </conditionalFormatting>
  <conditionalFormatting sqref="L102">
    <cfRule type="cellIs" dxfId="356" priority="10" stopIfTrue="1" operator="lessThanOrEqual">
      <formula>L7</formula>
    </cfRule>
  </conditionalFormatting>
  <conditionalFormatting sqref="I102:K102 M102:N102">
    <cfRule type="cellIs" dxfId="355" priority="11" stopIfTrue="1" operator="lessThan">
      <formula>I7</formula>
    </cfRule>
  </conditionalFormatting>
  <conditionalFormatting sqref="I103:N103">
    <cfRule type="cellIs" dxfId="354" priority="12" stopIfTrue="1" operator="lessThan">
      <formula>1</formula>
    </cfRule>
  </conditionalFormatting>
  <conditionalFormatting sqref="I9:K9 M9:N9">
    <cfRule type="cellIs" dxfId="353" priority="13" stopIfTrue="1" operator="lessThan">
      <formula>I8</formula>
    </cfRule>
  </conditionalFormatting>
  <conditionalFormatting sqref="AB9 Y9">
    <cfRule type="cellIs" dxfId="352" priority="2" stopIfTrue="1" operator="lessThan">
      <formula>Y7</formula>
    </cfRule>
  </conditionalFormatting>
  <conditionalFormatting sqref="W9:X9">
    <cfRule type="cellIs" dxfId="351" priority="3" stopIfTrue="1" operator="lessThan">
      <formula>W7</formula>
    </cfRule>
  </conditionalFormatting>
  <conditionalFormatting sqref="AB102 Y102">
    <cfRule type="cellIs" dxfId="350" priority="4" stopIfTrue="1" operator="lessThanOrEqual">
      <formula>Y7</formula>
    </cfRule>
  </conditionalFormatting>
  <conditionalFormatting sqref="V102:X102 Z102:AA102">
    <cfRule type="cellIs" dxfId="349" priority="5" stopIfTrue="1" operator="lessThan">
      <formula>V7</formula>
    </cfRule>
  </conditionalFormatting>
  <conditionalFormatting sqref="V103:AB103">
    <cfRule type="cellIs" dxfId="348" priority="6" stopIfTrue="1" operator="lessThan">
      <formula>1</formula>
    </cfRule>
  </conditionalFormatting>
  <conditionalFormatting sqref="V9:X9 Z9:AA9">
    <cfRule type="cellIs" dxfId="347" priority="7" stopIfTrue="1" operator="lessThan">
      <formula>V8</formula>
    </cfRule>
  </conditionalFormatting>
  <conditionalFormatting sqref="BG102:BG103">
    <cfRule type="cellIs" dxfId="346" priority="1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9"/>
  <sheetViews>
    <sheetView zoomScale="70" workbookViewId="0">
      <pane xSplit="2" ySplit="9" topLeftCell="C31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ColWidth="12.3984375" defaultRowHeight="13.5"/>
  <cols>
    <col min="1" max="2" width="12.3984375" style="12" customWidth="1"/>
    <col min="3" max="3" width="17.265625" style="22" customWidth="1"/>
    <col min="4" max="4" width="12.86328125" style="22" bestFit="1" customWidth="1"/>
    <col min="5" max="5" width="10" style="22" customWidth="1"/>
    <col min="6" max="6" width="12.3984375" style="23" customWidth="1"/>
    <col min="7" max="7" width="12.3984375" style="22" customWidth="1"/>
    <col min="8" max="9" width="12.3984375" style="89" customWidth="1"/>
    <col min="10" max="10" width="17.59765625" style="22" customWidth="1"/>
    <col min="11" max="11" width="12.86328125" style="22" customWidth="1"/>
    <col min="12" max="12" width="8.73046875" style="22" customWidth="1"/>
    <col min="13" max="13" width="12.3984375" style="23" customWidth="1"/>
    <col min="14" max="14" width="12.3984375" style="22" customWidth="1"/>
    <col min="15" max="16" width="12.3984375" style="89" customWidth="1"/>
    <col min="17" max="17" width="17.59765625" style="22" hidden="1" customWidth="1"/>
    <col min="18" max="18" width="12.86328125" style="22" hidden="1" customWidth="1"/>
    <col min="19" max="19" width="8.73046875" style="22" hidden="1" customWidth="1"/>
    <col min="20" max="20" width="12.3984375" style="23" hidden="1" customWidth="1"/>
    <col min="21" max="21" width="12.3984375" style="22" hidden="1" customWidth="1"/>
    <col min="22" max="23" width="12.3984375" style="89" hidden="1" customWidth="1"/>
    <col min="24" max="24" width="17.59765625" style="22" hidden="1" customWidth="1"/>
    <col min="25" max="25" width="12.86328125" style="22" hidden="1" customWidth="1"/>
    <col min="26" max="26" width="8.73046875" style="22" hidden="1" customWidth="1"/>
    <col min="27" max="27" width="12.3984375" style="23" hidden="1" customWidth="1"/>
    <col min="28" max="28" width="12.3984375" style="22" hidden="1" customWidth="1"/>
    <col min="29" max="29" width="11.46484375" style="22" hidden="1" customWidth="1"/>
    <col min="30" max="30" width="12.3984375" style="89" hidden="1" customWidth="1"/>
    <col min="31" max="31" width="17.59765625" style="22" hidden="1" customWidth="1"/>
    <col min="32" max="32" width="12.86328125" style="22" hidden="1" customWidth="1"/>
    <col min="33" max="33" width="8.73046875" style="22" hidden="1" customWidth="1"/>
    <col min="34" max="34" width="12.3984375" style="23" hidden="1" customWidth="1"/>
    <col min="35" max="35" width="12.3984375" style="22" hidden="1" customWidth="1"/>
    <col min="36" max="36" width="11.46484375" style="22" hidden="1" customWidth="1"/>
    <col min="37" max="37" width="12.3984375" style="89" hidden="1" customWidth="1"/>
    <col min="38" max="38" width="17.59765625" style="22" hidden="1" customWidth="1"/>
    <col min="39" max="39" width="12.86328125" style="22" hidden="1" customWidth="1"/>
    <col min="40" max="40" width="8.73046875" style="22" hidden="1" customWidth="1"/>
    <col min="41" max="41" width="12.3984375" style="23" hidden="1" customWidth="1"/>
    <col min="42" max="42" width="12.3984375" style="22" hidden="1" customWidth="1"/>
    <col min="43" max="43" width="11.46484375" style="22" hidden="1" customWidth="1"/>
    <col min="44" max="45" width="12.3984375" style="89" hidden="1" customWidth="1"/>
    <col min="46" max="46" width="17.59765625" style="22" hidden="1" customWidth="1"/>
    <col min="47" max="47" width="12.86328125" style="22" hidden="1" customWidth="1"/>
    <col min="48" max="48" width="8.73046875" style="22" hidden="1" customWidth="1"/>
    <col min="49" max="49" width="12.3984375" style="23" hidden="1" customWidth="1"/>
    <col min="50" max="50" width="12.3984375" style="22" hidden="1" customWidth="1"/>
    <col min="51" max="51" width="11.46484375" style="22" hidden="1" customWidth="1"/>
    <col min="52" max="53" width="12.3984375" style="89" hidden="1" customWidth="1"/>
    <col min="54" max="54" width="18.59765625" style="22" customWidth="1"/>
    <col min="55" max="55" width="12.3984375" style="22" customWidth="1"/>
    <col min="56" max="56" width="9.1328125" style="22" customWidth="1"/>
    <col min="57" max="57" width="12.3984375" style="23" customWidth="1"/>
    <col min="58" max="58" width="15.3984375" style="22" customWidth="1"/>
    <col min="59" max="59" width="9.46484375" style="22" hidden="1" customWidth="1"/>
    <col min="60" max="60" width="12.3984375" style="89" customWidth="1"/>
    <col min="61" max="61" width="0" style="12" hidden="1" customWidth="1"/>
    <col min="62" max="295" width="12.3984375" style="12"/>
    <col min="296" max="297" width="12.3984375" style="12" customWidth="1"/>
    <col min="298" max="298" width="23.3984375" style="12" bestFit="1" customWidth="1"/>
    <col min="299" max="299" width="12.86328125" style="12" bestFit="1" customWidth="1"/>
    <col min="300" max="302" width="12.3984375" style="12" customWidth="1"/>
    <col min="303" max="303" width="23.3984375" style="12" bestFit="1" customWidth="1"/>
    <col min="304" max="304" width="12.86328125" style="12" bestFit="1" customWidth="1"/>
    <col min="305" max="307" width="12.3984375" style="12" customWidth="1"/>
    <col min="308" max="308" width="23.3984375" style="12" bestFit="1" customWidth="1"/>
    <col min="309" max="309" width="12.86328125" style="12" bestFit="1" customWidth="1"/>
    <col min="310" max="312" width="12.3984375" style="12" customWidth="1"/>
    <col min="313" max="313" width="18.59765625" style="12" customWidth="1"/>
    <col min="314" max="315" width="12.3984375" style="12" customWidth="1"/>
    <col min="316" max="316" width="15.3984375" style="12" customWidth="1"/>
    <col min="317" max="317" width="12.3984375" style="12" customWidth="1"/>
    <col min="318" max="551" width="12.3984375" style="12"/>
    <col min="552" max="553" width="12.3984375" style="12" customWidth="1"/>
    <col min="554" max="554" width="23.3984375" style="12" bestFit="1" customWidth="1"/>
    <col min="555" max="555" width="12.86328125" style="12" bestFit="1" customWidth="1"/>
    <col min="556" max="558" width="12.3984375" style="12" customWidth="1"/>
    <col min="559" max="559" width="23.3984375" style="12" bestFit="1" customWidth="1"/>
    <col min="560" max="560" width="12.86328125" style="12" bestFit="1" customWidth="1"/>
    <col min="561" max="563" width="12.3984375" style="12" customWidth="1"/>
    <col min="564" max="564" width="23.3984375" style="12" bestFit="1" customWidth="1"/>
    <col min="565" max="565" width="12.86328125" style="12" bestFit="1" customWidth="1"/>
    <col min="566" max="568" width="12.3984375" style="12" customWidth="1"/>
    <col min="569" max="569" width="18.59765625" style="12" customWidth="1"/>
    <col min="570" max="571" width="12.3984375" style="12" customWidth="1"/>
    <col min="572" max="572" width="15.3984375" style="12" customWidth="1"/>
    <col min="573" max="573" width="12.3984375" style="12" customWidth="1"/>
    <col min="574" max="807" width="12.3984375" style="12"/>
    <col min="808" max="809" width="12.3984375" style="12" customWidth="1"/>
    <col min="810" max="810" width="23.3984375" style="12" bestFit="1" customWidth="1"/>
    <col min="811" max="811" width="12.86328125" style="12" bestFit="1" customWidth="1"/>
    <col min="812" max="814" width="12.3984375" style="12" customWidth="1"/>
    <col min="815" max="815" width="23.3984375" style="12" bestFit="1" customWidth="1"/>
    <col min="816" max="816" width="12.86328125" style="12" bestFit="1" customWidth="1"/>
    <col min="817" max="819" width="12.3984375" style="12" customWidth="1"/>
    <col min="820" max="820" width="23.3984375" style="12" bestFit="1" customWidth="1"/>
    <col min="821" max="821" width="12.86328125" style="12" bestFit="1" customWidth="1"/>
    <col min="822" max="824" width="12.3984375" style="12" customWidth="1"/>
    <col min="825" max="825" width="18.59765625" style="12" customWidth="1"/>
    <col min="826" max="827" width="12.3984375" style="12" customWidth="1"/>
    <col min="828" max="828" width="15.3984375" style="12" customWidth="1"/>
    <col min="829" max="829" width="12.3984375" style="12" customWidth="1"/>
    <col min="830" max="1063" width="12.3984375" style="12"/>
    <col min="1064" max="1065" width="12.3984375" style="12" customWidth="1"/>
    <col min="1066" max="1066" width="23.3984375" style="12" bestFit="1" customWidth="1"/>
    <col min="1067" max="1067" width="12.86328125" style="12" bestFit="1" customWidth="1"/>
    <col min="1068" max="1070" width="12.3984375" style="12" customWidth="1"/>
    <col min="1071" max="1071" width="23.3984375" style="12" bestFit="1" customWidth="1"/>
    <col min="1072" max="1072" width="12.86328125" style="12" bestFit="1" customWidth="1"/>
    <col min="1073" max="1075" width="12.3984375" style="12" customWidth="1"/>
    <col min="1076" max="1076" width="23.3984375" style="12" bestFit="1" customWidth="1"/>
    <col min="1077" max="1077" width="12.86328125" style="12" bestFit="1" customWidth="1"/>
    <col min="1078" max="1080" width="12.3984375" style="12" customWidth="1"/>
    <col min="1081" max="1081" width="18.59765625" style="12" customWidth="1"/>
    <col min="1082" max="1083" width="12.3984375" style="12" customWidth="1"/>
    <col min="1084" max="1084" width="15.3984375" style="12" customWidth="1"/>
    <col min="1085" max="1085" width="12.3984375" style="12" customWidth="1"/>
    <col min="1086" max="1319" width="12.3984375" style="12"/>
    <col min="1320" max="1321" width="12.3984375" style="12" customWidth="1"/>
    <col min="1322" max="1322" width="23.3984375" style="12" bestFit="1" customWidth="1"/>
    <col min="1323" max="1323" width="12.86328125" style="12" bestFit="1" customWidth="1"/>
    <col min="1324" max="1326" width="12.3984375" style="12" customWidth="1"/>
    <col min="1327" max="1327" width="23.3984375" style="12" bestFit="1" customWidth="1"/>
    <col min="1328" max="1328" width="12.86328125" style="12" bestFit="1" customWidth="1"/>
    <col min="1329" max="1331" width="12.3984375" style="12" customWidth="1"/>
    <col min="1332" max="1332" width="23.3984375" style="12" bestFit="1" customWidth="1"/>
    <col min="1333" max="1333" width="12.86328125" style="12" bestFit="1" customWidth="1"/>
    <col min="1334" max="1336" width="12.3984375" style="12" customWidth="1"/>
    <col min="1337" max="1337" width="18.59765625" style="12" customWidth="1"/>
    <col min="1338" max="1339" width="12.3984375" style="12" customWidth="1"/>
    <col min="1340" max="1340" width="15.3984375" style="12" customWidth="1"/>
    <col min="1341" max="1341" width="12.3984375" style="12" customWidth="1"/>
    <col min="1342" max="1575" width="12.3984375" style="12"/>
    <col min="1576" max="1577" width="12.3984375" style="12" customWidth="1"/>
    <col min="1578" max="1578" width="23.3984375" style="12" bestFit="1" customWidth="1"/>
    <col min="1579" max="1579" width="12.86328125" style="12" bestFit="1" customWidth="1"/>
    <col min="1580" max="1582" width="12.3984375" style="12" customWidth="1"/>
    <col min="1583" max="1583" width="23.3984375" style="12" bestFit="1" customWidth="1"/>
    <col min="1584" max="1584" width="12.86328125" style="12" bestFit="1" customWidth="1"/>
    <col min="1585" max="1587" width="12.3984375" style="12" customWidth="1"/>
    <col min="1588" max="1588" width="23.3984375" style="12" bestFit="1" customWidth="1"/>
    <col min="1589" max="1589" width="12.86328125" style="12" bestFit="1" customWidth="1"/>
    <col min="1590" max="1592" width="12.3984375" style="12" customWidth="1"/>
    <col min="1593" max="1593" width="18.59765625" style="12" customWidth="1"/>
    <col min="1594" max="1595" width="12.3984375" style="12" customWidth="1"/>
    <col min="1596" max="1596" width="15.3984375" style="12" customWidth="1"/>
    <col min="1597" max="1597" width="12.3984375" style="12" customWidth="1"/>
    <col min="1598" max="1831" width="12.3984375" style="12"/>
    <col min="1832" max="1833" width="12.3984375" style="12" customWidth="1"/>
    <col min="1834" max="1834" width="23.3984375" style="12" bestFit="1" customWidth="1"/>
    <col min="1835" max="1835" width="12.86328125" style="12" bestFit="1" customWidth="1"/>
    <col min="1836" max="1838" width="12.3984375" style="12" customWidth="1"/>
    <col min="1839" max="1839" width="23.3984375" style="12" bestFit="1" customWidth="1"/>
    <col min="1840" max="1840" width="12.86328125" style="12" bestFit="1" customWidth="1"/>
    <col min="1841" max="1843" width="12.3984375" style="12" customWidth="1"/>
    <col min="1844" max="1844" width="23.3984375" style="12" bestFit="1" customWidth="1"/>
    <col min="1845" max="1845" width="12.86328125" style="12" bestFit="1" customWidth="1"/>
    <col min="1846" max="1848" width="12.3984375" style="12" customWidth="1"/>
    <col min="1849" max="1849" width="18.59765625" style="12" customWidth="1"/>
    <col min="1850" max="1851" width="12.3984375" style="12" customWidth="1"/>
    <col min="1852" max="1852" width="15.3984375" style="12" customWidth="1"/>
    <col min="1853" max="1853" width="12.3984375" style="12" customWidth="1"/>
    <col min="1854" max="2087" width="12.3984375" style="12"/>
    <col min="2088" max="2089" width="12.3984375" style="12" customWidth="1"/>
    <col min="2090" max="2090" width="23.3984375" style="12" bestFit="1" customWidth="1"/>
    <col min="2091" max="2091" width="12.86328125" style="12" bestFit="1" customWidth="1"/>
    <col min="2092" max="2094" width="12.3984375" style="12" customWidth="1"/>
    <col min="2095" max="2095" width="23.3984375" style="12" bestFit="1" customWidth="1"/>
    <col min="2096" max="2096" width="12.86328125" style="12" bestFit="1" customWidth="1"/>
    <col min="2097" max="2099" width="12.3984375" style="12" customWidth="1"/>
    <col min="2100" max="2100" width="23.3984375" style="12" bestFit="1" customWidth="1"/>
    <col min="2101" max="2101" width="12.86328125" style="12" bestFit="1" customWidth="1"/>
    <col min="2102" max="2104" width="12.3984375" style="12" customWidth="1"/>
    <col min="2105" max="2105" width="18.59765625" style="12" customWidth="1"/>
    <col min="2106" max="2107" width="12.3984375" style="12" customWidth="1"/>
    <col min="2108" max="2108" width="15.3984375" style="12" customWidth="1"/>
    <col min="2109" max="2109" width="12.3984375" style="12" customWidth="1"/>
    <col min="2110" max="2343" width="12.3984375" style="12"/>
    <col min="2344" max="2345" width="12.3984375" style="12" customWidth="1"/>
    <col min="2346" max="2346" width="23.3984375" style="12" bestFit="1" customWidth="1"/>
    <col min="2347" max="2347" width="12.86328125" style="12" bestFit="1" customWidth="1"/>
    <col min="2348" max="2350" width="12.3984375" style="12" customWidth="1"/>
    <col min="2351" max="2351" width="23.3984375" style="12" bestFit="1" customWidth="1"/>
    <col min="2352" max="2352" width="12.86328125" style="12" bestFit="1" customWidth="1"/>
    <col min="2353" max="2355" width="12.3984375" style="12" customWidth="1"/>
    <col min="2356" max="2356" width="23.3984375" style="12" bestFit="1" customWidth="1"/>
    <col min="2357" max="2357" width="12.86328125" style="12" bestFit="1" customWidth="1"/>
    <col min="2358" max="2360" width="12.3984375" style="12" customWidth="1"/>
    <col min="2361" max="2361" width="18.59765625" style="12" customWidth="1"/>
    <col min="2362" max="2363" width="12.3984375" style="12" customWidth="1"/>
    <col min="2364" max="2364" width="15.3984375" style="12" customWidth="1"/>
    <col min="2365" max="2365" width="12.3984375" style="12" customWidth="1"/>
    <col min="2366" max="2599" width="12.3984375" style="12"/>
    <col min="2600" max="2601" width="12.3984375" style="12" customWidth="1"/>
    <col min="2602" max="2602" width="23.3984375" style="12" bestFit="1" customWidth="1"/>
    <col min="2603" max="2603" width="12.86328125" style="12" bestFit="1" customWidth="1"/>
    <col min="2604" max="2606" width="12.3984375" style="12" customWidth="1"/>
    <col min="2607" max="2607" width="23.3984375" style="12" bestFit="1" customWidth="1"/>
    <col min="2608" max="2608" width="12.86328125" style="12" bestFit="1" customWidth="1"/>
    <col min="2609" max="2611" width="12.3984375" style="12" customWidth="1"/>
    <col min="2612" max="2612" width="23.3984375" style="12" bestFit="1" customWidth="1"/>
    <col min="2613" max="2613" width="12.86328125" style="12" bestFit="1" customWidth="1"/>
    <col min="2614" max="2616" width="12.3984375" style="12" customWidth="1"/>
    <col min="2617" max="2617" width="18.59765625" style="12" customWidth="1"/>
    <col min="2618" max="2619" width="12.3984375" style="12" customWidth="1"/>
    <col min="2620" max="2620" width="15.3984375" style="12" customWidth="1"/>
    <col min="2621" max="2621" width="12.3984375" style="12" customWidth="1"/>
    <col min="2622" max="2855" width="12.3984375" style="12"/>
    <col min="2856" max="2857" width="12.3984375" style="12" customWidth="1"/>
    <col min="2858" max="2858" width="23.3984375" style="12" bestFit="1" customWidth="1"/>
    <col min="2859" max="2859" width="12.86328125" style="12" bestFit="1" customWidth="1"/>
    <col min="2860" max="2862" width="12.3984375" style="12" customWidth="1"/>
    <col min="2863" max="2863" width="23.3984375" style="12" bestFit="1" customWidth="1"/>
    <col min="2864" max="2864" width="12.86328125" style="12" bestFit="1" customWidth="1"/>
    <col min="2865" max="2867" width="12.3984375" style="12" customWidth="1"/>
    <col min="2868" max="2868" width="23.3984375" style="12" bestFit="1" customWidth="1"/>
    <col min="2869" max="2869" width="12.86328125" style="12" bestFit="1" customWidth="1"/>
    <col min="2870" max="2872" width="12.3984375" style="12" customWidth="1"/>
    <col min="2873" max="2873" width="18.59765625" style="12" customWidth="1"/>
    <col min="2874" max="2875" width="12.3984375" style="12" customWidth="1"/>
    <col min="2876" max="2876" width="15.3984375" style="12" customWidth="1"/>
    <col min="2877" max="2877" width="12.3984375" style="12" customWidth="1"/>
    <col min="2878" max="3111" width="12.3984375" style="12"/>
    <col min="3112" max="3113" width="12.3984375" style="12" customWidth="1"/>
    <col min="3114" max="3114" width="23.3984375" style="12" bestFit="1" customWidth="1"/>
    <col min="3115" max="3115" width="12.86328125" style="12" bestFit="1" customWidth="1"/>
    <col min="3116" max="3118" width="12.3984375" style="12" customWidth="1"/>
    <col min="3119" max="3119" width="23.3984375" style="12" bestFit="1" customWidth="1"/>
    <col min="3120" max="3120" width="12.86328125" style="12" bestFit="1" customWidth="1"/>
    <col min="3121" max="3123" width="12.3984375" style="12" customWidth="1"/>
    <col min="3124" max="3124" width="23.3984375" style="12" bestFit="1" customWidth="1"/>
    <col min="3125" max="3125" width="12.86328125" style="12" bestFit="1" customWidth="1"/>
    <col min="3126" max="3128" width="12.3984375" style="12" customWidth="1"/>
    <col min="3129" max="3129" width="18.59765625" style="12" customWidth="1"/>
    <col min="3130" max="3131" width="12.3984375" style="12" customWidth="1"/>
    <col min="3132" max="3132" width="15.3984375" style="12" customWidth="1"/>
    <col min="3133" max="3133" width="12.3984375" style="12" customWidth="1"/>
    <col min="3134" max="3367" width="12.3984375" style="12"/>
    <col min="3368" max="3369" width="12.3984375" style="12" customWidth="1"/>
    <col min="3370" max="3370" width="23.3984375" style="12" bestFit="1" customWidth="1"/>
    <col min="3371" max="3371" width="12.86328125" style="12" bestFit="1" customWidth="1"/>
    <col min="3372" max="3374" width="12.3984375" style="12" customWidth="1"/>
    <col min="3375" max="3375" width="23.3984375" style="12" bestFit="1" customWidth="1"/>
    <col min="3376" max="3376" width="12.86328125" style="12" bestFit="1" customWidth="1"/>
    <col min="3377" max="3379" width="12.3984375" style="12" customWidth="1"/>
    <col min="3380" max="3380" width="23.3984375" style="12" bestFit="1" customWidth="1"/>
    <col min="3381" max="3381" width="12.86328125" style="12" bestFit="1" customWidth="1"/>
    <col min="3382" max="3384" width="12.3984375" style="12" customWidth="1"/>
    <col min="3385" max="3385" width="18.59765625" style="12" customWidth="1"/>
    <col min="3386" max="3387" width="12.3984375" style="12" customWidth="1"/>
    <col min="3388" max="3388" width="15.3984375" style="12" customWidth="1"/>
    <col min="3389" max="3389" width="12.3984375" style="12" customWidth="1"/>
    <col min="3390" max="3623" width="12.3984375" style="12"/>
    <col min="3624" max="3625" width="12.3984375" style="12" customWidth="1"/>
    <col min="3626" max="3626" width="23.3984375" style="12" bestFit="1" customWidth="1"/>
    <col min="3627" max="3627" width="12.86328125" style="12" bestFit="1" customWidth="1"/>
    <col min="3628" max="3630" width="12.3984375" style="12" customWidth="1"/>
    <col min="3631" max="3631" width="23.3984375" style="12" bestFit="1" customWidth="1"/>
    <col min="3632" max="3632" width="12.86328125" style="12" bestFit="1" customWidth="1"/>
    <col min="3633" max="3635" width="12.3984375" style="12" customWidth="1"/>
    <col min="3636" max="3636" width="23.3984375" style="12" bestFit="1" customWidth="1"/>
    <col min="3637" max="3637" width="12.86328125" style="12" bestFit="1" customWidth="1"/>
    <col min="3638" max="3640" width="12.3984375" style="12" customWidth="1"/>
    <col min="3641" max="3641" width="18.59765625" style="12" customWidth="1"/>
    <col min="3642" max="3643" width="12.3984375" style="12" customWidth="1"/>
    <col min="3644" max="3644" width="15.3984375" style="12" customWidth="1"/>
    <col min="3645" max="3645" width="12.3984375" style="12" customWidth="1"/>
    <col min="3646" max="3879" width="12.3984375" style="12"/>
    <col min="3880" max="3881" width="12.3984375" style="12" customWidth="1"/>
    <col min="3882" max="3882" width="23.3984375" style="12" bestFit="1" customWidth="1"/>
    <col min="3883" max="3883" width="12.86328125" style="12" bestFit="1" customWidth="1"/>
    <col min="3884" max="3886" width="12.3984375" style="12" customWidth="1"/>
    <col min="3887" max="3887" width="23.3984375" style="12" bestFit="1" customWidth="1"/>
    <col min="3888" max="3888" width="12.86328125" style="12" bestFit="1" customWidth="1"/>
    <col min="3889" max="3891" width="12.3984375" style="12" customWidth="1"/>
    <col min="3892" max="3892" width="23.3984375" style="12" bestFit="1" customWidth="1"/>
    <col min="3893" max="3893" width="12.86328125" style="12" bestFit="1" customWidth="1"/>
    <col min="3894" max="3896" width="12.3984375" style="12" customWidth="1"/>
    <col min="3897" max="3897" width="18.59765625" style="12" customWidth="1"/>
    <col min="3898" max="3899" width="12.3984375" style="12" customWidth="1"/>
    <col min="3900" max="3900" width="15.3984375" style="12" customWidth="1"/>
    <col min="3901" max="3901" width="12.3984375" style="12" customWidth="1"/>
    <col min="3902" max="4135" width="12.3984375" style="12"/>
    <col min="4136" max="4137" width="12.3984375" style="12" customWidth="1"/>
    <col min="4138" max="4138" width="23.3984375" style="12" bestFit="1" customWidth="1"/>
    <col min="4139" max="4139" width="12.86328125" style="12" bestFit="1" customWidth="1"/>
    <col min="4140" max="4142" width="12.3984375" style="12" customWidth="1"/>
    <col min="4143" max="4143" width="23.3984375" style="12" bestFit="1" customWidth="1"/>
    <col min="4144" max="4144" width="12.86328125" style="12" bestFit="1" customWidth="1"/>
    <col min="4145" max="4147" width="12.3984375" style="12" customWidth="1"/>
    <col min="4148" max="4148" width="23.3984375" style="12" bestFit="1" customWidth="1"/>
    <col min="4149" max="4149" width="12.86328125" style="12" bestFit="1" customWidth="1"/>
    <col min="4150" max="4152" width="12.3984375" style="12" customWidth="1"/>
    <col min="4153" max="4153" width="18.59765625" style="12" customWidth="1"/>
    <col min="4154" max="4155" width="12.3984375" style="12" customWidth="1"/>
    <col min="4156" max="4156" width="15.3984375" style="12" customWidth="1"/>
    <col min="4157" max="4157" width="12.3984375" style="12" customWidth="1"/>
    <col min="4158" max="4391" width="12.3984375" style="12"/>
    <col min="4392" max="4393" width="12.3984375" style="12" customWidth="1"/>
    <col min="4394" max="4394" width="23.3984375" style="12" bestFit="1" customWidth="1"/>
    <col min="4395" max="4395" width="12.86328125" style="12" bestFit="1" customWidth="1"/>
    <col min="4396" max="4398" width="12.3984375" style="12" customWidth="1"/>
    <col min="4399" max="4399" width="23.3984375" style="12" bestFit="1" customWidth="1"/>
    <col min="4400" max="4400" width="12.86328125" style="12" bestFit="1" customWidth="1"/>
    <col min="4401" max="4403" width="12.3984375" style="12" customWidth="1"/>
    <col min="4404" max="4404" width="23.3984375" style="12" bestFit="1" customWidth="1"/>
    <col min="4405" max="4405" width="12.86328125" style="12" bestFit="1" customWidth="1"/>
    <col min="4406" max="4408" width="12.3984375" style="12" customWidth="1"/>
    <col min="4409" max="4409" width="18.59765625" style="12" customWidth="1"/>
    <col min="4410" max="4411" width="12.3984375" style="12" customWidth="1"/>
    <col min="4412" max="4412" width="15.3984375" style="12" customWidth="1"/>
    <col min="4413" max="4413" width="12.3984375" style="12" customWidth="1"/>
    <col min="4414" max="4647" width="12.3984375" style="12"/>
    <col min="4648" max="4649" width="12.3984375" style="12" customWidth="1"/>
    <col min="4650" max="4650" width="23.3984375" style="12" bestFit="1" customWidth="1"/>
    <col min="4651" max="4651" width="12.86328125" style="12" bestFit="1" customWidth="1"/>
    <col min="4652" max="4654" width="12.3984375" style="12" customWidth="1"/>
    <col min="4655" max="4655" width="23.3984375" style="12" bestFit="1" customWidth="1"/>
    <col min="4656" max="4656" width="12.86328125" style="12" bestFit="1" customWidth="1"/>
    <col min="4657" max="4659" width="12.3984375" style="12" customWidth="1"/>
    <col min="4660" max="4660" width="23.3984375" style="12" bestFit="1" customWidth="1"/>
    <col min="4661" max="4661" width="12.86328125" style="12" bestFit="1" customWidth="1"/>
    <col min="4662" max="4664" width="12.3984375" style="12" customWidth="1"/>
    <col min="4665" max="4665" width="18.59765625" style="12" customWidth="1"/>
    <col min="4666" max="4667" width="12.3984375" style="12" customWidth="1"/>
    <col min="4668" max="4668" width="15.3984375" style="12" customWidth="1"/>
    <col min="4669" max="4669" width="12.3984375" style="12" customWidth="1"/>
    <col min="4670" max="4903" width="12.3984375" style="12"/>
    <col min="4904" max="4905" width="12.3984375" style="12" customWidth="1"/>
    <col min="4906" max="4906" width="23.3984375" style="12" bestFit="1" customWidth="1"/>
    <col min="4907" max="4907" width="12.86328125" style="12" bestFit="1" customWidth="1"/>
    <col min="4908" max="4910" width="12.3984375" style="12" customWidth="1"/>
    <col min="4911" max="4911" width="23.3984375" style="12" bestFit="1" customWidth="1"/>
    <col min="4912" max="4912" width="12.86328125" style="12" bestFit="1" customWidth="1"/>
    <col min="4913" max="4915" width="12.3984375" style="12" customWidth="1"/>
    <col min="4916" max="4916" width="23.3984375" style="12" bestFit="1" customWidth="1"/>
    <col min="4917" max="4917" width="12.86328125" style="12" bestFit="1" customWidth="1"/>
    <col min="4918" max="4920" width="12.3984375" style="12" customWidth="1"/>
    <col min="4921" max="4921" width="18.59765625" style="12" customWidth="1"/>
    <col min="4922" max="4923" width="12.3984375" style="12" customWidth="1"/>
    <col min="4924" max="4924" width="15.3984375" style="12" customWidth="1"/>
    <col min="4925" max="4925" width="12.3984375" style="12" customWidth="1"/>
    <col min="4926" max="5159" width="12.3984375" style="12"/>
    <col min="5160" max="5161" width="12.3984375" style="12" customWidth="1"/>
    <col min="5162" max="5162" width="23.3984375" style="12" bestFit="1" customWidth="1"/>
    <col min="5163" max="5163" width="12.86328125" style="12" bestFit="1" customWidth="1"/>
    <col min="5164" max="5166" width="12.3984375" style="12" customWidth="1"/>
    <col min="5167" max="5167" width="23.3984375" style="12" bestFit="1" customWidth="1"/>
    <col min="5168" max="5168" width="12.86328125" style="12" bestFit="1" customWidth="1"/>
    <col min="5169" max="5171" width="12.3984375" style="12" customWidth="1"/>
    <col min="5172" max="5172" width="23.3984375" style="12" bestFit="1" customWidth="1"/>
    <col min="5173" max="5173" width="12.86328125" style="12" bestFit="1" customWidth="1"/>
    <col min="5174" max="5176" width="12.3984375" style="12" customWidth="1"/>
    <col min="5177" max="5177" width="18.59765625" style="12" customWidth="1"/>
    <col min="5178" max="5179" width="12.3984375" style="12" customWidth="1"/>
    <col min="5180" max="5180" width="15.3984375" style="12" customWidth="1"/>
    <col min="5181" max="5181" width="12.3984375" style="12" customWidth="1"/>
    <col min="5182" max="5415" width="12.3984375" style="12"/>
    <col min="5416" max="5417" width="12.3984375" style="12" customWidth="1"/>
    <col min="5418" max="5418" width="23.3984375" style="12" bestFit="1" customWidth="1"/>
    <col min="5419" max="5419" width="12.86328125" style="12" bestFit="1" customWidth="1"/>
    <col min="5420" max="5422" width="12.3984375" style="12" customWidth="1"/>
    <col min="5423" max="5423" width="23.3984375" style="12" bestFit="1" customWidth="1"/>
    <col min="5424" max="5424" width="12.86328125" style="12" bestFit="1" customWidth="1"/>
    <col min="5425" max="5427" width="12.3984375" style="12" customWidth="1"/>
    <col min="5428" max="5428" width="23.3984375" style="12" bestFit="1" customWidth="1"/>
    <col min="5429" max="5429" width="12.86328125" style="12" bestFit="1" customWidth="1"/>
    <col min="5430" max="5432" width="12.3984375" style="12" customWidth="1"/>
    <col min="5433" max="5433" width="18.59765625" style="12" customWidth="1"/>
    <col min="5434" max="5435" width="12.3984375" style="12" customWidth="1"/>
    <col min="5436" max="5436" width="15.3984375" style="12" customWidth="1"/>
    <col min="5437" max="5437" width="12.3984375" style="12" customWidth="1"/>
    <col min="5438" max="5671" width="12.3984375" style="12"/>
    <col min="5672" max="5673" width="12.3984375" style="12" customWidth="1"/>
    <col min="5674" max="5674" width="23.3984375" style="12" bestFit="1" customWidth="1"/>
    <col min="5675" max="5675" width="12.86328125" style="12" bestFit="1" customWidth="1"/>
    <col min="5676" max="5678" width="12.3984375" style="12" customWidth="1"/>
    <col min="5679" max="5679" width="23.3984375" style="12" bestFit="1" customWidth="1"/>
    <col min="5680" max="5680" width="12.86328125" style="12" bestFit="1" customWidth="1"/>
    <col min="5681" max="5683" width="12.3984375" style="12" customWidth="1"/>
    <col min="5684" max="5684" width="23.3984375" style="12" bestFit="1" customWidth="1"/>
    <col min="5685" max="5685" width="12.86328125" style="12" bestFit="1" customWidth="1"/>
    <col min="5686" max="5688" width="12.3984375" style="12" customWidth="1"/>
    <col min="5689" max="5689" width="18.59765625" style="12" customWidth="1"/>
    <col min="5690" max="5691" width="12.3984375" style="12" customWidth="1"/>
    <col min="5692" max="5692" width="15.3984375" style="12" customWidth="1"/>
    <col min="5693" max="5693" width="12.3984375" style="12" customWidth="1"/>
    <col min="5694" max="5927" width="12.3984375" style="12"/>
    <col min="5928" max="5929" width="12.3984375" style="12" customWidth="1"/>
    <col min="5930" max="5930" width="23.3984375" style="12" bestFit="1" customWidth="1"/>
    <col min="5931" max="5931" width="12.86328125" style="12" bestFit="1" customWidth="1"/>
    <col min="5932" max="5934" width="12.3984375" style="12" customWidth="1"/>
    <col min="5935" max="5935" width="23.3984375" style="12" bestFit="1" customWidth="1"/>
    <col min="5936" max="5936" width="12.86328125" style="12" bestFit="1" customWidth="1"/>
    <col min="5937" max="5939" width="12.3984375" style="12" customWidth="1"/>
    <col min="5940" max="5940" width="23.3984375" style="12" bestFit="1" customWidth="1"/>
    <col min="5941" max="5941" width="12.86328125" style="12" bestFit="1" customWidth="1"/>
    <col min="5942" max="5944" width="12.3984375" style="12" customWidth="1"/>
    <col min="5945" max="5945" width="18.59765625" style="12" customWidth="1"/>
    <col min="5946" max="5947" width="12.3984375" style="12" customWidth="1"/>
    <col min="5948" max="5948" width="15.3984375" style="12" customWidth="1"/>
    <col min="5949" max="5949" width="12.3984375" style="12" customWidth="1"/>
    <col min="5950" max="6183" width="12.3984375" style="12"/>
    <col min="6184" max="6185" width="12.3984375" style="12" customWidth="1"/>
    <col min="6186" max="6186" width="23.3984375" style="12" bestFit="1" customWidth="1"/>
    <col min="6187" max="6187" width="12.86328125" style="12" bestFit="1" customWidth="1"/>
    <col min="6188" max="6190" width="12.3984375" style="12" customWidth="1"/>
    <col min="6191" max="6191" width="23.3984375" style="12" bestFit="1" customWidth="1"/>
    <col min="6192" max="6192" width="12.86328125" style="12" bestFit="1" customWidth="1"/>
    <col min="6193" max="6195" width="12.3984375" style="12" customWidth="1"/>
    <col min="6196" max="6196" width="23.3984375" style="12" bestFit="1" customWidth="1"/>
    <col min="6197" max="6197" width="12.86328125" style="12" bestFit="1" customWidth="1"/>
    <col min="6198" max="6200" width="12.3984375" style="12" customWidth="1"/>
    <col min="6201" max="6201" width="18.59765625" style="12" customWidth="1"/>
    <col min="6202" max="6203" width="12.3984375" style="12" customWidth="1"/>
    <col min="6204" max="6204" width="15.3984375" style="12" customWidth="1"/>
    <col min="6205" max="6205" width="12.3984375" style="12" customWidth="1"/>
    <col min="6206" max="6439" width="12.3984375" style="12"/>
    <col min="6440" max="6441" width="12.3984375" style="12" customWidth="1"/>
    <col min="6442" max="6442" width="23.3984375" style="12" bestFit="1" customWidth="1"/>
    <col min="6443" max="6443" width="12.86328125" style="12" bestFit="1" customWidth="1"/>
    <col min="6444" max="6446" width="12.3984375" style="12" customWidth="1"/>
    <col min="6447" max="6447" width="23.3984375" style="12" bestFit="1" customWidth="1"/>
    <col min="6448" max="6448" width="12.86328125" style="12" bestFit="1" customWidth="1"/>
    <col min="6449" max="6451" width="12.3984375" style="12" customWidth="1"/>
    <col min="6452" max="6452" width="23.3984375" style="12" bestFit="1" customWidth="1"/>
    <col min="6453" max="6453" width="12.86328125" style="12" bestFit="1" customWidth="1"/>
    <col min="6454" max="6456" width="12.3984375" style="12" customWidth="1"/>
    <col min="6457" max="6457" width="18.59765625" style="12" customWidth="1"/>
    <col min="6458" max="6459" width="12.3984375" style="12" customWidth="1"/>
    <col min="6460" max="6460" width="15.3984375" style="12" customWidth="1"/>
    <col min="6461" max="6461" width="12.3984375" style="12" customWidth="1"/>
    <col min="6462" max="6695" width="12.3984375" style="12"/>
    <col min="6696" max="6697" width="12.3984375" style="12" customWidth="1"/>
    <col min="6698" max="6698" width="23.3984375" style="12" bestFit="1" customWidth="1"/>
    <col min="6699" max="6699" width="12.86328125" style="12" bestFit="1" customWidth="1"/>
    <col min="6700" max="6702" width="12.3984375" style="12" customWidth="1"/>
    <col min="6703" max="6703" width="23.3984375" style="12" bestFit="1" customWidth="1"/>
    <col min="6704" max="6704" width="12.86328125" style="12" bestFit="1" customWidth="1"/>
    <col min="6705" max="6707" width="12.3984375" style="12" customWidth="1"/>
    <col min="6708" max="6708" width="23.3984375" style="12" bestFit="1" customWidth="1"/>
    <col min="6709" max="6709" width="12.86328125" style="12" bestFit="1" customWidth="1"/>
    <col min="6710" max="6712" width="12.3984375" style="12" customWidth="1"/>
    <col min="6713" max="6713" width="18.59765625" style="12" customWidth="1"/>
    <col min="6714" max="6715" width="12.3984375" style="12" customWidth="1"/>
    <col min="6716" max="6716" width="15.3984375" style="12" customWidth="1"/>
    <col min="6717" max="6717" width="12.3984375" style="12" customWidth="1"/>
    <col min="6718" max="6951" width="12.3984375" style="12"/>
    <col min="6952" max="6953" width="12.3984375" style="12" customWidth="1"/>
    <col min="6954" max="6954" width="23.3984375" style="12" bestFit="1" customWidth="1"/>
    <col min="6955" max="6955" width="12.86328125" style="12" bestFit="1" customWidth="1"/>
    <col min="6956" max="6958" width="12.3984375" style="12" customWidth="1"/>
    <col min="6959" max="6959" width="23.3984375" style="12" bestFit="1" customWidth="1"/>
    <col min="6960" max="6960" width="12.86328125" style="12" bestFit="1" customWidth="1"/>
    <col min="6961" max="6963" width="12.3984375" style="12" customWidth="1"/>
    <col min="6964" max="6964" width="23.3984375" style="12" bestFit="1" customWidth="1"/>
    <col min="6965" max="6965" width="12.86328125" style="12" bestFit="1" customWidth="1"/>
    <col min="6966" max="6968" width="12.3984375" style="12" customWidth="1"/>
    <col min="6969" max="6969" width="18.59765625" style="12" customWidth="1"/>
    <col min="6970" max="6971" width="12.3984375" style="12" customWidth="1"/>
    <col min="6972" max="6972" width="15.3984375" style="12" customWidth="1"/>
    <col min="6973" max="6973" width="12.3984375" style="12" customWidth="1"/>
    <col min="6974" max="7207" width="12.3984375" style="12"/>
    <col min="7208" max="7209" width="12.3984375" style="12" customWidth="1"/>
    <col min="7210" max="7210" width="23.3984375" style="12" bestFit="1" customWidth="1"/>
    <col min="7211" max="7211" width="12.86328125" style="12" bestFit="1" customWidth="1"/>
    <col min="7212" max="7214" width="12.3984375" style="12" customWidth="1"/>
    <col min="7215" max="7215" width="23.3984375" style="12" bestFit="1" customWidth="1"/>
    <col min="7216" max="7216" width="12.86328125" style="12" bestFit="1" customWidth="1"/>
    <col min="7217" max="7219" width="12.3984375" style="12" customWidth="1"/>
    <col min="7220" max="7220" width="23.3984375" style="12" bestFit="1" customWidth="1"/>
    <col min="7221" max="7221" width="12.86328125" style="12" bestFit="1" customWidth="1"/>
    <col min="7222" max="7224" width="12.3984375" style="12" customWidth="1"/>
    <col min="7225" max="7225" width="18.59765625" style="12" customWidth="1"/>
    <col min="7226" max="7227" width="12.3984375" style="12" customWidth="1"/>
    <col min="7228" max="7228" width="15.3984375" style="12" customWidth="1"/>
    <col min="7229" max="7229" width="12.3984375" style="12" customWidth="1"/>
    <col min="7230" max="7463" width="12.3984375" style="12"/>
    <col min="7464" max="7465" width="12.3984375" style="12" customWidth="1"/>
    <col min="7466" max="7466" width="23.3984375" style="12" bestFit="1" customWidth="1"/>
    <col min="7467" max="7467" width="12.86328125" style="12" bestFit="1" customWidth="1"/>
    <col min="7468" max="7470" width="12.3984375" style="12" customWidth="1"/>
    <col min="7471" max="7471" width="23.3984375" style="12" bestFit="1" customWidth="1"/>
    <col min="7472" max="7472" width="12.86328125" style="12" bestFit="1" customWidth="1"/>
    <col min="7473" max="7475" width="12.3984375" style="12" customWidth="1"/>
    <col min="7476" max="7476" width="23.3984375" style="12" bestFit="1" customWidth="1"/>
    <col min="7477" max="7477" width="12.86328125" style="12" bestFit="1" customWidth="1"/>
    <col min="7478" max="7480" width="12.3984375" style="12" customWidth="1"/>
    <col min="7481" max="7481" width="18.59765625" style="12" customWidth="1"/>
    <col min="7482" max="7483" width="12.3984375" style="12" customWidth="1"/>
    <col min="7484" max="7484" width="15.3984375" style="12" customWidth="1"/>
    <col min="7485" max="7485" width="12.3984375" style="12" customWidth="1"/>
    <col min="7486" max="7719" width="12.3984375" style="12"/>
    <col min="7720" max="7721" width="12.3984375" style="12" customWidth="1"/>
    <col min="7722" max="7722" width="23.3984375" style="12" bestFit="1" customWidth="1"/>
    <col min="7723" max="7723" width="12.86328125" style="12" bestFit="1" customWidth="1"/>
    <col min="7724" max="7726" width="12.3984375" style="12" customWidth="1"/>
    <col min="7727" max="7727" width="23.3984375" style="12" bestFit="1" customWidth="1"/>
    <col min="7728" max="7728" width="12.86328125" style="12" bestFit="1" customWidth="1"/>
    <col min="7729" max="7731" width="12.3984375" style="12" customWidth="1"/>
    <col min="7732" max="7732" width="23.3984375" style="12" bestFit="1" customWidth="1"/>
    <col min="7733" max="7733" width="12.86328125" style="12" bestFit="1" customWidth="1"/>
    <col min="7734" max="7736" width="12.3984375" style="12" customWidth="1"/>
    <col min="7737" max="7737" width="18.59765625" style="12" customWidth="1"/>
    <col min="7738" max="7739" width="12.3984375" style="12" customWidth="1"/>
    <col min="7740" max="7740" width="15.3984375" style="12" customWidth="1"/>
    <col min="7741" max="7741" width="12.3984375" style="12" customWidth="1"/>
    <col min="7742" max="7975" width="12.3984375" style="12"/>
    <col min="7976" max="7977" width="12.3984375" style="12" customWidth="1"/>
    <col min="7978" max="7978" width="23.3984375" style="12" bestFit="1" customWidth="1"/>
    <col min="7979" max="7979" width="12.86328125" style="12" bestFit="1" customWidth="1"/>
    <col min="7980" max="7982" width="12.3984375" style="12" customWidth="1"/>
    <col min="7983" max="7983" width="23.3984375" style="12" bestFit="1" customWidth="1"/>
    <col min="7984" max="7984" width="12.86328125" style="12" bestFit="1" customWidth="1"/>
    <col min="7985" max="7987" width="12.3984375" style="12" customWidth="1"/>
    <col min="7988" max="7988" width="23.3984375" style="12" bestFit="1" customWidth="1"/>
    <col min="7989" max="7989" width="12.86328125" style="12" bestFit="1" customWidth="1"/>
    <col min="7990" max="7992" width="12.3984375" style="12" customWidth="1"/>
    <col min="7993" max="7993" width="18.59765625" style="12" customWidth="1"/>
    <col min="7994" max="7995" width="12.3984375" style="12" customWidth="1"/>
    <col min="7996" max="7996" width="15.3984375" style="12" customWidth="1"/>
    <col min="7997" max="7997" width="12.3984375" style="12" customWidth="1"/>
    <col min="7998" max="8231" width="12.3984375" style="12"/>
    <col min="8232" max="8233" width="12.3984375" style="12" customWidth="1"/>
    <col min="8234" max="8234" width="23.3984375" style="12" bestFit="1" customWidth="1"/>
    <col min="8235" max="8235" width="12.86328125" style="12" bestFit="1" customWidth="1"/>
    <col min="8236" max="8238" width="12.3984375" style="12" customWidth="1"/>
    <col min="8239" max="8239" width="23.3984375" style="12" bestFit="1" customWidth="1"/>
    <col min="8240" max="8240" width="12.86328125" style="12" bestFit="1" customWidth="1"/>
    <col min="8241" max="8243" width="12.3984375" style="12" customWidth="1"/>
    <col min="8244" max="8244" width="23.3984375" style="12" bestFit="1" customWidth="1"/>
    <col min="8245" max="8245" width="12.86328125" style="12" bestFit="1" customWidth="1"/>
    <col min="8246" max="8248" width="12.3984375" style="12" customWidth="1"/>
    <col min="8249" max="8249" width="18.59765625" style="12" customWidth="1"/>
    <col min="8250" max="8251" width="12.3984375" style="12" customWidth="1"/>
    <col min="8252" max="8252" width="15.3984375" style="12" customWidth="1"/>
    <col min="8253" max="8253" width="12.3984375" style="12" customWidth="1"/>
    <col min="8254" max="8487" width="12.3984375" style="12"/>
    <col min="8488" max="8489" width="12.3984375" style="12" customWidth="1"/>
    <col min="8490" max="8490" width="23.3984375" style="12" bestFit="1" customWidth="1"/>
    <col min="8491" max="8491" width="12.86328125" style="12" bestFit="1" customWidth="1"/>
    <col min="8492" max="8494" width="12.3984375" style="12" customWidth="1"/>
    <col min="8495" max="8495" width="23.3984375" style="12" bestFit="1" customWidth="1"/>
    <col min="8496" max="8496" width="12.86328125" style="12" bestFit="1" customWidth="1"/>
    <col min="8497" max="8499" width="12.3984375" style="12" customWidth="1"/>
    <col min="8500" max="8500" width="23.3984375" style="12" bestFit="1" customWidth="1"/>
    <col min="8501" max="8501" width="12.86328125" style="12" bestFit="1" customWidth="1"/>
    <col min="8502" max="8504" width="12.3984375" style="12" customWidth="1"/>
    <col min="8505" max="8505" width="18.59765625" style="12" customWidth="1"/>
    <col min="8506" max="8507" width="12.3984375" style="12" customWidth="1"/>
    <col min="8508" max="8508" width="15.3984375" style="12" customWidth="1"/>
    <col min="8509" max="8509" width="12.3984375" style="12" customWidth="1"/>
    <col min="8510" max="8743" width="12.3984375" style="12"/>
    <col min="8744" max="8745" width="12.3984375" style="12" customWidth="1"/>
    <col min="8746" max="8746" width="23.3984375" style="12" bestFit="1" customWidth="1"/>
    <col min="8747" max="8747" width="12.86328125" style="12" bestFit="1" customWidth="1"/>
    <col min="8748" max="8750" width="12.3984375" style="12" customWidth="1"/>
    <col min="8751" max="8751" width="23.3984375" style="12" bestFit="1" customWidth="1"/>
    <col min="8752" max="8752" width="12.86328125" style="12" bestFit="1" customWidth="1"/>
    <col min="8753" max="8755" width="12.3984375" style="12" customWidth="1"/>
    <col min="8756" max="8756" width="23.3984375" style="12" bestFit="1" customWidth="1"/>
    <col min="8757" max="8757" width="12.86328125" style="12" bestFit="1" customWidth="1"/>
    <col min="8758" max="8760" width="12.3984375" style="12" customWidth="1"/>
    <col min="8761" max="8761" width="18.59765625" style="12" customWidth="1"/>
    <col min="8762" max="8763" width="12.3984375" style="12" customWidth="1"/>
    <col min="8764" max="8764" width="15.3984375" style="12" customWidth="1"/>
    <col min="8765" max="8765" width="12.3984375" style="12" customWidth="1"/>
    <col min="8766" max="8999" width="12.3984375" style="12"/>
    <col min="9000" max="9001" width="12.3984375" style="12" customWidth="1"/>
    <col min="9002" max="9002" width="23.3984375" style="12" bestFit="1" customWidth="1"/>
    <col min="9003" max="9003" width="12.86328125" style="12" bestFit="1" customWidth="1"/>
    <col min="9004" max="9006" width="12.3984375" style="12" customWidth="1"/>
    <col min="9007" max="9007" width="23.3984375" style="12" bestFit="1" customWidth="1"/>
    <col min="9008" max="9008" width="12.86328125" style="12" bestFit="1" customWidth="1"/>
    <col min="9009" max="9011" width="12.3984375" style="12" customWidth="1"/>
    <col min="9012" max="9012" width="23.3984375" style="12" bestFit="1" customWidth="1"/>
    <col min="9013" max="9013" width="12.86328125" style="12" bestFit="1" customWidth="1"/>
    <col min="9014" max="9016" width="12.3984375" style="12" customWidth="1"/>
    <col min="9017" max="9017" width="18.59765625" style="12" customWidth="1"/>
    <col min="9018" max="9019" width="12.3984375" style="12" customWidth="1"/>
    <col min="9020" max="9020" width="15.3984375" style="12" customWidth="1"/>
    <col min="9021" max="9021" width="12.3984375" style="12" customWidth="1"/>
    <col min="9022" max="9255" width="12.3984375" style="12"/>
    <col min="9256" max="9257" width="12.3984375" style="12" customWidth="1"/>
    <col min="9258" max="9258" width="23.3984375" style="12" bestFit="1" customWidth="1"/>
    <col min="9259" max="9259" width="12.86328125" style="12" bestFit="1" customWidth="1"/>
    <col min="9260" max="9262" width="12.3984375" style="12" customWidth="1"/>
    <col min="9263" max="9263" width="23.3984375" style="12" bestFit="1" customWidth="1"/>
    <col min="9264" max="9264" width="12.86328125" style="12" bestFit="1" customWidth="1"/>
    <col min="9265" max="9267" width="12.3984375" style="12" customWidth="1"/>
    <col min="9268" max="9268" width="23.3984375" style="12" bestFit="1" customWidth="1"/>
    <col min="9269" max="9269" width="12.86328125" style="12" bestFit="1" customWidth="1"/>
    <col min="9270" max="9272" width="12.3984375" style="12" customWidth="1"/>
    <col min="9273" max="9273" width="18.59765625" style="12" customWidth="1"/>
    <col min="9274" max="9275" width="12.3984375" style="12" customWidth="1"/>
    <col min="9276" max="9276" width="15.3984375" style="12" customWidth="1"/>
    <col min="9277" max="9277" width="12.3984375" style="12" customWidth="1"/>
    <col min="9278" max="9511" width="12.3984375" style="12"/>
    <col min="9512" max="9513" width="12.3984375" style="12" customWidth="1"/>
    <col min="9514" max="9514" width="23.3984375" style="12" bestFit="1" customWidth="1"/>
    <col min="9515" max="9515" width="12.86328125" style="12" bestFit="1" customWidth="1"/>
    <col min="9516" max="9518" width="12.3984375" style="12" customWidth="1"/>
    <col min="9519" max="9519" width="23.3984375" style="12" bestFit="1" customWidth="1"/>
    <col min="9520" max="9520" width="12.86328125" style="12" bestFit="1" customWidth="1"/>
    <col min="9521" max="9523" width="12.3984375" style="12" customWidth="1"/>
    <col min="9524" max="9524" width="23.3984375" style="12" bestFit="1" customWidth="1"/>
    <col min="9525" max="9525" width="12.86328125" style="12" bestFit="1" customWidth="1"/>
    <col min="9526" max="9528" width="12.3984375" style="12" customWidth="1"/>
    <col min="9529" max="9529" width="18.59765625" style="12" customWidth="1"/>
    <col min="9530" max="9531" width="12.3984375" style="12" customWidth="1"/>
    <col min="9532" max="9532" width="15.3984375" style="12" customWidth="1"/>
    <col min="9533" max="9533" width="12.3984375" style="12" customWidth="1"/>
    <col min="9534" max="9767" width="12.3984375" style="12"/>
    <col min="9768" max="9769" width="12.3984375" style="12" customWidth="1"/>
    <col min="9770" max="9770" width="23.3984375" style="12" bestFit="1" customWidth="1"/>
    <col min="9771" max="9771" width="12.86328125" style="12" bestFit="1" customWidth="1"/>
    <col min="9772" max="9774" width="12.3984375" style="12" customWidth="1"/>
    <col min="9775" max="9775" width="23.3984375" style="12" bestFit="1" customWidth="1"/>
    <col min="9776" max="9776" width="12.86328125" style="12" bestFit="1" customWidth="1"/>
    <col min="9777" max="9779" width="12.3984375" style="12" customWidth="1"/>
    <col min="9780" max="9780" width="23.3984375" style="12" bestFit="1" customWidth="1"/>
    <col min="9781" max="9781" width="12.86328125" style="12" bestFit="1" customWidth="1"/>
    <col min="9782" max="9784" width="12.3984375" style="12" customWidth="1"/>
    <col min="9785" max="9785" width="18.59765625" style="12" customWidth="1"/>
    <col min="9786" max="9787" width="12.3984375" style="12" customWidth="1"/>
    <col min="9788" max="9788" width="15.3984375" style="12" customWidth="1"/>
    <col min="9789" max="9789" width="12.3984375" style="12" customWidth="1"/>
    <col min="9790" max="10023" width="12.3984375" style="12"/>
    <col min="10024" max="10025" width="12.3984375" style="12" customWidth="1"/>
    <col min="10026" max="10026" width="23.3984375" style="12" bestFit="1" customWidth="1"/>
    <col min="10027" max="10027" width="12.86328125" style="12" bestFit="1" customWidth="1"/>
    <col min="10028" max="10030" width="12.3984375" style="12" customWidth="1"/>
    <col min="10031" max="10031" width="23.3984375" style="12" bestFit="1" customWidth="1"/>
    <col min="10032" max="10032" width="12.86328125" style="12" bestFit="1" customWidth="1"/>
    <col min="10033" max="10035" width="12.3984375" style="12" customWidth="1"/>
    <col min="10036" max="10036" width="23.3984375" style="12" bestFit="1" customWidth="1"/>
    <col min="10037" max="10037" width="12.86328125" style="12" bestFit="1" customWidth="1"/>
    <col min="10038" max="10040" width="12.3984375" style="12" customWidth="1"/>
    <col min="10041" max="10041" width="18.59765625" style="12" customWidth="1"/>
    <col min="10042" max="10043" width="12.3984375" style="12" customWidth="1"/>
    <col min="10044" max="10044" width="15.3984375" style="12" customWidth="1"/>
    <col min="10045" max="10045" width="12.3984375" style="12" customWidth="1"/>
    <col min="10046" max="10279" width="12.3984375" style="12"/>
    <col min="10280" max="10281" width="12.3984375" style="12" customWidth="1"/>
    <col min="10282" max="10282" width="23.3984375" style="12" bestFit="1" customWidth="1"/>
    <col min="10283" max="10283" width="12.86328125" style="12" bestFit="1" customWidth="1"/>
    <col min="10284" max="10286" width="12.3984375" style="12" customWidth="1"/>
    <col min="10287" max="10287" width="23.3984375" style="12" bestFit="1" customWidth="1"/>
    <col min="10288" max="10288" width="12.86328125" style="12" bestFit="1" customWidth="1"/>
    <col min="10289" max="10291" width="12.3984375" style="12" customWidth="1"/>
    <col min="10292" max="10292" width="23.3984375" style="12" bestFit="1" customWidth="1"/>
    <col min="10293" max="10293" width="12.86328125" style="12" bestFit="1" customWidth="1"/>
    <col min="10294" max="10296" width="12.3984375" style="12" customWidth="1"/>
    <col min="10297" max="10297" width="18.59765625" style="12" customWidth="1"/>
    <col min="10298" max="10299" width="12.3984375" style="12" customWidth="1"/>
    <col min="10300" max="10300" width="15.3984375" style="12" customWidth="1"/>
    <col min="10301" max="10301" width="12.3984375" style="12" customWidth="1"/>
    <col min="10302" max="10535" width="12.3984375" style="12"/>
    <col min="10536" max="10537" width="12.3984375" style="12" customWidth="1"/>
    <col min="10538" max="10538" width="23.3984375" style="12" bestFit="1" customWidth="1"/>
    <col min="10539" max="10539" width="12.86328125" style="12" bestFit="1" customWidth="1"/>
    <col min="10540" max="10542" width="12.3984375" style="12" customWidth="1"/>
    <col min="10543" max="10543" width="23.3984375" style="12" bestFit="1" customWidth="1"/>
    <col min="10544" max="10544" width="12.86328125" style="12" bestFit="1" customWidth="1"/>
    <col min="10545" max="10547" width="12.3984375" style="12" customWidth="1"/>
    <col min="10548" max="10548" width="23.3984375" style="12" bestFit="1" customWidth="1"/>
    <col min="10549" max="10549" width="12.86328125" style="12" bestFit="1" customWidth="1"/>
    <col min="10550" max="10552" width="12.3984375" style="12" customWidth="1"/>
    <col min="10553" max="10553" width="18.59765625" style="12" customWidth="1"/>
    <col min="10554" max="10555" width="12.3984375" style="12" customWidth="1"/>
    <col min="10556" max="10556" width="15.3984375" style="12" customWidth="1"/>
    <col min="10557" max="10557" width="12.3984375" style="12" customWidth="1"/>
    <col min="10558" max="10791" width="12.3984375" style="12"/>
    <col min="10792" max="10793" width="12.3984375" style="12" customWidth="1"/>
    <col min="10794" max="10794" width="23.3984375" style="12" bestFit="1" customWidth="1"/>
    <col min="10795" max="10795" width="12.86328125" style="12" bestFit="1" customWidth="1"/>
    <col min="10796" max="10798" width="12.3984375" style="12" customWidth="1"/>
    <col min="10799" max="10799" width="23.3984375" style="12" bestFit="1" customWidth="1"/>
    <col min="10800" max="10800" width="12.86328125" style="12" bestFit="1" customWidth="1"/>
    <col min="10801" max="10803" width="12.3984375" style="12" customWidth="1"/>
    <col min="10804" max="10804" width="23.3984375" style="12" bestFit="1" customWidth="1"/>
    <col min="10805" max="10805" width="12.86328125" style="12" bestFit="1" customWidth="1"/>
    <col min="10806" max="10808" width="12.3984375" style="12" customWidth="1"/>
    <col min="10809" max="10809" width="18.59765625" style="12" customWidth="1"/>
    <col min="10810" max="10811" width="12.3984375" style="12" customWidth="1"/>
    <col min="10812" max="10812" width="15.3984375" style="12" customWidth="1"/>
    <col min="10813" max="10813" width="12.3984375" style="12" customWidth="1"/>
    <col min="10814" max="11047" width="12.3984375" style="12"/>
    <col min="11048" max="11049" width="12.3984375" style="12" customWidth="1"/>
    <col min="11050" max="11050" width="23.3984375" style="12" bestFit="1" customWidth="1"/>
    <col min="11051" max="11051" width="12.86328125" style="12" bestFit="1" customWidth="1"/>
    <col min="11052" max="11054" width="12.3984375" style="12" customWidth="1"/>
    <col min="11055" max="11055" width="23.3984375" style="12" bestFit="1" customWidth="1"/>
    <col min="11056" max="11056" width="12.86328125" style="12" bestFit="1" customWidth="1"/>
    <col min="11057" max="11059" width="12.3984375" style="12" customWidth="1"/>
    <col min="11060" max="11060" width="23.3984375" style="12" bestFit="1" customWidth="1"/>
    <col min="11061" max="11061" width="12.86328125" style="12" bestFit="1" customWidth="1"/>
    <col min="11062" max="11064" width="12.3984375" style="12" customWidth="1"/>
    <col min="11065" max="11065" width="18.59765625" style="12" customWidth="1"/>
    <col min="11066" max="11067" width="12.3984375" style="12" customWidth="1"/>
    <col min="11068" max="11068" width="15.3984375" style="12" customWidth="1"/>
    <col min="11069" max="11069" width="12.3984375" style="12" customWidth="1"/>
    <col min="11070" max="11303" width="12.3984375" style="12"/>
    <col min="11304" max="11305" width="12.3984375" style="12" customWidth="1"/>
    <col min="11306" max="11306" width="23.3984375" style="12" bestFit="1" customWidth="1"/>
    <col min="11307" max="11307" width="12.86328125" style="12" bestFit="1" customWidth="1"/>
    <col min="11308" max="11310" width="12.3984375" style="12" customWidth="1"/>
    <col min="11311" max="11311" width="23.3984375" style="12" bestFit="1" customWidth="1"/>
    <col min="11312" max="11312" width="12.86328125" style="12" bestFit="1" customWidth="1"/>
    <col min="11313" max="11315" width="12.3984375" style="12" customWidth="1"/>
    <col min="11316" max="11316" width="23.3984375" style="12" bestFit="1" customWidth="1"/>
    <col min="11317" max="11317" width="12.86328125" style="12" bestFit="1" customWidth="1"/>
    <col min="11318" max="11320" width="12.3984375" style="12" customWidth="1"/>
    <col min="11321" max="11321" width="18.59765625" style="12" customWidth="1"/>
    <col min="11322" max="11323" width="12.3984375" style="12" customWidth="1"/>
    <col min="11324" max="11324" width="15.3984375" style="12" customWidth="1"/>
    <col min="11325" max="11325" width="12.3984375" style="12" customWidth="1"/>
    <col min="11326" max="11559" width="12.3984375" style="12"/>
    <col min="11560" max="11561" width="12.3984375" style="12" customWidth="1"/>
    <col min="11562" max="11562" width="23.3984375" style="12" bestFit="1" customWidth="1"/>
    <col min="11563" max="11563" width="12.86328125" style="12" bestFit="1" customWidth="1"/>
    <col min="11564" max="11566" width="12.3984375" style="12" customWidth="1"/>
    <col min="11567" max="11567" width="23.3984375" style="12" bestFit="1" customWidth="1"/>
    <col min="11568" max="11568" width="12.86328125" style="12" bestFit="1" customWidth="1"/>
    <col min="11569" max="11571" width="12.3984375" style="12" customWidth="1"/>
    <col min="11572" max="11572" width="23.3984375" style="12" bestFit="1" customWidth="1"/>
    <col min="11573" max="11573" width="12.86328125" style="12" bestFit="1" customWidth="1"/>
    <col min="11574" max="11576" width="12.3984375" style="12" customWidth="1"/>
    <col min="11577" max="11577" width="18.59765625" style="12" customWidth="1"/>
    <col min="11578" max="11579" width="12.3984375" style="12" customWidth="1"/>
    <col min="11580" max="11580" width="15.3984375" style="12" customWidth="1"/>
    <col min="11581" max="11581" width="12.3984375" style="12" customWidth="1"/>
    <col min="11582" max="11815" width="12.3984375" style="12"/>
    <col min="11816" max="11817" width="12.3984375" style="12" customWidth="1"/>
    <col min="11818" max="11818" width="23.3984375" style="12" bestFit="1" customWidth="1"/>
    <col min="11819" max="11819" width="12.86328125" style="12" bestFit="1" customWidth="1"/>
    <col min="11820" max="11822" width="12.3984375" style="12" customWidth="1"/>
    <col min="11823" max="11823" width="23.3984375" style="12" bestFit="1" customWidth="1"/>
    <col min="11824" max="11824" width="12.86328125" style="12" bestFit="1" customWidth="1"/>
    <col min="11825" max="11827" width="12.3984375" style="12" customWidth="1"/>
    <col min="11828" max="11828" width="23.3984375" style="12" bestFit="1" customWidth="1"/>
    <col min="11829" max="11829" width="12.86328125" style="12" bestFit="1" customWidth="1"/>
    <col min="11830" max="11832" width="12.3984375" style="12" customWidth="1"/>
    <col min="11833" max="11833" width="18.59765625" style="12" customWidth="1"/>
    <col min="11834" max="11835" width="12.3984375" style="12" customWidth="1"/>
    <col min="11836" max="11836" width="15.3984375" style="12" customWidth="1"/>
    <col min="11837" max="11837" width="12.3984375" style="12" customWidth="1"/>
    <col min="11838" max="12071" width="12.3984375" style="12"/>
    <col min="12072" max="12073" width="12.3984375" style="12" customWidth="1"/>
    <col min="12074" max="12074" width="23.3984375" style="12" bestFit="1" customWidth="1"/>
    <col min="12075" max="12075" width="12.86328125" style="12" bestFit="1" customWidth="1"/>
    <col min="12076" max="12078" width="12.3984375" style="12" customWidth="1"/>
    <col min="12079" max="12079" width="23.3984375" style="12" bestFit="1" customWidth="1"/>
    <col min="12080" max="12080" width="12.86328125" style="12" bestFit="1" customWidth="1"/>
    <col min="12081" max="12083" width="12.3984375" style="12" customWidth="1"/>
    <col min="12084" max="12084" width="23.3984375" style="12" bestFit="1" customWidth="1"/>
    <col min="12085" max="12085" width="12.86328125" style="12" bestFit="1" customWidth="1"/>
    <col min="12086" max="12088" width="12.3984375" style="12" customWidth="1"/>
    <col min="12089" max="12089" width="18.59765625" style="12" customWidth="1"/>
    <col min="12090" max="12091" width="12.3984375" style="12" customWidth="1"/>
    <col min="12092" max="12092" width="15.3984375" style="12" customWidth="1"/>
    <col min="12093" max="12093" width="12.3984375" style="12" customWidth="1"/>
    <col min="12094" max="12327" width="12.3984375" style="12"/>
    <col min="12328" max="12329" width="12.3984375" style="12" customWidth="1"/>
    <col min="12330" max="12330" width="23.3984375" style="12" bestFit="1" customWidth="1"/>
    <col min="12331" max="12331" width="12.86328125" style="12" bestFit="1" customWidth="1"/>
    <col min="12332" max="12334" width="12.3984375" style="12" customWidth="1"/>
    <col min="12335" max="12335" width="23.3984375" style="12" bestFit="1" customWidth="1"/>
    <col min="12336" max="12336" width="12.86328125" style="12" bestFit="1" customWidth="1"/>
    <col min="12337" max="12339" width="12.3984375" style="12" customWidth="1"/>
    <col min="12340" max="12340" width="23.3984375" style="12" bestFit="1" customWidth="1"/>
    <col min="12341" max="12341" width="12.86328125" style="12" bestFit="1" customWidth="1"/>
    <col min="12342" max="12344" width="12.3984375" style="12" customWidth="1"/>
    <col min="12345" max="12345" width="18.59765625" style="12" customWidth="1"/>
    <col min="12346" max="12347" width="12.3984375" style="12" customWidth="1"/>
    <col min="12348" max="12348" width="15.3984375" style="12" customWidth="1"/>
    <col min="12349" max="12349" width="12.3984375" style="12" customWidth="1"/>
    <col min="12350" max="12583" width="12.3984375" style="12"/>
    <col min="12584" max="12585" width="12.3984375" style="12" customWidth="1"/>
    <col min="12586" max="12586" width="23.3984375" style="12" bestFit="1" customWidth="1"/>
    <col min="12587" max="12587" width="12.86328125" style="12" bestFit="1" customWidth="1"/>
    <col min="12588" max="12590" width="12.3984375" style="12" customWidth="1"/>
    <col min="12591" max="12591" width="23.3984375" style="12" bestFit="1" customWidth="1"/>
    <col min="12592" max="12592" width="12.86328125" style="12" bestFit="1" customWidth="1"/>
    <col min="12593" max="12595" width="12.3984375" style="12" customWidth="1"/>
    <col min="12596" max="12596" width="23.3984375" style="12" bestFit="1" customWidth="1"/>
    <col min="12597" max="12597" width="12.86328125" style="12" bestFit="1" customWidth="1"/>
    <col min="12598" max="12600" width="12.3984375" style="12" customWidth="1"/>
    <col min="12601" max="12601" width="18.59765625" style="12" customWidth="1"/>
    <col min="12602" max="12603" width="12.3984375" style="12" customWidth="1"/>
    <col min="12604" max="12604" width="15.3984375" style="12" customWidth="1"/>
    <col min="12605" max="12605" width="12.3984375" style="12" customWidth="1"/>
    <col min="12606" max="12839" width="12.3984375" style="12"/>
    <col min="12840" max="12841" width="12.3984375" style="12" customWidth="1"/>
    <col min="12842" max="12842" width="23.3984375" style="12" bestFit="1" customWidth="1"/>
    <col min="12843" max="12843" width="12.86328125" style="12" bestFit="1" customWidth="1"/>
    <col min="12844" max="12846" width="12.3984375" style="12" customWidth="1"/>
    <col min="12847" max="12847" width="23.3984375" style="12" bestFit="1" customWidth="1"/>
    <col min="12848" max="12848" width="12.86328125" style="12" bestFit="1" customWidth="1"/>
    <col min="12849" max="12851" width="12.3984375" style="12" customWidth="1"/>
    <col min="12852" max="12852" width="23.3984375" style="12" bestFit="1" customWidth="1"/>
    <col min="12853" max="12853" width="12.86328125" style="12" bestFit="1" customWidth="1"/>
    <col min="12854" max="12856" width="12.3984375" style="12" customWidth="1"/>
    <col min="12857" max="12857" width="18.59765625" style="12" customWidth="1"/>
    <col min="12858" max="12859" width="12.3984375" style="12" customWidth="1"/>
    <col min="12860" max="12860" width="15.3984375" style="12" customWidth="1"/>
    <col min="12861" max="12861" width="12.3984375" style="12" customWidth="1"/>
    <col min="12862" max="13095" width="12.3984375" style="12"/>
    <col min="13096" max="13097" width="12.3984375" style="12" customWidth="1"/>
    <col min="13098" max="13098" width="23.3984375" style="12" bestFit="1" customWidth="1"/>
    <col min="13099" max="13099" width="12.86328125" style="12" bestFit="1" customWidth="1"/>
    <col min="13100" max="13102" width="12.3984375" style="12" customWidth="1"/>
    <col min="13103" max="13103" width="23.3984375" style="12" bestFit="1" customWidth="1"/>
    <col min="13104" max="13104" width="12.86328125" style="12" bestFit="1" customWidth="1"/>
    <col min="13105" max="13107" width="12.3984375" style="12" customWidth="1"/>
    <col min="13108" max="13108" width="23.3984375" style="12" bestFit="1" customWidth="1"/>
    <col min="13109" max="13109" width="12.86328125" style="12" bestFit="1" customWidth="1"/>
    <col min="13110" max="13112" width="12.3984375" style="12" customWidth="1"/>
    <col min="13113" max="13113" width="18.59765625" style="12" customWidth="1"/>
    <col min="13114" max="13115" width="12.3984375" style="12" customWidth="1"/>
    <col min="13116" max="13116" width="15.3984375" style="12" customWidth="1"/>
    <col min="13117" max="13117" width="12.3984375" style="12" customWidth="1"/>
    <col min="13118" max="13351" width="12.3984375" style="12"/>
    <col min="13352" max="13353" width="12.3984375" style="12" customWidth="1"/>
    <col min="13354" max="13354" width="23.3984375" style="12" bestFit="1" customWidth="1"/>
    <col min="13355" max="13355" width="12.86328125" style="12" bestFit="1" customWidth="1"/>
    <col min="13356" max="13358" width="12.3984375" style="12" customWidth="1"/>
    <col min="13359" max="13359" width="23.3984375" style="12" bestFit="1" customWidth="1"/>
    <col min="13360" max="13360" width="12.86328125" style="12" bestFit="1" customWidth="1"/>
    <col min="13361" max="13363" width="12.3984375" style="12" customWidth="1"/>
    <col min="13364" max="13364" width="23.3984375" style="12" bestFit="1" customWidth="1"/>
    <col min="13365" max="13365" width="12.86328125" style="12" bestFit="1" customWidth="1"/>
    <col min="13366" max="13368" width="12.3984375" style="12" customWidth="1"/>
    <col min="13369" max="13369" width="18.59765625" style="12" customWidth="1"/>
    <col min="13370" max="13371" width="12.3984375" style="12" customWidth="1"/>
    <col min="13372" max="13372" width="15.3984375" style="12" customWidth="1"/>
    <col min="13373" max="13373" width="12.3984375" style="12" customWidth="1"/>
    <col min="13374" max="13607" width="12.3984375" style="12"/>
    <col min="13608" max="13609" width="12.3984375" style="12" customWidth="1"/>
    <col min="13610" max="13610" width="23.3984375" style="12" bestFit="1" customWidth="1"/>
    <col min="13611" max="13611" width="12.86328125" style="12" bestFit="1" customWidth="1"/>
    <col min="13612" max="13614" width="12.3984375" style="12" customWidth="1"/>
    <col min="13615" max="13615" width="23.3984375" style="12" bestFit="1" customWidth="1"/>
    <col min="13616" max="13616" width="12.86328125" style="12" bestFit="1" customWidth="1"/>
    <col min="13617" max="13619" width="12.3984375" style="12" customWidth="1"/>
    <col min="13620" max="13620" width="23.3984375" style="12" bestFit="1" customWidth="1"/>
    <col min="13621" max="13621" width="12.86328125" style="12" bestFit="1" customWidth="1"/>
    <col min="13622" max="13624" width="12.3984375" style="12" customWidth="1"/>
    <col min="13625" max="13625" width="18.59765625" style="12" customWidth="1"/>
    <col min="13626" max="13627" width="12.3984375" style="12" customWidth="1"/>
    <col min="13628" max="13628" width="15.3984375" style="12" customWidth="1"/>
    <col min="13629" max="13629" width="12.3984375" style="12" customWidth="1"/>
    <col min="13630" max="13863" width="12.3984375" style="12"/>
    <col min="13864" max="13865" width="12.3984375" style="12" customWidth="1"/>
    <col min="13866" max="13866" width="23.3984375" style="12" bestFit="1" customWidth="1"/>
    <col min="13867" max="13867" width="12.86328125" style="12" bestFit="1" customWidth="1"/>
    <col min="13868" max="13870" width="12.3984375" style="12" customWidth="1"/>
    <col min="13871" max="13871" width="23.3984375" style="12" bestFit="1" customWidth="1"/>
    <col min="13872" max="13872" width="12.86328125" style="12" bestFit="1" customWidth="1"/>
    <col min="13873" max="13875" width="12.3984375" style="12" customWidth="1"/>
    <col min="13876" max="13876" width="23.3984375" style="12" bestFit="1" customWidth="1"/>
    <col min="13877" max="13877" width="12.86328125" style="12" bestFit="1" customWidth="1"/>
    <col min="13878" max="13880" width="12.3984375" style="12" customWidth="1"/>
    <col min="13881" max="13881" width="18.59765625" style="12" customWidth="1"/>
    <col min="13882" max="13883" width="12.3984375" style="12" customWidth="1"/>
    <col min="13884" max="13884" width="15.3984375" style="12" customWidth="1"/>
    <col min="13885" max="13885" width="12.3984375" style="12" customWidth="1"/>
    <col min="13886" max="14119" width="12.3984375" style="12"/>
    <col min="14120" max="14121" width="12.3984375" style="12" customWidth="1"/>
    <col min="14122" max="14122" width="23.3984375" style="12" bestFit="1" customWidth="1"/>
    <col min="14123" max="14123" width="12.86328125" style="12" bestFit="1" customWidth="1"/>
    <col min="14124" max="14126" width="12.3984375" style="12" customWidth="1"/>
    <col min="14127" max="14127" width="23.3984375" style="12" bestFit="1" customWidth="1"/>
    <col min="14128" max="14128" width="12.86328125" style="12" bestFit="1" customWidth="1"/>
    <col min="14129" max="14131" width="12.3984375" style="12" customWidth="1"/>
    <col min="14132" max="14132" width="23.3984375" style="12" bestFit="1" customWidth="1"/>
    <col min="14133" max="14133" width="12.86328125" style="12" bestFit="1" customWidth="1"/>
    <col min="14134" max="14136" width="12.3984375" style="12" customWidth="1"/>
    <col min="14137" max="14137" width="18.59765625" style="12" customWidth="1"/>
    <col min="14138" max="14139" width="12.3984375" style="12" customWidth="1"/>
    <col min="14140" max="14140" width="15.3984375" style="12" customWidth="1"/>
    <col min="14141" max="14141" width="12.3984375" style="12" customWidth="1"/>
    <col min="14142" max="14375" width="12.3984375" style="12"/>
    <col min="14376" max="14377" width="12.3984375" style="12" customWidth="1"/>
    <col min="14378" max="14378" width="23.3984375" style="12" bestFit="1" customWidth="1"/>
    <col min="14379" max="14379" width="12.86328125" style="12" bestFit="1" customWidth="1"/>
    <col min="14380" max="14382" width="12.3984375" style="12" customWidth="1"/>
    <col min="14383" max="14383" width="23.3984375" style="12" bestFit="1" customWidth="1"/>
    <col min="14384" max="14384" width="12.86328125" style="12" bestFit="1" customWidth="1"/>
    <col min="14385" max="14387" width="12.3984375" style="12" customWidth="1"/>
    <col min="14388" max="14388" width="23.3984375" style="12" bestFit="1" customWidth="1"/>
    <col min="14389" max="14389" width="12.86328125" style="12" bestFit="1" customWidth="1"/>
    <col min="14390" max="14392" width="12.3984375" style="12" customWidth="1"/>
    <col min="14393" max="14393" width="18.59765625" style="12" customWidth="1"/>
    <col min="14394" max="14395" width="12.3984375" style="12" customWidth="1"/>
    <col min="14396" max="14396" width="15.3984375" style="12" customWidth="1"/>
    <col min="14397" max="14397" width="12.3984375" style="12" customWidth="1"/>
    <col min="14398" max="14631" width="12.3984375" style="12"/>
    <col min="14632" max="14633" width="12.3984375" style="12" customWidth="1"/>
    <col min="14634" max="14634" width="23.3984375" style="12" bestFit="1" customWidth="1"/>
    <col min="14635" max="14635" width="12.86328125" style="12" bestFit="1" customWidth="1"/>
    <col min="14636" max="14638" width="12.3984375" style="12" customWidth="1"/>
    <col min="14639" max="14639" width="23.3984375" style="12" bestFit="1" customWidth="1"/>
    <col min="14640" max="14640" width="12.86328125" style="12" bestFit="1" customWidth="1"/>
    <col min="14641" max="14643" width="12.3984375" style="12" customWidth="1"/>
    <col min="14644" max="14644" width="23.3984375" style="12" bestFit="1" customWidth="1"/>
    <col min="14645" max="14645" width="12.86328125" style="12" bestFit="1" customWidth="1"/>
    <col min="14646" max="14648" width="12.3984375" style="12" customWidth="1"/>
    <col min="14649" max="14649" width="18.59765625" style="12" customWidth="1"/>
    <col min="14650" max="14651" width="12.3984375" style="12" customWidth="1"/>
    <col min="14652" max="14652" width="15.3984375" style="12" customWidth="1"/>
    <col min="14653" max="14653" width="12.3984375" style="12" customWidth="1"/>
    <col min="14654" max="14887" width="12.3984375" style="12"/>
    <col min="14888" max="14889" width="12.3984375" style="12" customWidth="1"/>
    <col min="14890" max="14890" width="23.3984375" style="12" bestFit="1" customWidth="1"/>
    <col min="14891" max="14891" width="12.86328125" style="12" bestFit="1" customWidth="1"/>
    <col min="14892" max="14894" width="12.3984375" style="12" customWidth="1"/>
    <col min="14895" max="14895" width="23.3984375" style="12" bestFit="1" customWidth="1"/>
    <col min="14896" max="14896" width="12.86328125" style="12" bestFit="1" customWidth="1"/>
    <col min="14897" max="14899" width="12.3984375" style="12" customWidth="1"/>
    <col min="14900" max="14900" width="23.3984375" style="12" bestFit="1" customWidth="1"/>
    <col min="14901" max="14901" width="12.86328125" style="12" bestFit="1" customWidth="1"/>
    <col min="14902" max="14904" width="12.3984375" style="12" customWidth="1"/>
    <col min="14905" max="14905" width="18.59765625" style="12" customWidth="1"/>
    <col min="14906" max="14907" width="12.3984375" style="12" customWidth="1"/>
    <col min="14908" max="14908" width="15.3984375" style="12" customWidth="1"/>
    <col min="14909" max="14909" width="12.3984375" style="12" customWidth="1"/>
    <col min="14910" max="15143" width="12.3984375" style="12"/>
    <col min="15144" max="15145" width="12.3984375" style="12" customWidth="1"/>
    <col min="15146" max="15146" width="23.3984375" style="12" bestFit="1" customWidth="1"/>
    <col min="15147" max="15147" width="12.86328125" style="12" bestFit="1" customWidth="1"/>
    <col min="15148" max="15150" width="12.3984375" style="12" customWidth="1"/>
    <col min="15151" max="15151" width="23.3984375" style="12" bestFit="1" customWidth="1"/>
    <col min="15152" max="15152" width="12.86328125" style="12" bestFit="1" customWidth="1"/>
    <col min="15153" max="15155" width="12.3984375" style="12" customWidth="1"/>
    <col min="15156" max="15156" width="23.3984375" style="12" bestFit="1" customWidth="1"/>
    <col min="15157" max="15157" width="12.86328125" style="12" bestFit="1" customWidth="1"/>
    <col min="15158" max="15160" width="12.3984375" style="12" customWidth="1"/>
    <col min="15161" max="15161" width="18.59765625" style="12" customWidth="1"/>
    <col min="15162" max="15163" width="12.3984375" style="12" customWidth="1"/>
    <col min="15164" max="15164" width="15.3984375" style="12" customWidth="1"/>
    <col min="15165" max="15165" width="12.3984375" style="12" customWidth="1"/>
    <col min="15166" max="15399" width="12.3984375" style="12"/>
    <col min="15400" max="15401" width="12.3984375" style="12" customWidth="1"/>
    <col min="15402" max="15402" width="23.3984375" style="12" bestFit="1" customWidth="1"/>
    <col min="15403" max="15403" width="12.86328125" style="12" bestFit="1" customWidth="1"/>
    <col min="15404" max="15406" width="12.3984375" style="12" customWidth="1"/>
    <col min="15407" max="15407" width="23.3984375" style="12" bestFit="1" customWidth="1"/>
    <col min="15408" max="15408" width="12.86328125" style="12" bestFit="1" customWidth="1"/>
    <col min="15409" max="15411" width="12.3984375" style="12" customWidth="1"/>
    <col min="15412" max="15412" width="23.3984375" style="12" bestFit="1" customWidth="1"/>
    <col min="15413" max="15413" width="12.86328125" style="12" bestFit="1" customWidth="1"/>
    <col min="15414" max="15416" width="12.3984375" style="12" customWidth="1"/>
    <col min="15417" max="15417" width="18.59765625" style="12" customWidth="1"/>
    <col min="15418" max="15419" width="12.3984375" style="12" customWidth="1"/>
    <col min="15420" max="15420" width="15.3984375" style="12" customWidth="1"/>
    <col min="15421" max="15421" width="12.3984375" style="12" customWidth="1"/>
    <col min="15422" max="15655" width="12.3984375" style="12"/>
    <col min="15656" max="15657" width="12.3984375" style="12" customWidth="1"/>
    <col min="15658" max="15658" width="23.3984375" style="12" bestFit="1" customWidth="1"/>
    <col min="15659" max="15659" width="12.86328125" style="12" bestFit="1" customWidth="1"/>
    <col min="15660" max="15662" width="12.3984375" style="12" customWidth="1"/>
    <col min="15663" max="15663" width="23.3984375" style="12" bestFit="1" customWidth="1"/>
    <col min="15664" max="15664" width="12.86328125" style="12" bestFit="1" customWidth="1"/>
    <col min="15665" max="15667" width="12.3984375" style="12" customWidth="1"/>
    <col min="15668" max="15668" width="23.3984375" style="12" bestFit="1" customWidth="1"/>
    <col min="15669" max="15669" width="12.86328125" style="12" bestFit="1" customWidth="1"/>
    <col min="15670" max="15672" width="12.3984375" style="12" customWidth="1"/>
    <col min="15673" max="15673" width="18.59765625" style="12" customWidth="1"/>
    <col min="15674" max="15675" width="12.3984375" style="12" customWidth="1"/>
    <col min="15676" max="15676" width="15.3984375" style="12" customWidth="1"/>
    <col min="15677" max="15677" width="12.3984375" style="12" customWidth="1"/>
    <col min="15678" max="15911" width="12.3984375" style="12"/>
    <col min="15912" max="15913" width="12.3984375" style="12" customWidth="1"/>
    <col min="15914" max="15914" width="23.3984375" style="12" bestFit="1" customWidth="1"/>
    <col min="15915" max="15915" width="12.86328125" style="12" bestFit="1" customWidth="1"/>
    <col min="15916" max="15918" width="12.3984375" style="12" customWidth="1"/>
    <col min="15919" max="15919" width="23.3984375" style="12" bestFit="1" customWidth="1"/>
    <col min="15920" max="15920" width="12.86328125" style="12" bestFit="1" customWidth="1"/>
    <col min="15921" max="15923" width="12.3984375" style="12" customWidth="1"/>
    <col min="15924" max="15924" width="23.3984375" style="12" bestFit="1" customWidth="1"/>
    <col min="15925" max="15925" width="12.86328125" style="12" bestFit="1" customWidth="1"/>
    <col min="15926" max="15928" width="12.3984375" style="12" customWidth="1"/>
    <col min="15929" max="15929" width="18.59765625" style="12" customWidth="1"/>
    <col min="15930" max="15931" width="12.3984375" style="12" customWidth="1"/>
    <col min="15932" max="15932" width="15.3984375" style="12" customWidth="1"/>
    <col min="15933" max="15933" width="12.3984375" style="12" customWidth="1"/>
    <col min="15934" max="16167" width="12.3984375" style="12"/>
    <col min="16168" max="16169" width="12.3984375" style="12" customWidth="1"/>
    <col min="16170" max="16170" width="23.3984375" style="12" bestFit="1" customWidth="1"/>
    <col min="16171" max="16171" width="12.86328125" style="12" bestFit="1" customWidth="1"/>
    <col min="16172" max="16174" width="12.3984375" style="12" customWidth="1"/>
    <col min="16175" max="16175" width="23.3984375" style="12" bestFit="1" customWidth="1"/>
    <col min="16176" max="16176" width="12.86328125" style="12" bestFit="1" customWidth="1"/>
    <col min="16177" max="16179" width="12.3984375" style="12" customWidth="1"/>
    <col min="16180" max="16180" width="23.3984375" style="12" bestFit="1" customWidth="1"/>
    <col min="16181" max="16181" width="12.86328125" style="12" bestFit="1" customWidth="1"/>
    <col min="16182" max="16184" width="12.3984375" style="12" customWidth="1"/>
    <col min="16185" max="16185" width="18.59765625" style="12" customWidth="1"/>
    <col min="16186" max="16187" width="12.3984375" style="12" customWidth="1"/>
    <col min="16188" max="16188" width="15.3984375" style="12" customWidth="1"/>
    <col min="16189" max="16189" width="12.3984375" style="12" customWidth="1"/>
    <col min="16190" max="16384" width="12.3984375" style="12"/>
  </cols>
  <sheetData>
    <row r="1" spans="1:62" ht="23.1" customHeight="1">
      <c r="A1" s="407" t="s">
        <v>93</v>
      </c>
      <c r="B1" s="407"/>
      <c r="C1" s="429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30"/>
      <c r="AD1" s="430"/>
      <c r="AE1" s="430"/>
      <c r="AF1" s="430"/>
      <c r="AG1" s="430"/>
      <c r="AH1" s="430"/>
      <c r="AI1" s="430"/>
      <c r="AJ1" s="430"/>
      <c r="AK1" s="430"/>
      <c r="AL1" s="430"/>
      <c r="AM1" s="430"/>
      <c r="AN1" s="430"/>
      <c r="AO1" s="430"/>
      <c r="AP1" s="430"/>
      <c r="AQ1" s="430"/>
      <c r="AR1" s="430"/>
      <c r="AS1" s="430"/>
      <c r="AT1" s="430"/>
      <c r="AU1" s="430"/>
      <c r="AV1" s="430"/>
      <c r="AW1" s="430"/>
      <c r="AX1" s="430"/>
      <c r="AY1" s="430"/>
      <c r="AZ1" s="430"/>
      <c r="BA1" s="430"/>
      <c r="BB1" s="430"/>
      <c r="BC1" s="430"/>
      <c r="BD1" s="430"/>
      <c r="BE1" s="430"/>
      <c r="BF1" s="430"/>
      <c r="BG1" s="430"/>
      <c r="BH1" s="430"/>
      <c r="BI1" s="430"/>
      <c r="BJ1" s="431"/>
    </row>
    <row r="2" spans="1:62" ht="23.1" customHeight="1">
      <c r="A2" s="417" t="s">
        <v>94</v>
      </c>
      <c r="B2" s="417"/>
      <c r="C2" s="432" t="s">
        <v>95</v>
      </c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  <c r="AG2" s="430"/>
      <c r="AH2" s="430"/>
      <c r="AI2" s="430"/>
      <c r="AJ2" s="430"/>
      <c r="AK2" s="430"/>
      <c r="AL2" s="430"/>
      <c r="AM2" s="430"/>
      <c r="AN2" s="430"/>
      <c r="AO2" s="430"/>
      <c r="AP2" s="430"/>
      <c r="AQ2" s="430"/>
      <c r="AR2" s="430"/>
      <c r="AS2" s="430"/>
      <c r="AT2" s="430"/>
      <c r="AU2" s="430"/>
      <c r="AV2" s="430"/>
      <c r="AW2" s="430"/>
      <c r="AX2" s="430"/>
      <c r="AY2" s="430"/>
      <c r="AZ2" s="430"/>
      <c r="BA2" s="430"/>
      <c r="BB2" s="430"/>
      <c r="BC2" s="430"/>
      <c r="BD2" s="430"/>
      <c r="BE2" s="430"/>
      <c r="BF2" s="430"/>
      <c r="BG2" s="430"/>
      <c r="BH2" s="430"/>
      <c r="BI2" s="430"/>
      <c r="BJ2" s="431"/>
    </row>
    <row r="3" spans="1:62" ht="52.9" customHeight="1">
      <c r="A3" s="407" t="s">
        <v>96</v>
      </c>
      <c r="B3" s="407"/>
      <c r="C3" s="433" t="s">
        <v>149</v>
      </c>
      <c r="D3" s="434"/>
      <c r="E3" s="434"/>
      <c r="F3" s="434"/>
      <c r="G3" s="434"/>
      <c r="H3" s="434"/>
      <c r="I3" s="435"/>
      <c r="J3" s="433" t="s">
        <v>150</v>
      </c>
      <c r="K3" s="434"/>
      <c r="L3" s="434"/>
      <c r="M3" s="434"/>
      <c r="N3" s="434"/>
      <c r="O3" s="434"/>
      <c r="P3" s="435"/>
      <c r="Q3" s="433"/>
      <c r="R3" s="434"/>
      <c r="S3" s="434"/>
      <c r="T3" s="434"/>
      <c r="U3" s="434"/>
      <c r="V3" s="434"/>
      <c r="W3" s="435"/>
      <c r="X3" s="433"/>
      <c r="Y3" s="434"/>
      <c r="Z3" s="434"/>
      <c r="AA3" s="434"/>
      <c r="AB3" s="434"/>
      <c r="AC3" s="434"/>
      <c r="AD3" s="435"/>
      <c r="AE3" s="433"/>
      <c r="AF3" s="434"/>
      <c r="AG3" s="434"/>
      <c r="AH3" s="434"/>
      <c r="AI3" s="434"/>
      <c r="AJ3" s="434"/>
      <c r="AK3" s="435"/>
      <c r="AL3" s="436"/>
      <c r="AM3" s="434"/>
      <c r="AN3" s="434"/>
      <c r="AO3" s="434"/>
      <c r="AP3" s="434"/>
      <c r="AQ3" s="434"/>
      <c r="AR3" s="434"/>
      <c r="AS3" s="425"/>
      <c r="AT3" s="436"/>
      <c r="AU3" s="434"/>
      <c r="AV3" s="434"/>
      <c r="AW3" s="434"/>
      <c r="AX3" s="434"/>
      <c r="AY3" s="434"/>
      <c r="AZ3" s="434"/>
      <c r="BA3" s="425"/>
      <c r="BB3" s="433" t="s">
        <v>97</v>
      </c>
      <c r="BC3" s="434"/>
      <c r="BD3" s="434"/>
      <c r="BE3" s="434"/>
      <c r="BF3" s="434"/>
      <c r="BG3" s="434"/>
      <c r="BH3" s="434"/>
      <c r="BI3" s="434"/>
      <c r="BJ3" s="425"/>
    </row>
    <row r="4" spans="1:62" ht="76.150000000000006" customHeight="1">
      <c r="A4" s="407" t="s">
        <v>98</v>
      </c>
      <c r="B4" s="407"/>
      <c r="C4" s="423"/>
      <c r="D4" s="424"/>
      <c r="E4" s="424"/>
      <c r="F4" s="424"/>
      <c r="G4" s="424"/>
      <c r="H4" s="424"/>
      <c r="I4" s="426"/>
      <c r="J4" s="423"/>
      <c r="K4" s="424"/>
      <c r="L4" s="424"/>
      <c r="M4" s="424"/>
      <c r="N4" s="424"/>
      <c r="O4" s="424"/>
      <c r="P4" s="426"/>
      <c r="Q4" s="423"/>
      <c r="R4" s="424"/>
      <c r="S4" s="424"/>
      <c r="T4" s="424"/>
      <c r="U4" s="424"/>
      <c r="V4" s="424"/>
      <c r="W4" s="426"/>
      <c r="X4" s="423"/>
      <c r="Y4" s="424"/>
      <c r="Z4" s="424"/>
      <c r="AA4" s="424"/>
      <c r="AB4" s="424"/>
      <c r="AC4" s="424"/>
      <c r="AD4" s="426"/>
      <c r="AE4" s="423"/>
      <c r="AF4" s="424"/>
      <c r="AG4" s="424"/>
      <c r="AH4" s="424"/>
      <c r="AI4" s="424"/>
      <c r="AJ4" s="424"/>
      <c r="AK4" s="426"/>
      <c r="AL4" s="423"/>
      <c r="AM4" s="424"/>
      <c r="AN4" s="424"/>
      <c r="AO4" s="424"/>
      <c r="AP4" s="424"/>
      <c r="AQ4" s="424"/>
      <c r="AR4" s="424"/>
      <c r="AS4" s="425"/>
      <c r="AT4" s="423"/>
      <c r="AU4" s="424"/>
      <c r="AV4" s="424"/>
      <c r="AW4" s="424"/>
      <c r="AX4" s="424"/>
      <c r="AY4" s="424"/>
      <c r="AZ4" s="424"/>
      <c r="BA4" s="425"/>
      <c r="BB4" s="423"/>
      <c r="BC4" s="424"/>
      <c r="BD4" s="424"/>
      <c r="BE4" s="424"/>
      <c r="BF4" s="424"/>
      <c r="BG4" s="424"/>
      <c r="BH4" s="424"/>
      <c r="BI4" s="424"/>
      <c r="BJ4" s="425"/>
    </row>
    <row r="5" spans="1:62" s="13" customFormat="1" ht="23.1" customHeight="1">
      <c r="A5" s="410" t="s">
        <v>99</v>
      </c>
      <c r="B5" s="410"/>
      <c r="C5" s="116" t="s">
        <v>148</v>
      </c>
      <c r="D5" s="49"/>
      <c r="E5" s="49"/>
      <c r="F5" s="49">
        <f>COUNT(C10:C101)</f>
        <v>0</v>
      </c>
      <c r="G5" s="49"/>
      <c r="H5" s="82"/>
      <c r="I5" s="82"/>
      <c r="J5" s="116" t="s">
        <v>147</v>
      </c>
      <c r="K5" s="49"/>
      <c r="L5" s="49"/>
      <c r="M5" s="49">
        <f>COUNT(J10:J101)</f>
        <v>0</v>
      </c>
      <c r="N5" s="49"/>
      <c r="O5" s="82"/>
      <c r="P5" s="82"/>
      <c r="Q5" s="116"/>
      <c r="R5" s="49"/>
      <c r="S5" s="49"/>
      <c r="T5" s="49">
        <f>COUNT(Q10:Q101)</f>
        <v>0</v>
      </c>
      <c r="U5" s="49"/>
      <c r="V5" s="82"/>
      <c r="W5" s="82"/>
      <c r="X5" s="116"/>
      <c r="Y5" s="49"/>
      <c r="Z5" s="49"/>
      <c r="AA5" s="49">
        <f>COUNT(X10:X101)</f>
        <v>0</v>
      </c>
      <c r="AB5" s="49"/>
      <c r="AC5" s="49"/>
      <c r="AD5" s="82"/>
      <c r="AE5" s="116"/>
      <c r="AF5" s="49"/>
      <c r="AG5" s="49"/>
      <c r="AH5" s="49">
        <f>COUNT(AE10:AE101)</f>
        <v>0</v>
      </c>
      <c r="AI5" s="49"/>
      <c r="AJ5" s="49"/>
      <c r="AK5" s="82"/>
      <c r="AL5" s="116"/>
      <c r="AM5" s="49"/>
      <c r="AN5" s="49"/>
      <c r="AO5" s="49">
        <f>COUNT(AL10:AL101)</f>
        <v>0</v>
      </c>
      <c r="AP5" s="49"/>
      <c r="AQ5" s="49"/>
      <c r="AR5" s="82"/>
      <c r="AS5" s="82"/>
      <c r="AT5" s="116"/>
      <c r="AU5" s="49"/>
      <c r="AV5" s="49"/>
      <c r="AW5" s="49">
        <f>COUNT(AT10:AT101)</f>
        <v>0</v>
      </c>
      <c r="AX5" s="49"/>
      <c r="AY5" s="49"/>
      <c r="AZ5" s="82"/>
      <c r="BA5" s="82"/>
      <c r="BB5" s="427"/>
      <c r="BC5" s="428"/>
      <c r="BD5" s="428"/>
      <c r="BE5" s="428"/>
      <c r="BF5" s="428"/>
      <c r="BG5" s="428"/>
      <c r="BH5" s="428"/>
      <c r="BI5" s="428"/>
      <c r="BJ5" s="425"/>
    </row>
    <row r="6" spans="1:62" ht="23.1" customHeight="1">
      <c r="A6" s="412"/>
      <c r="B6" s="412"/>
      <c r="C6" s="50" t="s">
        <v>100</v>
      </c>
      <c r="D6" s="50" t="s">
        <v>101</v>
      </c>
      <c r="E6" s="50" t="s">
        <v>102</v>
      </c>
      <c r="F6" s="51" t="s">
        <v>103</v>
      </c>
      <c r="G6" s="50" t="s">
        <v>104</v>
      </c>
      <c r="H6" s="83" t="s">
        <v>82</v>
      </c>
      <c r="I6" s="83" t="s">
        <v>106</v>
      </c>
      <c r="J6" s="50" t="s">
        <v>7</v>
      </c>
      <c r="K6" s="50" t="s">
        <v>9</v>
      </c>
      <c r="L6" s="50" t="s">
        <v>102</v>
      </c>
      <c r="M6" s="51" t="s">
        <v>12</v>
      </c>
      <c r="N6" s="50" t="s">
        <v>42</v>
      </c>
      <c r="O6" s="83" t="s">
        <v>82</v>
      </c>
      <c r="P6" s="83" t="s">
        <v>15</v>
      </c>
      <c r="Q6" s="50" t="s">
        <v>7</v>
      </c>
      <c r="R6" s="50" t="s">
        <v>9</v>
      </c>
      <c r="S6" s="50" t="s">
        <v>102</v>
      </c>
      <c r="T6" s="51" t="s">
        <v>12</v>
      </c>
      <c r="U6" s="50" t="s">
        <v>42</v>
      </c>
      <c r="V6" s="83" t="s">
        <v>82</v>
      </c>
      <c r="W6" s="83" t="s">
        <v>15</v>
      </c>
      <c r="X6" s="50" t="s">
        <v>7</v>
      </c>
      <c r="Y6" s="50" t="s">
        <v>9</v>
      </c>
      <c r="Z6" s="50" t="s">
        <v>102</v>
      </c>
      <c r="AA6" s="51" t="s">
        <v>12</v>
      </c>
      <c r="AB6" s="50" t="s">
        <v>42</v>
      </c>
      <c r="AC6" s="50" t="s">
        <v>105</v>
      </c>
      <c r="AD6" s="83" t="s">
        <v>15</v>
      </c>
      <c r="AE6" s="50" t="s">
        <v>100</v>
      </c>
      <c r="AF6" s="50" t="s">
        <v>101</v>
      </c>
      <c r="AG6" s="50" t="s">
        <v>102</v>
      </c>
      <c r="AH6" s="51" t="s">
        <v>103</v>
      </c>
      <c r="AI6" s="50" t="s">
        <v>104</v>
      </c>
      <c r="AJ6" s="50" t="s">
        <v>105</v>
      </c>
      <c r="AK6" s="83" t="s">
        <v>106</v>
      </c>
      <c r="AL6" s="50" t="s">
        <v>7</v>
      </c>
      <c r="AM6" s="50" t="s">
        <v>9</v>
      </c>
      <c r="AN6" s="50" t="s">
        <v>102</v>
      </c>
      <c r="AO6" s="51" t="s">
        <v>12</v>
      </c>
      <c r="AP6" s="50" t="s">
        <v>42</v>
      </c>
      <c r="AQ6" s="50" t="s">
        <v>105</v>
      </c>
      <c r="AR6" s="83" t="s">
        <v>15</v>
      </c>
      <c r="AS6" s="218" t="s">
        <v>121</v>
      </c>
      <c r="AT6" s="50" t="s">
        <v>100</v>
      </c>
      <c r="AU6" s="50" t="s">
        <v>101</v>
      </c>
      <c r="AV6" s="50" t="s">
        <v>102</v>
      </c>
      <c r="AW6" s="51" t="s">
        <v>103</v>
      </c>
      <c r="AX6" s="50" t="s">
        <v>104</v>
      </c>
      <c r="AY6" s="50" t="s">
        <v>105</v>
      </c>
      <c r="AZ6" s="83" t="s">
        <v>106</v>
      </c>
      <c r="BA6" s="83" t="s">
        <v>114</v>
      </c>
      <c r="BB6" s="52" t="s">
        <v>26</v>
      </c>
      <c r="BC6" s="52" t="s">
        <v>27</v>
      </c>
      <c r="BD6" s="52" t="s">
        <v>102</v>
      </c>
      <c r="BE6" s="53" t="s">
        <v>28</v>
      </c>
      <c r="BF6" s="50" t="s">
        <v>104</v>
      </c>
      <c r="BG6" s="50" t="s">
        <v>105</v>
      </c>
      <c r="BH6" s="83" t="s">
        <v>106</v>
      </c>
      <c r="BI6" s="218" t="s">
        <v>121</v>
      </c>
      <c r="BJ6" s="83" t="s">
        <v>113</v>
      </c>
    </row>
    <row r="7" spans="1:62" s="14" customFormat="1" ht="30" customHeight="1">
      <c r="A7" s="413" t="s">
        <v>107</v>
      </c>
      <c r="B7" s="413"/>
      <c r="C7" s="31">
        <f>G7/I7*1000</f>
        <v>461538.46153846156</v>
      </c>
      <c r="D7" s="31"/>
      <c r="E7" s="31"/>
      <c r="F7" s="54"/>
      <c r="G7" s="119">
        <v>30000</v>
      </c>
      <c r="H7" s="119"/>
      <c r="I7" s="84">
        <v>65</v>
      </c>
      <c r="J7" s="31">
        <f>N7/P7*1000</f>
        <v>615384.61538461538</v>
      </c>
      <c r="K7" s="31"/>
      <c r="L7" s="31"/>
      <c r="M7" s="54"/>
      <c r="N7" s="119">
        <v>40000</v>
      </c>
      <c r="O7" s="119"/>
      <c r="P7" s="84">
        <v>65</v>
      </c>
      <c r="Q7" s="31"/>
      <c r="R7" s="31">
        <f>U7+V7</f>
        <v>0</v>
      </c>
      <c r="S7" s="31"/>
      <c r="T7" s="54"/>
      <c r="U7" s="119"/>
      <c r="V7" s="119"/>
      <c r="W7" s="84"/>
      <c r="X7" s="31"/>
      <c r="Y7" s="31"/>
      <c r="Z7" s="31"/>
      <c r="AA7" s="54"/>
      <c r="AB7" s="119"/>
      <c r="AC7" s="119"/>
      <c r="AD7" s="84" t="e">
        <f>AB7/X7*1000</f>
        <v>#DIV/0!</v>
      </c>
      <c r="AE7" s="31"/>
      <c r="AF7" s="31"/>
      <c r="AG7" s="31"/>
      <c r="AH7" s="54"/>
      <c r="AI7" s="119"/>
      <c r="AJ7" s="119"/>
      <c r="AK7" s="84" t="e">
        <f>AI7/AE7*1000</f>
        <v>#DIV/0!</v>
      </c>
      <c r="AL7" s="31"/>
      <c r="AM7" s="31">
        <f>AP7+AQ7</f>
        <v>0</v>
      </c>
      <c r="AN7" s="31"/>
      <c r="AO7" s="54"/>
      <c r="AP7" s="119"/>
      <c r="AQ7" s="119"/>
      <c r="AR7" s="84"/>
      <c r="AS7" s="119"/>
      <c r="AT7" s="31"/>
      <c r="AU7" s="31"/>
      <c r="AV7" s="31"/>
      <c r="AW7" s="54"/>
      <c r="AX7" s="119"/>
      <c r="AY7" s="119"/>
      <c r="AZ7" s="84" t="e">
        <f>AX7/AT7*1000</f>
        <v>#DIV/0!</v>
      </c>
      <c r="BA7" s="119"/>
      <c r="BB7" s="55">
        <f>SUMIF($C$6:$BA$6,$BB$6,C7:BA7)</f>
        <v>1076923.076923077</v>
      </c>
      <c r="BC7" s="55">
        <f>SUMIF($C$6:$BA$6,$BC$6,C7:BA7)</f>
        <v>0</v>
      </c>
      <c r="BD7" s="55"/>
      <c r="BE7" s="56"/>
      <c r="BF7" s="139">
        <f>SUMIF($C$6:$BA$6,$BF$6,C7:BA7)</f>
        <v>70000</v>
      </c>
      <c r="BG7" s="199" t="e">
        <f>BF7/BC7</f>
        <v>#DIV/0!</v>
      </c>
      <c r="BH7" s="90">
        <f>BF7/BB7*1000</f>
        <v>65</v>
      </c>
      <c r="BI7" s="90"/>
      <c r="BJ7" s="90"/>
    </row>
    <row r="8" spans="1:62" ht="16.5" hidden="1" customHeight="1">
      <c r="A8" s="421" t="s">
        <v>108</v>
      </c>
      <c r="B8" s="422"/>
      <c r="C8" s="35" t="e">
        <f>C7/D5*F5</f>
        <v>#DIV/0!</v>
      </c>
      <c r="D8" s="48" t="e">
        <f>D7/D5*F5</f>
        <v>#DIV/0!</v>
      </c>
      <c r="E8" s="48"/>
      <c r="F8" s="58" t="e">
        <f>D8/C8</f>
        <v>#DIV/0!</v>
      </c>
      <c r="G8" s="120" t="e">
        <f>G7/D5*F5</f>
        <v>#DIV/0!</v>
      </c>
      <c r="H8" s="122"/>
      <c r="I8" s="85" t="e">
        <f>G8/D8</f>
        <v>#DIV/0!</v>
      </c>
      <c r="J8" s="35" t="e">
        <f>J7/K5*M5</f>
        <v>#DIV/0!</v>
      </c>
      <c r="K8" s="48" t="e">
        <f>K7/K5*M5</f>
        <v>#DIV/0!</v>
      </c>
      <c r="L8" s="48"/>
      <c r="M8" s="58" t="e">
        <f>K8/J8</f>
        <v>#DIV/0!</v>
      </c>
      <c r="N8" s="120" t="e">
        <f>N7/K5*M5</f>
        <v>#DIV/0!</v>
      </c>
      <c r="O8" s="122"/>
      <c r="P8" s="85" t="e">
        <f>N8/K8</f>
        <v>#DIV/0!</v>
      </c>
      <c r="Q8" s="35" t="e">
        <f>Q7/R5*T5</f>
        <v>#DIV/0!</v>
      </c>
      <c r="R8" s="48" t="e">
        <f>R7/R5*T5</f>
        <v>#DIV/0!</v>
      </c>
      <c r="S8" s="48"/>
      <c r="T8" s="58" t="e">
        <f>R8/Q8</f>
        <v>#DIV/0!</v>
      </c>
      <c r="U8" s="120" t="e">
        <f>U7/R5*T5</f>
        <v>#DIV/0!</v>
      </c>
      <c r="V8" s="122"/>
      <c r="W8" s="85" t="e">
        <f>U8/R8</f>
        <v>#DIV/0!</v>
      </c>
      <c r="X8" s="35" t="e">
        <f>X7/Y5*AA5</f>
        <v>#DIV/0!</v>
      </c>
      <c r="Y8" s="48" t="e">
        <f>Y7/Y5*AA5</f>
        <v>#DIV/0!</v>
      </c>
      <c r="Z8" s="48"/>
      <c r="AA8" s="58" t="e">
        <f>Y8/X8</f>
        <v>#DIV/0!</v>
      </c>
      <c r="AB8" s="120" t="e">
        <f>AB7/Y5*AA5</f>
        <v>#DIV/0!</v>
      </c>
      <c r="AC8" s="120"/>
      <c r="AD8" s="85" t="e">
        <f>AB8/Y8</f>
        <v>#DIV/0!</v>
      </c>
      <c r="AE8" s="35" t="e">
        <f>AE7/AF5*AH5</f>
        <v>#DIV/0!</v>
      </c>
      <c r="AF8" s="48" t="e">
        <f>AF7/AF5*AH5</f>
        <v>#DIV/0!</v>
      </c>
      <c r="AG8" s="48"/>
      <c r="AH8" s="58" t="e">
        <f>AF8/AE8</f>
        <v>#DIV/0!</v>
      </c>
      <c r="AI8" s="120" t="e">
        <f>AI7/AF5*AH5</f>
        <v>#DIV/0!</v>
      </c>
      <c r="AJ8" s="120"/>
      <c r="AK8" s="85" t="e">
        <f>AI8/AF8</f>
        <v>#DIV/0!</v>
      </c>
      <c r="AL8" s="35" t="e">
        <f>AL7/AM5*AO5</f>
        <v>#DIV/0!</v>
      </c>
      <c r="AM8" s="48" t="e">
        <f>AM7/AM5*AO5</f>
        <v>#DIV/0!</v>
      </c>
      <c r="AN8" s="48"/>
      <c r="AO8" s="58" t="e">
        <f>AM8/AL8</f>
        <v>#DIV/0!</v>
      </c>
      <c r="AP8" s="120" t="e">
        <f>AP7/AM5*AO5</f>
        <v>#DIV/0!</v>
      </c>
      <c r="AQ8" s="120"/>
      <c r="AR8" s="85" t="e">
        <f>AP8/AM8</f>
        <v>#DIV/0!</v>
      </c>
      <c r="AS8" s="122"/>
      <c r="AT8" s="35" t="e">
        <f>AT7/AU5*AW5</f>
        <v>#DIV/0!</v>
      </c>
      <c r="AU8" s="48" t="e">
        <f>AU7/AU5*AW5</f>
        <v>#DIV/0!</v>
      </c>
      <c r="AV8" s="48"/>
      <c r="AW8" s="58" t="e">
        <f>AU8/AT8</f>
        <v>#DIV/0!</v>
      </c>
      <c r="AX8" s="120" t="e">
        <f>AX7/AU5*AW5</f>
        <v>#DIV/0!</v>
      </c>
      <c r="AY8" s="120"/>
      <c r="AZ8" s="85" t="e">
        <f>AX8/AU8</f>
        <v>#DIV/0!</v>
      </c>
      <c r="BA8" s="122"/>
      <c r="BB8" s="59" t="e">
        <f>SUMIF(#REF!,$BB$6,#REF!)</f>
        <v>#REF!</v>
      </c>
      <c r="BC8" s="60" t="e">
        <f>SUMIF(#REF!,$BC$6,#REF!)</f>
        <v>#REF!</v>
      </c>
      <c r="BD8" s="60"/>
      <c r="BE8" s="61" t="e">
        <f>BC8/BB8</f>
        <v>#REF!</v>
      </c>
      <c r="BF8" s="140" t="e">
        <f>SUMIF(#REF!,$BF$6,#REF!)</f>
        <v>#REF!</v>
      </c>
      <c r="BG8" s="140"/>
      <c r="BH8" s="85" t="e">
        <f>BF8/BC8</f>
        <v>#REF!</v>
      </c>
      <c r="BI8" s="90"/>
      <c r="BJ8" s="90"/>
    </row>
    <row r="9" spans="1:62" s="14" customFormat="1" ht="30" customHeight="1">
      <c r="A9" s="415" t="s">
        <v>109</v>
      </c>
      <c r="B9" s="415"/>
      <c r="C9" s="39">
        <f>SUM(C10:C101)</f>
        <v>0</v>
      </c>
      <c r="D9" s="40">
        <f>SUM(D10:D101)</f>
        <v>0</v>
      </c>
      <c r="E9" s="40">
        <f>SUM(E10:E101)</f>
        <v>0</v>
      </c>
      <c r="F9" s="41" t="e">
        <f t="shared" ref="F9:F102" si="0">D9/C9</f>
        <v>#DIV/0!</v>
      </c>
      <c r="G9" s="121">
        <f>SUM(G10:G101)</f>
        <v>0</v>
      </c>
      <c r="H9" s="121">
        <f>SUM(H10:H101)</f>
        <v>0</v>
      </c>
      <c r="I9" s="159" t="e">
        <f>G9/C9*1000</f>
        <v>#DIV/0!</v>
      </c>
      <c r="J9" s="39">
        <f>SUM(J10:J101)</f>
        <v>0</v>
      </c>
      <c r="K9" s="40">
        <f>SUM(K10:K101)</f>
        <v>0</v>
      </c>
      <c r="L9" s="40">
        <f>SUM(L10:L101)</f>
        <v>0</v>
      </c>
      <c r="M9" s="41" t="e">
        <f t="shared" ref="M9:M102" si="1">K9/J9</f>
        <v>#DIV/0!</v>
      </c>
      <c r="N9" s="121">
        <f>SUM(N10:N101)</f>
        <v>0</v>
      </c>
      <c r="O9" s="121">
        <f>SUM(O10:O101)</f>
        <v>0</v>
      </c>
      <c r="P9" s="159" t="e">
        <f>N9/J9*1000</f>
        <v>#DIV/0!</v>
      </c>
      <c r="Q9" s="39">
        <f>SUM(Q10:Q101)</f>
        <v>0</v>
      </c>
      <c r="R9" s="40">
        <f>SUM(R10:R101)</f>
        <v>0</v>
      </c>
      <c r="S9" s="40">
        <f>SUM(S10:S101)</f>
        <v>0</v>
      </c>
      <c r="T9" s="41" t="e">
        <f t="shared" ref="T9:T102" si="2">R9/Q9</f>
        <v>#DIV/0!</v>
      </c>
      <c r="U9" s="121">
        <f>SUM(U10:U101)</f>
        <v>0</v>
      </c>
      <c r="V9" s="121">
        <f>SUM(V10:V101)</f>
        <v>0</v>
      </c>
      <c r="W9" s="159" t="e">
        <f>U9/Q9*1000</f>
        <v>#DIV/0!</v>
      </c>
      <c r="X9" s="39">
        <f>SUM(X10:X101)</f>
        <v>0</v>
      </c>
      <c r="Y9" s="40">
        <f>SUM(Y10:Y101)</f>
        <v>0</v>
      </c>
      <c r="Z9" s="40">
        <f>SUM(Z10:Z101)</f>
        <v>0</v>
      </c>
      <c r="AA9" s="41" t="e">
        <f t="shared" ref="AA9:AA102" si="3">Y9/X9</f>
        <v>#DIV/0!</v>
      </c>
      <c r="AB9" s="121">
        <f>SUM(AB10:AB101)</f>
        <v>0</v>
      </c>
      <c r="AC9" s="159" t="e">
        <f>AB9/Y9</f>
        <v>#DIV/0!</v>
      </c>
      <c r="AD9" s="159" t="e">
        <f>AB9/X9*1000</f>
        <v>#DIV/0!</v>
      </c>
      <c r="AE9" s="39">
        <f>SUM(AE10:AE101)</f>
        <v>0</v>
      </c>
      <c r="AF9" s="40">
        <f>SUM(AF10:AF101)</f>
        <v>0</v>
      </c>
      <c r="AG9" s="40">
        <f>SUM(AG10:AG101)</f>
        <v>0</v>
      </c>
      <c r="AH9" s="41" t="e">
        <f t="shared" ref="AH9:AH102" si="4">AF9/AE9</f>
        <v>#DIV/0!</v>
      </c>
      <c r="AI9" s="121">
        <f>SUM(AI10:AI101)</f>
        <v>0</v>
      </c>
      <c r="AJ9" s="159" t="e">
        <f>AI9/AF9</f>
        <v>#DIV/0!</v>
      </c>
      <c r="AK9" s="159" t="e">
        <f>AI9/AE9*1000</f>
        <v>#DIV/0!</v>
      </c>
      <c r="AL9" s="39">
        <f>SUM(AL10:AL101)</f>
        <v>0</v>
      </c>
      <c r="AM9" s="40">
        <f>SUM(AM10:AM101)</f>
        <v>0</v>
      </c>
      <c r="AN9" s="40">
        <f>SUM(AN10:AN101)</f>
        <v>0</v>
      </c>
      <c r="AO9" s="41" t="e">
        <f t="shared" ref="AO9:AO102" si="5">AM9/AL9</f>
        <v>#DIV/0!</v>
      </c>
      <c r="AP9" s="121">
        <f>SUM(AP10:AP101)</f>
        <v>0</v>
      </c>
      <c r="AQ9" s="159" t="e">
        <f>AP9/AM9</f>
        <v>#DIV/0!</v>
      </c>
      <c r="AR9" s="159" t="e">
        <f>AP9/AL9*1000</f>
        <v>#DIV/0!</v>
      </c>
      <c r="AS9" s="121">
        <f>SUM(AS10:AS101)</f>
        <v>0</v>
      </c>
      <c r="AT9" s="39">
        <f>SUM(AT10:AT101)</f>
        <v>0</v>
      </c>
      <c r="AU9" s="40">
        <f>SUM(AU10:AU101)</f>
        <v>0</v>
      </c>
      <c r="AV9" s="40">
        <f>SUM(AV10:AV101)</f>
        <v>0</v>
      </c>
      <c r="AW9" s="41" t="e">
        <f t="shared" ref="AW9:AW102" si="6">AU9/AT9</f>
        <v>#DIV/0!</v>
      </c>
      <c r="AX9" s="121">
        <f>SUM(AX10:AX101)</f>
        <v>0</v>
      </c>
      <c r="AY9" s="159" t="e">
        <f>AX9/AU9</f>
        <v>#DIV/0!</v>
      </c>
      <c r="AZ9" s="159" t="e">
        <f>AX9/AT9*1000</f>
        <v>#DIV/0!</v>
      </c>
      <c r="BA9" s="121">
        <f>SUM(BA10:BA101)</f>
        <v>0</v>
      </c>
      <c r="BB9" s="57">
        <f>SUMIF($C$6:$BA$6,$BB$6,C9:BA9)</f>
        <v>0</v>
      </c>
      <c r="BC9" s="57">
        <f>SUMIF($C$6:$BA$6,$BC$6,C9:BA9)</f>
        <v>0</v>
      </c>
      <c r="BD9" s="57">
        <f>SUMIF($C$6:$BA$6,$BD$6,C9:BA9)</f>
        <v>0</v>
      </c>
      <c r="BE9" s="63" t="e">
        <f t="shared" ref="BE9:BE10" si="7">BC9/BB9</f>
        <v>#DIV/0!</v>
      </c>
      <c r="BF9" s="141">
        <f>SUMIF($C$6:$BA$6,$BF$6,C9:BA9)</f>
        <v>0</v>
      </c>
      <c r="BG9" s="155" t="e">
        <f>BF9/BC9</f>
        <v>#DIV/0!</v>
      </c>
      <c r="BH9" s="200" t="e">
        <f>BF9/BB9*1000</f>
        <v>#DIV/0!</v>
      </c>
      <c r="BI9" s="141">
        <f>SUMIF($C$6:$BA$6,$BI$6,C9:BA9)</f>
        <v>0</v>
      </c>
      <c r="BJ9" s="141">
        <f>SUMIF($C$6:$BA$6,$BJ$6,C9:BA9)</f>
        <v>0</v>
      </c>
    </row>
    <row r="10" spans="1:62" ht="15.75">
      <c r="A10" s="151">
        <v>43929</v>
      </c>
      <c r="B10" s="44" t="s">
        <v>137</v>
      </c>
      <c r="C10" s="35"/>
      <c r="D10" s="35"/>
      <c r="E10" s="35"/>
      <c r="F10" s="58" t="e">
        <f t="shared" si="0"/>
        <v>#DIV/0!</v>
      </c>
      <c r="G10" s="122"/>
      <c r="H10" s="122"/>
      <c r="I10" s="162" t="e">
        <f>G10/C10*1000</f>
        <v>#DIV/0!</v>
      </c>
      <c r="J10" s="246"/>
      <c r="K10" s="246"/>
      <c r="L10" s="246"/>
      <c r="M10" s="248" t="e">
        <f t="shared" si="1"/>
        <v>#DIV/0!</v>
      </c>
      <c r="N10" s="122"/>
      <c r="O10" s="122"/>
      <c r="P10" s="162" t="e">
        <f>N10/J10*1000</f>
        <v>#DIV/0!</v>
      </c>
      <c r="Q10" s="35"/>
      <c r="R10" s="35"/>
      <c r="S10" s="35"/>
      <c r="T10" s="58" t="e">
        <f t="shared" si="2"/>
        <v>#DIV/0!</v>
      </c>
      <c r="U10" s="122"/>
      <c r="V10" s="122"/>
      <c r="W10" s="162" t="e">
        <f>U10/Q10*1000</f>
        <v>#DIV/0!</v>
      </c>
      <c r="X10" s="35"/>
      <c r="Y10" s="35"/>
      <c r="Z10" s="35"/>
      <c r="AA10" s="58" t="e">
        <f t="shared" si="3"/>
        <v>#DIV/0!</v>
      </c>
      <c r="AB10" s="122"/>
      <c r="AC10" s="162" t="e">
        <f>AB10/Y10</f>
        <v>#DIV/0!</v>
      </c>
      <c r="AD10" s="162" t="e">
        <f>AB10/X10*1000</f>
        <v>#DIV/0!</v>
      </c>
      <c r="AE10" s="35"/>
      <c r="AF10" s="35"/>
      <c r="AG10" s="35"/>
      <c r="AH10" s="58" t="e">
        <f t="shared" si="4"/>
        <v>#DIV/0!</v>
      </c>
      <c r="AI10" s="122"/>
      <c r="AJ10" s="162" t="e">
        <f>AI10/AF10</f>
        <v>#DIV/0!</v>
      </c>
      <c r="AK10" s="162" t="e">
        <f>AI10/AE10*1000</f>
        <v>#DIV/0!</v>
      </c>
      <c r="AL10" s="35"/>
      <c r="AM10" s="35"/>
      <c r="AN10" s="35"/>
      <c r="AO10" s="58" t="e">
        <f t="shared" si="5"/>
        <v>#DIV/0!</v>
      </c>
      <c r="AP10" s="122"/>
      <c r="AQ10" s="162" t="e">
        <f>AP10/AM10</f>
        <v>#DIV/0!</v>
      </c>
      <c r="AR10" s="162" t="e">
        <f>AP10/AL10*1000</f>
        <v>#DIV/0!</v>
      </c>
      <c r="AS10" s="122"/>
      <c r="AT10" s="35"/>
      <c r="AU10" s="35"/>
      <c r="AV10" s="35"/>
      <c r="AW10" s="58" t="e">
        <f t="shared" si="6"/>
        <v>#DIV/0!</v>
      </c>
      <c r="AX10" s="122"/>
      <c r="AY10" s="162" t="e">
        <f>AX10/AU10</f>
        <v>#DIV/0!</v>
      </c>
      <c r="AZ10" s="162" t="e">
        <f>AX10/AT10*1000</f>
        <v>#DIV/0!</v>
      </c>
      <c r="BA10" s="122"/>
      <c r="BB10" s="201">
        <f>SUMIF($C$6:$BA$6,$BB$6,C10:BA10)</f>
        <v>0</v>
      </c>
      <c r="BC10" s="202">
        <f>SUMIF($C$6:$BA$6,$BC$6,C10:BA10)</f>
        <v>0</v>
      </c>
      <c r="BD10" s="202">
        <f>SUMIF($C$6:$BA$6,$BD$6,C10:BA10)</f>
        <v>0</v>
      </c>
      <c r="BE10" s="203" t="e">
        <f t="shared" si="7"/>
        <v>#DIV/0!</v>
      </c>
      <c r="BF10" s="204">
        <f>SUMIF($C$6:$BA$6,$BF$6,C10:BA10)</f>
        <v>0</v>
      </c>
      <c r="BG10" s="205" t="e">
        <f>BF10/BC10</f>
        <v>#DIV/0!</v>
      </c>
      <c r="BH10" s="206" t="e">
        <f>BF10/BB10*1000</f>
        <v>#DIV/0!</v>
      </c>
      <c r="BI10" s="204">
        <f>SUMIF($C$6:$BA$6,$BI$6,C10:BA10)</f>
        <v>0</v>
      </c>
      <c r="BJ10" s="204">
        <f>SUMIF($C$6:$BA$6,$BJ$6,C10:BA10)</f>
        <v>0</v>
      </c>
    </row>
    <row r="11" spans="1:62" ht="15.75">
      <c r="A11" s="229">
        <v>43930</v>
      </c>
      <c r="B11" s="44" t="s">
        <v>31</v>
      </c>
      <c r="C11" s="35"/>
      <c r="D11" s="35"/>
      <c r="E11" s="35"/>
      <c r="F11" s="58" t="e">
        <f t="shared" si="0"/>
        <v>#DIV/0!</v>
      </c>
      <c r="G11" s="122"/>
      <c r="H11" s="122"/>
      <c r="I11" s="162" t="e">
        <f t="shared" ref="I11:I74" si="8">G11/C11*1000</f>
        <v>#DIV/0!</v>
      </c>
      <c r="J11" s="246"/>
      <c r="K11" s="246"/>
      <c r="L11" s="246"/>
      <c r="M11" s="248" t="e">
        <f t="shared" si="1"/>
        <v>#DIV/0!</v>
      </c>
      <c r="N11" s="122"/>
      <c r="O11" s="122"/>
      <c r="P11" s="162" t="e">
        <f t="shared" ref="P11:P74" si="9">N11/J11*1000</f>
        <v>#DIV/0!</v>
      </c>
      <c r="Q11" s="35"/>
      <c r="R11" s="35"/>
      <c r="S11" s="35"/>
      <c r="T11" s="58" t="e">
        <f t="shared" si="2"/>
        <v>#DIV/0!</v>
      </c>
      <c r="U11" s="122"/>
      <c r="V11" s="122"/>
      <c r="W11" s="162" t="e">
        <f t="shared" ref="W11:W74" si="10">U11/Q11*1000</f>
        <v>#DIV/0!</v>
      </c>
      <c r="X11" s="35"/>
      <c r="Y11" s="35"/>
      <c r="Z11" s="35"/>
      <c r="AA11" s="58" t="e">
        <f t="shared" si="3"/>
        <v>#DIV/0!</v>
      </c>
      <c r="AB11" s="122"/>
      <c r="AC11" s="162" t="e">
        <f t="shared" ref="AC11:AC74" si="11">AB11/Y11</f>
        <v>#DIV/0!</v>
      </c>
      <c r="AD11" s="162" t="e">
        <f t="shared" ref="AD11:AD74" si="12">AB11/X11*1000</f>
        <v>#DIV/0!</v>
      </c>
      <c r="AE11" s="35"/>
      <c r="AF11" s="35"/>
      <c r="AG11" s="35"/>
      <c r="AH11" s="58" t="e">
        <f t="shared" si="4"/>
        <v>#DIV/0!</v>
      </c>
      <c r="AI11" s="122"/>
      <c r="AJ11" s="162" t="e">
        <f t="shared" ref="AJ11:AJ74" si="13">AI11/AF11</f>
        <v>#DIV/0!</v>
      </c>
      <c r="AK11" s="162" t="e">
        <f t="shared" ref="AK11:AK74" si="14">AI11/AE11*1000</f>
        <v>#DIV/0!</v>
      </c>
      <c r="AL11" s="35"/>
      <c r="AM11" s="35"/>
      <c r="AN11" s="35"/>
      <c r="AO11" s="58" t="e">
        <f t="shared" si="5"/>
        <v>#DIV/0!</v>
      </c>
      <c r="AP11" s="122"/>
      <c r="AQ11" s="162" t="e">
        <f t="shared" ref="AQ11:AQ74" si="15">AP11/AM11</f>
        <v>#DIV/0!</v>
      </c>
      <c r="AR11" s="162" t="e">
        <f t="shared" ref="AR11:AR74" si="16">AP11/AL11*1000</f>
        <v>#DIV/0!</v>
      </c>
      <c r="AS11" s="122"/>
      <c r="AT11" s="35"/>
      <c r="AU11" s="35"/>
      <c r="AV11" s="35"/>
      <c r="AW11" s="58" t="e">
        <f t="shared" si="6"/>
        <v>#DIV/0!</v>
      </c>
      <c r="AX11" s="122"/>
      <c r="AY11" s="162" t="e">
        <f t="shared" ref="AY11:AY74" si="17">AX11/AU11</f>
        <v>#DIV/0!</v>
      </c>
      <c r="AZ11" s="162" t="e">
        <f t="shared" ref="AZ11:AZ74" si="18">AX11/AT11*1000</f>
        <v>#DIV/0!</v>
      </c>
      <c r="BA11" s="122"/>
      <c r="BB11" s="201">
        <f t="shared" ref="BB11:BB74" si="19">SUMIF($C$6:$BA$6,$BB$6,C11:BA11)</f>
        <v>0</v>
      </c>
      <c r="BC11" s="202">
        <f t="shared" ref="BC11:BC74" si="20">SUMIF($C$6:$BA$6,$BC$6,C11:BA11)</f>
        <v>0</v>
      </c>
      <c r="BD11" s="202">
        <f t="shared" ref="BD11:BD74" si="21">SUMIF($C$6:$BA$6,$BD$6,C11:BA11)</f>
        <v>0</v>
      </c>
      <c r="BE11" s="203" t="e">
        <f t="shared" ref="BE11:BE74" si="22">BC11/BB11</f>
        <v>#DIV/0!</v>
      </c>
      <c r="BF11" s="204">
        <f t="shared" ref="BF11:BF74" si="23">SUMIF($C$6:$BA$6,$BF$6,C11:BA11)</f>
        <v>0</v>
      </c>
      <c r="BG11" s="205" t="e">
        <f t="shared" ref="BG11:BG74" si="24">BF11/BC11</f>
        <v>#DIV/0!</v>
      </c>
      <c r="BH11" s="206" t="e">
        <f t="shared" ref="BH11:BH74" si="25">BF11/BB11*1000</f>
        <v>#DIV/0!</v>
      </c>
      <c r="BI11" s="204">
        <f t="shared" ref="BI11:BI74" si="26">SUMIF($C$6:$BA$6,$BI$6,C11:BA11)</f>
        <v>0</v>
      </c>
      <c r="BJ11" s="204">
        <f t="shared" ref="BJ11:BJ74" si="27">SUMIF($C$6:$BA$6,$BJ$6,C11:BA11)</f>
        <v>0</v>
      </c>
    </row>
    <row r="12" spans="1:62" ht="15.75">
      <c r="A12" s="229">
        <v>43931</v>
      </c>
      <c r="B12" s="44" t="s">
        <v>32</v>
      </c>
      <c r="C12" s="35"/>
      <c r="D12" s="35"/>
      <c r="E12" s="35"/>
      <c r="F12" s="58" t="e">
        <f t="shared" si="0"/>
        <v>#DIV/0!</v>
      </c>
      <c r="G12" s="122"/>
      <c r="H12" s="122"/>
      <c r="I12" s="162" t="e">
        <f t="shared" si="8"/>
        <v>#DIV/0!</v>
      </c>
      <c r="J12" s="246"/>
      <c r="K12" s="246"/>
      <c r="L12" s="246"/>
      <c r="M12" s="248" t="e">
        <f t="shared" si="1"/>
        <v>#DIV/0!</v>
      </c>
      <c r="N12" s="122"/>
      <c r="O12" s="122"/>
      <c r="P12" s="162" t="e">
        <f t="shared" si="9"/>
        <v>#DIV/0!</v>
      </c>
      <c r="Q12" s="35"/>
      <c r="R12" s="35"/>
      <c r="S12" s="35"/>
      <c r="T12" s="58" t="e">
        <f t="shared" si="2"/>
        <v>#DIV/0!</v>
      </c>
      <c r="U12" s="122"/>
      <c r="V12" s="122"/>
      <c r="W12" s="162" t="e">
        <f t="shared" si="10"/>
        <v>#DIV/0!</v>
      </c>
      <c r="X12" s="35"/>
      <c r="Y12" s="35"/>
      <c r="Z12" s="35"/>
      <c r="AA12" s="58" t="e">
        <f t="shared" si="3"/>
        <v>#DIV/0!</v>
      </c>
      <c r="AB12" s="122"/>
      <c r="AC12" s="162" t="e">
        <f t="shared" si="11"/>
        <v>#DIV/0!</v>
      </c>
      <c r="AD12" s="162" t="e">
        <f t="shared" si="12"/>
        <v>#DIV/0!</v>
      </c>
      <c r="AE12" s="35"/>
      <c r="AF12" s="35"/>
      <c r="AG12" s="35"/>
      <c r="AH12" s="58" t="e">
        <f t="shared" si="4"/>
        <v>#DIV/0!</v>
      </c>
      <c r="AI12" s="122"/>
      <c r="AJ12" s="162" t="e">
        <f t="shared" si="13"/>
        <v>#DIV/0!</v>
      </c>
      <c r="AK12" s="162" t="e">
        <f t="shared" si="14"/>
        <v>#DIV/0!</v>
      </c>
      <c r="AL12" s="35"/>
      <c r="AM12" s="35"/>
      <c r="AN12" s="35"/>
      <c r="AO12" s="58" t="e">
        <f t="shared" si="5"/>
        <v>#DIV/0!</v>
      </c>
      <c r="AP12" s="122"/>
      <c r="AQ12" s="162" t="e">
        <f t="shared" si="15"/>
        <v>#DIV/0!</v>
      </c>
      <c r="AR12" s="162" t="e">
        <f t="shared" si="16"/>
        <v>#DIV/0!</v>
      </c>
      <c r="AS12" s="122"/>
      <c r="AT12" s="35"/>
      <c r="AU12" s="35"/>
      <c r="AV12" s="35"/>
      <c r="AW12" s="58" t="e">
        <f t="shared" si="6"/>
        <v>#DIV/0!</v>
      </c>
      <c r="AX12" s="122"/>
      <c r="AY12" s="162" t="e">
        <f t="shared" si="17"/>
        <v>#DIV/0!</v>
      </c>
      <c r="AZ12" s="162" t="e">
        <f t="shared" si="18"/>
        <v>#DIV/0!</v>
      </c>
      <c r="BA12" s="122"/>
      <c r="BB12" s="201">
        <f t="shared" si="19"/>
        <v>0</v>
      </c>
      <c r="BC12" s="202">
        <f t="shared" si="20"/>
        <v>0</v>
      </c>
      <c r="BD12" s="202">
        <f t="shared" si="21"/>
        <v>0</v>
      </c>
      <c r="BE12" s="203" t="e">
        <f t="shared" si="22"/>
        <v>#DIV/0!</v>
      </c>
      <c r="BF12" s="204">
        <f t="shared" si="23"/>
        <v>0</v>
      </c>
      <c r="BG12" s="205" t="e">
        <f t="shared" si="24"/>
        <v>#DIV/0!</v>
      </c>
      <c r="BH12" s="206" t="e">
        <f t="shared" si="25"/>
        <v>#DIV/0!</v>
      </c>
      <c r="BI12" s="204">
        <f t="shared" si="26"/>
        <v>0</v>
      </c>
      <c r="BJ12" s="204">
        <f t="shared" si="27"/>
        <v>0</v>
      </c>
    </row>
    <row r="13" spans="1:62" ht="15.75">
      <c r="A13" s="229">
        <v>43932</v>
      </c>
      <c r="B13" s="44" t="s">
        <v>33</v>
      </c>
      <c r="C13" s="35"/>
      <c r="D13" s="35"/>
      <c r="E13" s="35"/>
      <c r="F13" s="58" t="e">
        <f t="shared" si="0"/>
        <v>#DIV/0!</v>
      </c>
      <c r="G13" s="122"/>
      <c r="H13" s="122"/>
      <c r="I13" s="162" t="e">
        <f t="shared" si="8"/>
        <v>#DIV/0!</v>
      </c>
      <c r="J13" s="246"/>
      <c r="K13" s="246"/>
      <c r="L13" s="246"/>
      <c r="M13" s="248" t="e">
        <f t="shared" si="1"/>
        <v>#DIV/0!</v>
      </c>
      <c r="N13" s="122"/>
      <c r="O13" s="122"/>
      <c r="P13" s="162" t="e">
        <f t="shared" si="9"/>
        <v>#DIV/0!</v>
      </c>
      <c r="Q13" s="35"/>
      <c r="R13" s="35"/>
      <c r="S13" s="35"/>
      <c r="T13" s="58" t="e">
        <f t="shared" si="2"/>
        <v>#DIV/0!</v>
      </c>
      <c r="U13" s="122"/>
      <c r="V13" s="122"/>
      <c r="W13" s="162" t="e">
        <f t="shared" si="10"/>
        <v>#DIV/0!</v>
      </c>
      <c r="X13" s="35"/>
      <c r="Y13" s="35"/>
      <c r="Z13" s="35"/>
      <c r="AA13" s="58" t="e">
        <f t="shared" si="3"/>
        <v>#DIV/0!</v>
      </c>
      <c r="AB13" s="122"/>
      <c r="AC13" s="162" t="e">
        <f t="shared" si="11"/>
        <v>#DIV/0!</v>
      </c>
      <c r="AD13" s="162" t="e">
        <f t="shared" si="12"/>
        <v>#DIV/0!</v>
      </c>
      <c r="AE13" s="35"/>
      <c r="AF13" s="35"/>
      <c r="AG13" s="35"/>
      <c r="AH13" s="58" t="e">
        <f t="shared" si="4"/>
        <v>#DIV/0!</v>
      </c>
      <c r="AI13" s="122"/>
      <c r="AJ13" s="162" t="e">
        <f t="shared" si="13"/>
        <v>#DIV/0!</v>
      </c>
      <c r="AK13" s="162" t="e">
        <f t="shared" si="14"/>
        <v>#DIV/0!</v>
      </c>
      <c r="AL13" s="35"/>
      <c r="AM13" s="35"/>
      <c r="AN13" s="35"/>
      <c r="AO13" s="58" t="e">
        <f t="shared" si="5"/>
        <v>#DIV/0!</v>
      </c>
      <c r="AP13" s="122"/>
      <c r="AQ13" s="162" t="e">
        <f t="shared" si="15"/>
        <v>#DIV/0!</v>
      </c>
      <c r="AR13" s="162" t="e">
        <f t="shared" si="16"/>
        <v>#DIV/0!</v>
      </c>
      <c r="AS13" s="122"/>
      <c r="AT13" s="35"/>
      <c r="AU13" s="35"/>
      <c r="AV13" s="35"/>
      <c r="AW13" s="58" t="e">
        <f t="shared" si="6"/>
        <v>#DIV/0!</v>
      </c>
      <c r="AX13" s="122"/>
      <c r="AY13" s="162" t="e">
        <f t="shared" si="17"/>
        <v>#DIV/0!</v>
      </c>
      <c r="AZ13" s="162" t="e">
        <f t="shared" si="18"/>
        <v>#DIV/0!</v>
      </c>
      <c r="BA13" s="122"/>
      <c r="BB13" s="201">
        <f t="shared" si="19"/>
        <v>0</v>
      </c>
      <c r="BC13" s="202">
        <f t="shared" si="20"/>
        <v>0</v>
      </c>
      <c r="BD13" s="202">
        <f t="shared" si="21"/>
        <v>0</v>
      </c>
      <c r="BE13" s="203" t="e">
        <f t="shared" si="22"/>
        <v>#DIV/0!</v>
      </c>
      <c r="BF13" s="204">
        <f t="shared" si="23"/>
        <v>0</v>
      </c>
      <c r="BG13" s="205" t="e">
        <f t="shared" si="24"/>
        <v>#DIV/0!</v>
      </c>
      <c r="BH13" s="206" t="e">
        <f t="shared" si="25"/>
        <v>#DIV/0!</v>
      </c>
      <c r="BI13" s="204">
        <f t="shared" si="26"/>
        <v>0</v>
      </c>
      <c r="BJ13" s="204">
        <f t="shared" si="27"/>
        <v>0</v>
      </c>
    </row>
    <row r="14" spans="1:62" ht="15.75">
      <c r="A14" s="229">
        <v>43933</v>
      </c>
      <c r="B14" s="44" t="s">
        <v>34</v>
      </c>
      <c r="C14" s="35"/>
      <c r="D14" s="35"/>
      <c r="E14" s="35"/>
      <c r="F14" s="58" t="e">
        <f t="shared" si="0"/>
        <v>#DIV/0!</v>
      </c>
      <c r="G14" s="122"/>
      <c r="H14" s="122"/>
      <c r="I14" s="162" t="e">
        <f t="shared" si="8"/>
        <v>#DIV/0!</v>
      </c>
      <c r="J14" s="246"/>
      <c r="K14" s="246"/>
      <c r="L14" s="246"/>
      <c r="M14" s="248" t="e">
        <f t="shared" si="1"/>
        <v>#DIV/0!</v>
      </c>
      <c r="N14" s="122"/>
      <c r="O14" s="122"/>
      <c r="P14" s="162" t="e">
        <f t="shared" si="9"/>
        <v>#DIV/0!</v>
      </c>
      <c r="Q14" s="35"/>
      <c r="R14" s="35"/>
      <c r="S14" s="35"/>
      <c r="T14" s="58" t="e">
        <f t="shared" si="2"/>
        <v>#DIV/0!</v>
      </c>
      <c r="U14" s="122"/>
      <c r="V14" s="122"/>
      <c r="W14" s="162" t="e">
        <f t="shared" si="10"/>
        <v>#DIV/0!</v>
      </c>
      <c r="X14" s="35"/>
      <c r="Y14" s="35"/>
      <c r="Z14" s="35"/>
      <c r="AA14" s="58" t="e">
        <f t="shared" si="3"/>
        <v>#DIV/0!</v>
      </c>
      <c r="AB14" s="122"/>
      <c r="AC14" s="162" t="e">
        <f t="shared" si="11"/>
        <v>#DIV/0!</v>
      </c>
      <c r="AD14" s="162" t="e">
        <f t="shared" si="12"/>
        <v>#DIV/0!</v>
      </c>
      <c r="AE14" s="35"/>
      <c r="AF14" s="35"/>
      <c r="AG14" s="35"/>
      <c r="AH14" s="58" t="e">
        <f t="shared" si="4"/>
        <v>#DIV/0!</v>
      </c>
      <c r="AI14" s="122"/>
      <c r="AJ14" s="162" t="e">
        <f t="shared" si="13"/>
        <v>#DIV/0!</v>
      </c>
      <c r="AK14" s="162" t="e">
        <f t="shared" si="14"/>
        <v>#DIV/0!</v>
      </c>
      <c r="AL14" s="35"/>
      <c r="AM14" s="35"/>
      <c r="AN14" s="35"/>
      <c r="AO14" s="58" t="e">
        <f t="shared" si="5"/>
        <v>#DIV/0!</v>
      </c>
      <c r="AP14" s="122"/>
      <c r="AQ14" s="162" t="e">
        <f t="shared" si="15"/>
        <v>#DIV/0!</v>
      </c>
      <c r="AR14" s="162" t="e">
        <f t="shared" si="16"/>
        <v>#DIV/0!</v>
      </c>
      <c r="AS14" s="122"/>
      <c r="AT14" s="35"/>
      <c r="AU14" s="35"/>
      <c r="AV14" s="35"/>
      <c r="AW14" s="58" t="e">
        <f t="shared" si="6"/>
        <v>#DIV/0!</v>
      </c>
      <c r="AX14" s="122"/>
      <c r="AY14" s="162" t="e">
        <f t="shared" si="17"/>
        <v>#DIV/0!</v>
      </c>
      <c r="AZ14" s="162" t="e">
        <f t="shared" si="18"/>
        <v>#DIV/0!</v>
      </c>
      <c r="BA14" s="122"/>
      <c r="BB14" s="201">
        <f t="shared" si="19"/>
        <v>0</v>
      </c>
      <c r="BC14" s="202">
        <f t="shared" si="20"/>
        <v>0</v>
      </c>
      <c r="BD14" s="202">
        <f t="shared" si="21"/>
        <v>0</v>
      </c>
      <c r="BE14" s="203" t="e">
        <f t="shared" si="22"/>
        <v>#DIV/0!</v>
      </c>
      <c r="BF14" s="204">
        <f t="shared" si="23"/>
        <v>0</v>
      </c>
      <c r="BG14" s="205" t="e">
        <f t="shared" si="24"/>
        <v>#DIV/0!</v>
      </c>
      <c r="BH14" s="206" t="e">
        <f t="shared" si="25"/>
        <v>#DIV/0!</v>
      </c>
      <c r="BI14" s="204">
        <f t="shared" si="26"/>
        <v>0</v>
      </c>
      <c r="BJ14" s="204">
        <f t="shared" si="27"/>
        <v>0</v>
      </c>
    </row>
    <row r="15" spans="1:62" ht="15.75">
      <c r="A15" s="229">
        <v>43934</v>
      </c>
      <c r="B15" s="44" t="s">
        <v>35</v>
      </c>
      <c r="C15" s="35"/>
      <c r="D15" s="35"/>
      <c r="E15" s="35"/>
      <c r="F15" s="58" t="e">
        <f t="shared" si="0"/>
        <v>#DIV/0!</v>
      </c>
      <c r="G15" s="122"/>
      <c r="H15" s="122"/>
      <c r="I15" s="162" t="e">
        <f t="shared" si="8"/>
        <v>#DIV/0!</v>
      </c>
      <c r="J15" s="246"/>
      <c r="K15" s="246"/>
      <c r="L15" s="246"/>
      <c r="M15" s="248" t="e">
        <f t="shared" si="1"/>
        <v>#DIV/0!</v>
      </c>
      <c r="N15" s="122"/>
      <c r="O15" s="122"/>
      <c r="P15" s="162" t="e">
        <f t="shared" si="9"/>
        <v>#DIV/0!</v>
      </c>
      <c r="Q15" s="35"/>
      <c r="R15" s="35"/>
      <c r="S15" s="35"/>
      <c r="T15" s="58" t="e">
        <f t="shared" si="2"/>
        <v>#DIV/0!</v>
      </c>
      <c r="U15" s="122"/>
      <c r="V15" s="122"/>
      <c r="W15" s="162" t="e">
        <f t="shared" si="10"/>
        <v>#DIV/0!</v>
      </c>
      <c r="X15" s="35"/>
      <c r="Y15" s="35"/>
      <c r="Z15" s="35"/>
      <c r="AA15" s="58" t="e">
        <f t="shared" si="3"/>
        <v>#DIV/0!</v>
      </c>
      <c r="AB15" s="122"/>
      <c r="AC15" s="162" t="e">
        <f t="shared" si="11"/>
        <v>#DIV/0!</v>
      </c>
      <c r="AD15" s="162" t="e">
        <f t="shared" si="12"/>
        <v>#DIV/0!</v>
      </c>
      <c r="AE15" s="35"/>
      <c r="AF15" s="35"/>
      <c r="AG15" s="35"/>
      <c r="AH15" s="58" t="e">
        <f t="shared" si="4"/>
        <v>#DIV/0!</v>
      </c>
      <c r="AI15" s="122"/>
      <c r="AJ15" s="162" t="e">
        <f t="shared" si="13"/>
        <v>#DIV/0!</v>
      </c>
      <c r="AK15" s="162" t="e">
        <f t="shared" si="14"/>
        <v>#DIV/0!</v>
      </c>
      <c r="AL15" s="35"/>
      <c r="AM15" s="35"/>
      <c r="AN15" s="35"/>
      <c r="AO15" s="58" t="e">
        <f t="shared" si="5"/>
        <v>#DIV/0!</v>
      </c>
      <c r="AP15" s="122"/>
      <c r="AQ15" s="162" t="e">
        <f t="shared" si="15"/>
        <v>#DIV/0!</v>
      </c>
      <c r="AR15" s="162" t="e">
        <f t="shared" si="16"/>
        <v>#DIV/0!</v>
      </c>
      <c r="AS15" s="122"/>
      <c r="AT15" s="35"/>
      <c r="AU15" s="35"/>
      <c r="AV15" s="35"/>
      <c r="AW15" s="58" t="e">
        <f t="shared" si="6"/>
        <v>#DIV/0!</v>
      </c>
      <c r="AX15" s="122"/>
      <c r="AY15" s="162" t="e">
        <f t="shared" si="17"/>
        <v>#DIV/0!</v>
      </c>
      <c r="AZ15" s="162" t="e">
        <f t="shared" si="18"/>
        <v>#DIV/0!</v>
      </c>
      <c r="BA15" s="122"/>
      <c r="BB15" s="201">
        <f t="shared" si="19"/>
        <v>0</v>
      </c>
      <c r="BC15" s="202">
        <f t="shared" si="20"/>
        <v>0</v>
      </c>
      <c r="BD15" s="202">
        <f t="shared" si="21"/>
        <v>0</v>
      </c>
      <c r="BE15" s="203" t="e">
        <f t="shared" si="22"/>
        <v>#DIV/0!</v>
      </c>
      <c r="BF15" s="204">
        <f t="shared" si="23"/>
        <v>0</v>
      </c>
      <c r="BG15" s="205" t="e">
        <f t="shared" si="24"/>
        <v>#DIV/0!</v>
      </c>
      <c r="BH15" s="206" t="e">
        <f t="shared" si="25"/>
        <v>#DIV/0!</v>
      </c>
      <c r="BI15" s="204">
        <f t="shared" si="26"/>
        <v>0</v>
      </c>
      <c r="BJ15" s="204">
        <f t="shared" si="27"/>
        <v>0</v>
      </c>
    </row>
    <row r="16" spans="1:62" ht="15.75">
      <c r="A16" s="229">
        <v>43935</v>
      </c>
      <c r="B16" s="44" t="s">
        <v>36</v>
      </c>
      <c r="C16" s="35"/>
      <c r="D16" s="35"/>
      <c r="E16" s="35"/>
      <c r="F16" s="58" t="e">
        <f t="shared" si="0"/>
        <v>#DIV/0!</v>
      </c>
      <c r="G16" s="122"/>
      <c r="H16" s="122"/>
      <c r="I16" s="162" t="e">
        <f t="shared" si="8"/>
        <v>#DIV/0!</v>
      </c>
      <c r="J16" s="246"/>
      <c r="K16" s="246"/>
      <c r="L16" s="246"/>
      <c r="M16" s="248" t="e">
        <f t="shared" si="1"/>
        <v>#DIV/0!</v>
      </c>
      <c r="N16" s="122"/>
      <c r="O16" s="122"/>
      <c r="P16" s="162" t="e">
        <f t="shared" si="9"/>
        <v>#DIV/0!</v>
      </c>
      <c r="Q16" s="35"/>
      <c r="R16" s="35"/>
      <c r="S16" s="35"/>
      <c r="T16" s="58" t="e">
        <f t="shared" si="2"/>
        <v>#DIV/0!</v>
      </c>
      <c r="U16" s="122"/>
      <c r="V16" s="122"/>
      <c r="W16" s="162" t="e">
        <f t="shared" si="10"/>
        <v>#DIV/0!</v>
      </c>
      <c r="X16" s="35"/>
      <c r="Y16" s="35"/>
      <c r="Z16" s="35"/>
      <c r="AA16" s="58" t="e">
        <f t="shared" si="3"/>
        <v>#DIV/0!</v>
      </c>
      <c r="AB16" s="122"/>
      <c r="AC16" s="162" t="e">
        <f t="shared" si="11"/>
        <v>#DIV/0!</v>
      </c>
      <c r="AD16" s="162" t="e">
        <f t="shared" si="12"/>
        <v>#DIV/0!</v>
      </c>
      <c r="AE16" s="35"/>
      <c r="AF16" s="35"/>
      <c r="AG16" s="35"/>
      <c r="AH16" s="58" t="e">
        <f t="shared" si="4"/>
        <v>#DIV/0!</v>
      </c>
      <c r="AI16" s="122"/>
      <c r="AJ16" s="162" t="e">
        <f t="shared" si="13"/>
        <v>#DIV/0!</v>
      </c>
      <c r="AK16" s="162" t="e">
        <f t="shared" si="14"/>
        <v>#DIV/0!</v>
      </c>
      <c r="AL16" s="35"/>
      <c r="AM16" s="35"/>
      <c r="AN16" s="35"/>
      <c r="AO16" s="58" t="e">
        <f t="shared" si="5"/>
        <v>#DIV/0!</v>
      </c>
      <c r="AP16" s="122"/>
      <c r="AQ16" s="162" t="e">
        <f t="shared" si="15"/>
        <v>#DIV/0!</v>
      </c>
      <c r="AR16" s="162" t="e">
        <f t="shared" si="16"/>
        <v>#DIV/0!</v>
      </c>
      <c r="AS16" s="122"/>
      <c r="AT16" s="35"/>
      <c r="AU16" s="35"/>
      <c r="AV16" s="35"/>
      <c r="AW16" s="58" t="e">
        <f t="shared" si="6"/>
        <v>#DIV/0!</v>
      </c>
      <c r="AX16" s="122"/>
      <c r="AY16" s="162" t="e">
        <f t="shared" si="17"/>
        <v>#DIV/0!</v>
      </c>
      <c r="AZ16" s="162" t="e">
        <f t="shared" si="18"/>
        <v>#DIV/0!</v>
      </c>
      <c r="BA16" s="122"/>
      <c r="BB16" s="201">
        <f t="shared" si="19"/>
        <v>0</v>
      </c>
      <c r="BC16" s="202">
        <f t="shared" si="20"/>
        <v>0</v>
      </c>
      <c r="BD16" s="202">
        <f t="shared" si="21"/>
        <v>0</v>
      </c>
      <c r="BE16" s="203" t="e">
        <f t="shared" si="22"/>
        <v>#DIV/0!</v>
      </c>
      <c r="BF16" s="204">
        <f t="shared" si="23"/>
        <v>0</v>
      </c>
      <c r="BG16" s="205" t="e">
        <f t="shared" si="24"/>
        <v>#DIV/0!</v>
      </c>
      <c r="BH16" s="206" t="e">
        <f t="shared" si="25"/>
        <v>#DIV/0!</v>
      </c>
      <c r="BI16" s="204">
        <f t="shared" si="26"/>
        <v>0</v>
      </c>
      <c r="BJ16" s="204">
        <f t="shared" si="27"/>
        <v>0</v>
      </c>
    </row>
    <row r="17" spans="1:62" ht="15.75">
      <c r="A17" s="229">
        <v>43936</v>
      </c>
      <c r="B17" s="44" t="s">
        <v>37</v>
      </c>
      <c r="C17" s="35"/>
      <c r="D17" s="35"/>
      <c r="E17" s="35"/>
      <c r="F17" s="58" t="e">
        <f t="shared" si="0"/>
        <v>#DIV/0!</v>
      </c>
      <c r="G17" s="122"/>
      <c r="H17" s="122"/>
      <c r="I17" s="162" t="e">
        <f t="shared" si="8"/>
        <v>#DIV/0!</v>
      </c>
      <c r="J17" s="246"/>
      <c r="K17" s="246"/>
      <c r="L17" s="246"/>
      <c r="M17" s="248" t="e">
        <f t="shared" si="1"/>
        <v>#DIV/0!</v>
      </c>
      <c r="N17" s="122"/>
      <c r="O17" s="122"/>
      <c r="P17" s="162" t="e">
        <f t="shared" si="9"/>
        <v>#DIV/0!</v>
      </c>
      <c r="Q17" s="35"/>
      <c r="R17" s="35"/>
      <c r="S17" s="35"/>
      <c r="T17" s="58" t="e">
        <f t="shared" si="2"/>
        <v>#DIV/0!</v>
      </c>
      <c r="U17" s="122"/>
      <c r="V17" s="122"/>
      <c r="W17" s="162" t="e">
        <f t="shared" si="10"/>
        <v>#DIV/0!</v>
      </c>
      <c r="X17" s="35"/>
      <c r="Y17" s="35"/>
      <c r="Z17" s="35"/>
      <c r="AA17" s="58" t="e">
        <f t="shared" si="3"/>
        <v>#DIV/0!</v>
      </c>
      <c r="AB17" s="122"/>
      <c r="AC17" s="162" t="e">
        <f t="shared" si="11"/>
        <v>#DIV/0!</v>
      </c>
      <c r="AD17" s="162" t="e">
        <f t="shared" si="12"/>
        <v>#DIV/0!</v>
      </c>
      <c r="AE17" s="35"/>
      <c r="AF17" s="35"/>
      <c r="AG17" s="35"/>
      <c r="AH17" s="58" t="e">
        <f t="shared" si="4"/>
        <v>#DIV/0!</v>
      </c>
      <c r="AI17" s="122"/>
      <c r="AJ17" s="162" t="e">
        <f t="shared" si="13"/>
        <v>#DIV/0!</v>
      </c>
      <c r="AK17" s="162" t="e">
        <f t="shared" si="14"/>
        <v>#DIV/0!</v>
      </c>
      <c r="AL17" s="35"/>
      <c r="AM17" s="35"/>
      <c r="AN17" s="35"/>
      <c r="AO17" s="58" t="e">
        <f t="shared" si="5"/>
        <v>#DIV/0!</v>
      </c>
      <c r="AP17" s="122"/>
      <c r="AQ17" s="162" t="e">
        <f t="shared" si="15"/>
        <v>#DIV/0!</v>
      </c>
      <c r="AR17" s="162" t="e">
        <f t="shared" si="16"/>
        <v>#DIV/0!</v>
      </c>
      <c r="AS17" s="122"/>
      <c r="AT17" s="35"/>
      <c r="AU17" s="35"/>
      <c r="AV17" s="35"/>
      <c r="AW17" s="58" t="e">
        <f t="shared" si="6"/>
        <v>#DIV/0!</v>
      </c>
      <c r="AX17" s="122"/>
      <c r="AY17" s="162" t="e">
        <f t="shared" si="17"/>
        <v>#DIV/0!</v>
      </c>
      <c r="AZ17" s="162" t="e">
        <f t="shared" si="18"/>
        <v>#DIV/0!</v>
      </c>
      <c r="BA17" s="122"/>
      <c r="BB17" s="201">
        <f t="shared" si="19"/>
        <v>0</v>
      </c>
      <c r="BC17" s="202">
        <f t="shared" si="20"/>
        <v>0</v>
      </c>
      <c r="BD17" s="202">
        <f t="shared" si="21"/>
        <v>0</v>
      </c>
      <c r="BE17" s="203" t="e">
        <f t="shared" si="22"/>
        <v>#DIV/0!</v>
      </c>
      <c r="BF17" s="204">
        <f t="shared" si="23"/>
        <v>0</v>
      </c>
      <c r="BG17" s="205" t="e">
        <f t="shared" si="24"/>
        <v>#DIV/0!</v>
      </c>
      <c r="BH17" s="206" t="e">
        <f t="shared" si="25"/>
        <v>#DIV/0!</v>
      </c>
      <c r="BI17" s="204">
        <f t="shared" si="26"/>
        <v>0</v>
      </c>
      <c r="BJ17" s="204">
        <f t="shared" si="27"/>
        <v>0</v>
      </c>
    </row>
    <row r="18" spans="1:62" ht="15.75">
      <c r="A18" s="229">
        <v>43937</v>
      </c>
      <c r="B18" s="44" t="s">
        <v>31</v>
      </c>
      <c r="C18" s="35"/>
      <c r="D18" s="35"/>
      <c r="E18" s="35"/>
      <c r="F18" s="58" t="e">
        <f t="shared" si="0"/>
        <v>#DIV/0!</v>
      </c>
      <c r="G18" s="122"/>
      <c r="H18" s="122"/>
      <c r="I18" s="162" t="e">
        <f t="shared" si="8"/>
        <v>#DIV/0!</v>
      </c>
      <c r="J18" s="246"/>
      <c r="K18" s="246"/>
      <c r="L18" s="246"/>
      <c r="M18" s="248" t="e">
        <f t="shared" si="1"/>
        <v>#DIV/0!</v>
      </c>
      <c r="N18" s="122"/>
      <c r="O18" s="122"/>
      <c r="P18" s="162" t="e">
        <f t="shared" si="9"/>
        <v>#DIV/0!</v>
      </c>
      <c r="Q18" s="35"/>
      <c r="R18" s="35"/>
      <c r="S18" s="35"/>
      <c r="T18" s="58" t="e">
        <f t="shared" si="2"/>
        <v>#DIV/0!</v>
      </c>
      <c r="U18" s="122"/>
      <c r="V18" s="122"/>
      <c r="W18" s="162" t="e">
        <f t="shared" si="10"/>
        <v>#DIV/0!</v>
      </c>
      <c r="X18" s="35"/>
      <c r="Y18" s="35"/>
      <c r="Z18" s="35"/>
      <c r="AA18" s="58" t="e">
        <f t="shared" si="3"/>
        <v>#DIV/0!</v>
      </c>
      <c r="AB18" s="122"/>
      <c r="AC18" s="162" t="e">
        <f t="shared" si="11"/>
        <v>#DIV/0!</v>
      </c>
      <c r="AD18" s="162" t="e">
        <f t="shared" si="12"/>
        <v>#DIV/0!</v>
      </c>
      <c r="AE18" s="35"/>
      <c r="AF18" s="35"/>
      <c r="AG18" s="35"/>
      <c r="AH18" s="58" t="e">
        <f t="shared" si="4"/>
        <v>#DIV/0!</v>
      </c>
      <c r="AI18" s="122"/>
      <c r="AJ18" s="162" t="e">
        <f t="shared" si="13"/>
        <v>#DIV/0!</v>
      </c>
      <c r="AK18" s="162" t="e">
        <f t="shared" si="14"/>
        <v>#DIV/0!</v>
      </c>
      <c r="AL18" s="35"/>
      <c r="AM18" s="35"/>
      <c r="AN18" s="35"/>
      <c r="AO18" s="58" t="e">
        <f t="shared" si="5"/>
        <v>#DIV/0!</v>
      </c>
      <c r="AP18" s="122"/>
      <c r="AQ18" s="162" t="e">
        <f t="shared" si="15"/>
        <v>#DIV/0!</v>
      </c>
      <c r="AR18" s="162" t="e">
        <f t="shared" si="16"/>
        <v>#DIV/0!</v>
      </c>
      <c r="AS18" s="122"/>
      <c r="AT18" s="35"/>
      <c r="AU18" s="35"/>
      <c r="AV18" s="35"/>
      <c r="AW18" s="58" t="e">
        <f t="shared" si="6"/>
        <v>#DIV/0!</v>
      </c>
      <c r="AX18" s="122"/>
      <c r="AY18" s="162" t="e">
        <f t="shared" si="17"/>
        <v>#DIV/0!</v>
      </c>
      <c r="AZ18" s="162" t="e">
        <f t="shared" si="18"/>
        <v>#DIV/0!</v>
      </c>
      <c r="BA18" s="122"/>
      <c r="BB18" s="201">
        <f t="shared" si="19"/>
        <v>0</v>
      </c>
      <c r="BC18" s="202">
        <f t="shared" si="20"/>
        <v>0</v>
      </c>
      <c r="BD18" s="202">
        <f t="shared" si="21"/>
        <v>0</v>
      </c>
      <c r="BE18" s="203" t="e">
        <f t="shared" si="22"/>
        <v>#DIV/0!</v>
      </c>
      <c r="BF18" s="204">
        <f t="shared" si="23"/>
        <v>0</v>
      </c>
      <c r="BG18" s="205" t="e">
        <f t="shared" si="24"/>
        <v>#DIV/0!</v>
      </c>
      <c r="BH18" s="206" t="e">
        <f t="shared" si="25"/>
        <v>#DIV/0!</v>
      </c>
      <c r="BI18" s="204">
        <f t="shared" si="26"/>
        <v>0</v>
      </c>
      <c r="BJ18" s="204">
        <f t="shared" si="27"/>
        <v>0</v>
      </c>
    </row>
    <row r="19" spans="1:62" ht="15.75">
      <c r="A19" s="229">
        <v>43938</v>
      </c>
      <c r="B19" s="44" t="s">
        <v>32</v>
      </c>
      <c r="C19" s="35"/>
      <c r="D19" s="35"/>
      <c r="E19" s="35"/>
      <c r="F19" s="58" t="e">
        <f t="shared" si="0"/>
        <v>#DIV/0!</v>
      </c>
      <c r="G19" s="122"/>
      <c r="H19" s="122"/>
      <c r="I19" s="162" t="e">
        <f t="shared" si="8"/>
        <v>#DIV/0!</v>
      </c>
      <c r="J19" s="246"/>
      <c r="K19" s="246"/>
      <c r="L19" s="246"/>
      <c r="M19" s="248" t="e">
        <f t="shared" si="1"/>
        <v>#DIV/0!</v>
      </c>
      <c r="N19" s="122"/>
      <c r="O19" s="122"/>
      <c r="P19" s="162" t="e">
        <f t="shared" si="9"/>
        <v>#DIV/0!</v>
      </c>
      <c r="Q19" s="35"/>
      <c r="R19" s="35"/>
      <c r="S19" s="35"/>
      <c r="T19" s="58" t="e">
        <f t="shared" si="2"/>
        <v>#DIV/0!</v>
      </c>
      <c r="U19" s="122"/>
      <c r="V19" s="122"/>
      <c r="W19" s="162" t="e">
        <f t="shared" si="10"/>
        <v>#DIV/0!</v>
      </c>
      <c r="X19" s="35"/>
      <c r="Y19" s="35"/>
      <c r="Z19" s="35"/>
      <c r="AA19" s="58" t="e">
        <f t="shared" si="3"/>
        <v>#DIV/0!</v>
      </c>
      <c r="AB19" s="122"/>
      <c r="AC19" s="162" t="e">
        <f t="shared" si="11"/>
        <v>#DIV/0!</v>
      </c>
      <c r="AD19" s="162" t="e">
        <f t="shared" si="12"/>
        <v>#DIV/0!</v>
      </c>
      <c r="AE19" s="35"/>
      <c r="AF19" s="35"/>
      <c r="AG19" s="35"/>
      <c r="AH19" s="58" t="e">
        <f t="shared" si="4"/>
        <v>#DIV/0!</v>
      </c>
      <c r="AI19" s="122"/>
      <c r="AJ19" s="162" t="e">
        <f t="shared" si="13"/>
        <v>#DIV/0!</v>
      </c>
      <c r="AK19" s="162" t="e">
        <f t="shared" si="14"/>
        <v>#DIV/0!</v>
      </c>
      <c r="AL19" s="35"/>
      <c r="AM19" s="35"/>
      <c r="AN19" s="35"/>
      <c r="AO19" s="58" t="e">
        <f t="shared" si="5"/>
        <v>#DIV/0!</v>
      </c>
      <c r="AP19" s="122"/>
      <c r="AQ19" s="162" t="e">
        <f t="shared" si="15"/>
        <v>#DIV/0!</v>
      </c>
      <c r="AR19" s="162" t="e">
        <f t="shared" si="16"/>
        <v>#DIV/0!</v>
      </c>
      <c r="AS19" s="122"/>
      <c r="AT19" s="35"/>
      <c r="AU19" s="35"/>
      <c r="AV19" s="35"/>
      <c r="AW19" s="58" t="e">
        <f t="shared" si="6"/>
        <v>#DIV/0!</v>
      </c>
      <c r="AX19" s="122"/>
      <c r="AY19" s="162" t="e">
        <f t="shared" si="17"/>
        <v>#DIV/0!</v>
      </c>
      <c r="AZ19" s="162" t="e">
        <f t="shared" si="18"/>
        <v>#DIV/0!</v>
      </c>
      <c r="BA19" s="122"/>
      <c r="BB19" s="201">
        <f t="shared" si="19"/>
        <v>0</v>
      </c>
      <c r="BC19" s="202">
        <f t="shared" si="20"/>
        <v>0</v>
      </c>
      <c r="BD19" s="202">
        <f t="shared" si="21"/>
        <v>0</v>
      </c>
      <c r="BE19" s="203" t="e">
        <f t="shared" si="22"/>
        <v>#DIV/0!</v>
      </c>
      <c r="BF19" s="204">
        <f t="shared" si="23"/>
        <v>0</v>
      </c>
      <c r="BG19" s="205" t="e">
        <f t="shared" si="24"/>
        <v>#DIV/0!</v>
      </c>
      <c r="BH19" s="206" t="e">
        <f t="shared" si="25"/>
        <v>#DIV/0!</v>
      </c>
      <c r="BI19" s="204">
        <f t="shared" si="26"/>
        <v>0</v>
      </c>
      <c r="BJ19" s="204">
        <f t="shared" si="27"/>
        <v>0</v>
      </c>
    </row>
    <row r="20" spans="1:62" ht="15.75">
      <c r="A20" s="229">
        <v>43939</v>
      </c>
      <c r="B20" s="44" t="s">
        <v>33</v>
      </c>
      <c r="C20" s="35"/>
      <c r="D20" s="35"/>
      <c r="E20" s="35"/>
      <c r="F20" s="58" t="e">
        <f t="shared" si="0"/>
        <v>#DIV/0!</v>
      </c>
      <c r="G20" s="122"/>
      <c r="H20" s="122"/>
      <c r="I20" s="162" t="e">
        <f t="shared" si="8"/>
        <v>#DIV/0!</v>
      </c>
      <c r="J20" s="246"/>
      <c r="K20" s="246"/>
      <c r="L20" s="246"/>
      <c r="M20" s="248" t="e">
        <f t="shared" si="1"/>
        <v>#DIV/0!</v>
      </c>
      <c r="N20" s="122"/>
      <c r="O20" s="122"/>
      <c r="P20" s="162" t="e">
        <f t="shared" si="9"/>
        <v>#DIV/0!</v>
      </c>
      <c r="Q20" s="35"/>
      <c r="R20" s="35"/>
      <c r="S20" s="35"/>
      <c r="T20" s="58" t="e">
        <f t="shared" si="2"/>
        <v>#DIV/0!</v>
      </c>
      <c r="U20" s="122"/>
      <c r="V20" s="122"/>
      <c r="W20" s="162" t="e">
        <f t="shared" si="10"/>
        <v>#DIV/0!</v>
      </c>
      <c r="X20" s="35"/>
      <c r="Y20" s="35"/>
      <c r="Z20" s="35"/>
      <c r="AA20" s="58" t="e">
        <f t="shared" si="3"/>
        <v>#DIV/0!</v>
      </c>
      <c r="AB20" s="122"/>
      <c r="AC20" s="162" t="e">
        <f t="shared" si="11"/>
        <v>#DIV/0!</v>
      </c>
      <c r="AD20" s="162" t="e">
        <f t="shared" si="12"/>
        <v>#DIV/0!</v>
      </c>
      <c r="AE20" s="35"/>
      <c r="AF20" s="35"/>
      <c r="AG20" s="35"/>
      <c r="AH20" s="58" t="e">
        <f t="shared" si="4"/>
        <v>#DIV/0!</v>
      </c>
      <c r="AI20" s="122"/>
      <c r="AJ20" s="162" t="e">
        <f t="shared" si="13"/>
        <v>#DIV/0!</v>
      </c>
      <c r="AK20" s="162" t="e">
        <f t="shared" si="14"/>
        <v>#DIV/0!</v>
      </c>
      <c r="AL20" s="35"/>
      <c r="AM20" s="35"/>
      <c r="AN20" s="35"/>
      <c r="AO20" s="58" t="e">
        <f t="shared" si="5"/>
        <v>#DIV/0!</v>
      </c>
      <c r="AP20" s="122"/>
      <c r="AQ20" s="162" t="e">
        <f t="shared" si="15"/>
        <v>#DIV/0!</v>
      </c>
      <c r="AR20" s="162" t="e">
        <f t="shared" si="16"/>
        <v>#DIV/0!</v>
      </c>
      <c r="AS20" s="122"/>
      <c r="AT20" s="35"/>
      <c r="AU20" s="35"/>
      <c r="AV20" s="35"/>
      <c r="AW20" s="58" t="e">
        <f t="shared" si="6"/>
        <v>#DIV/0!</v>
      </c>
      <c r="AX20" s="122"/>
      <c r="AY20" s="162" t="e">
        <f t="shared" si="17"/>
        <v>#DIV/0!</v>
      </c>
      <c r="AZ20" s="162" t="e">
        <f t="shared" si="18"/>
        <v>#DIV/0!</v>
      </c>
      <c r="BA20" s="122"/>
      <c r="BB20" s="201">
        <f t="shared" si="19"/>
        <v>0</v>
      </c>
      <c r="BC20" s="202">
        <f t="shared" si="20"/>
        <v>0</v>
      </c>
      <c r="BD20" s="202">
        <f t="shared" si="21"/>
        <v>0</v>
      </c>
      <c r="BE20" s="203" t="e">
        <f t="shared" si="22"/>
        <v>#DIV/0!</v>
      </c>
      <c r="BF20" s="204">
        <f t="shared" si="23"/>
        <v>0</v>
      </c>
      <c r="BG20" s="205" t="e">
        <f t="shared" si="24"/>
        <v>#DIV/0!</v>
      </c>
      <c r="BH20" s="206" t="e">
        <f t="shared" si="25"/>
        <v>#DIV/0!</v>
      </c>
      <c r="BI20" s="204">
        <f t="shared" si="26"/>
        <v>0</v>
      </c>
      <c r="BJ20" s="204">
        <f t="shared" si="27"/>
        <v>0</v>
      </c>
    </row>
    <row r="21" spans="1:62" ht="15.75">
      <c r="A21" s="229">
        <v>43940</v>
      </c>
      <c r="B21" s="44" t="s">
        <v>34</v>
      </c>
      <c r="C21" s="35"/>
      <c r="D21" s="35"/>
      <c r="E21" s="35"/>
      <c r="F21" s="58" t="e">
        <f t="shared" si="0"/>
        <v>#DIV/0!</v>
      </c>
      <c r="G21" s="122"/>
      <c r="H21" s="122"/>
      <c r="I21" s="162" t="e">
        <f t="shared" si="8"/>
        <v>#DIV/0!</v>
      </c>
      <c r="J21" s="246"/>
      <c r="K21" s="246"/>
      <c r="L21" s="246"/>
      <c r="M21" s="248" t="e">
        <f t="shared" si="1"/>
        <v>#DIV/0!</v>
      </c>
      <c r="N21" s="122"/>
      <c r="O21" s="122"/>
      <c r="P21" s="162" t="e">
        <f t="shared" si="9"/>
        <v>#DIV/0!</v>
      </c>
      <c r="Q21" s="35"/>
      <c r="R21" s="35"/>
      <c r="S21" s="35"/>
      <c r="T21" s="58" t="e">
        <f t="shared" si="2"/>
        <v>#DIV/0!</v>
      </c>
      <c r="U21" s="122"/>
      <c r="V21" s="122"/>
      <c r="W21" s="162" t="e">
        <f t="shared" si="10"/>
        <v>#DIV/0!</v>
      </c>
      <c r="X21" s="35"/>
      <c r="Y21" s="35"/>
      <c r="Z21" s="35"/>
      <c r="AA21" s="58" t="e">
        <f t="shared" si="3"/>
        <v>#DIV/0!</v>
      </c>
      <c r="AB21" s="122"/>
      <c r="AC21" s="162" t="e">
        <f t="shared" si="11"/>
        <v>#DIV/0!</v>
      </c>
      <c r="AD21" s="162" t="e">
        <f t="shared" si="12"/>
        <v>#DIV/0!</v>
      </c>
      <c r="AE21" s="35"/>
      <c r="AF21" s="35"/>
      <c r="AG21" s="35"/>
      <c r="AH21" s="58" t="e">
        <f t="shared" si="4"/>
        <v>#DIV/0!</v>
      </c>
      <c r="AI21" s="122"/>
      <c r="AJ21" s="162" t="e">
        <f t="shared" si="13"/>
        <v>#DIV/0!</v>
      </c>
      <c r="AK21" s="162" t="e">
        <f t="shared" si="14"/>
        <v>#DIV/0!</v>
      </c>
      <c r="AL21" s="35"/>
      <c r="AM21" s="35"/>
      <c r="AN21" s="35"/>
      <c r="AO21" s="58" t="e">
        <f t="shared" si="5"/>
        <v>#DIV/0!</v>
      </c>
      <c r="AP21" s="122"/>
      <c r="AQ21" s="162" t="e">
        <f t="shared" si="15"/>
        <v>#DIV/0!</v>
      </c>
      <c r="AR21" s="162" t="e">
        <f t="shared" si="16"/>
        <v>#DIV/0!</v>
      </c>
      <c r="AS21" s="122"/>
      <c r="AT21" s="35"/>
      <c r="AU21" s="35"/>
      <c r="AV21" s="35"/>
      <c r="AW21" s="58" t="e">
        <f t="shared" si="6"/>
        <v>#DIV/0!</v>
      </c>
      <c r="AX21" s="122"/>
      <c r="AY21" s="162" t="e">
        <f t="shared" si="17"/>
        <v>#DIV/0!</v>
      </c>
      <c r="AZ21" s="162" t="e">
        <f t="shared" si="18"/>
        <v>#DIV/0!</v>
      </c>
      <c r="BA21" s="122"/>
      <c r="BB21" s="201">
        <f t="shared" si="19"/>
        <v>0</v>
      </c>
      <c r="BC21" s="202">
        <f t="shared" si="20"/>
        <v>0</v>
      </c>
      <c r="BD21" s="202">
        <f t="shared" si="21"/>
        <v>0</v>
      </c>
      <c r="BE21" s="203" t="e">
        <f t="shared" si="22"/>
        <v>#DIV/0!</v>
      </c>
      <c r="BF21" s="204">
        <f t="shared" si="23"/>
        <v>0</v>
      </c>
      <c r="BG21" s="205" t="e">
        <f t="shared" si="24"/>
        <v>#DIV/0!</v>
      </c>
      <c r="BH21" s="206" t="e">
        <f t="shared" si="25"/>
        <v>#DIV/0!</v>
      </c>
      <c r="BI21" s="204">
        <f t="shared" si="26"/>
        <v>0</v>
      </c>
      <c r="BJ21" s="204">
        <f t="shared" si="27"/>
        <v>0</v>
      </c>
    </row>
    <row r="22" spans="1:62" ht="15.75">
      <c r="A22" s="229">
        <v>43941</v>
      </c>
      <c r="B22" s="44" t="s">
        <v>35</v>
      </c>
      <c r="C22" s="35"/>
      <c r="D22" s="35"/>
      <c r="E22" s="35"/>
      <c r="F22" s="58" t="e">
        <f t="shared" si="0"/>
        <v>#DIV/0!</v>
      </c>
      <c r="G22" s="122"/>
      <c r="H22" s="122"/>
      <c r="I22" s="162" t="e">
        <f t="shared" si="8"/>
        <v>#DIV/0!</v>
      </c>
      <c r="J22" s="246"/>
      <c r="K22" s="246"/>
      <c r="L22" s="246"/>
      <c r="M22" s="248" t="e">
        <f t="shared" si="1"/>
        <v>#DIV/0!</v>
      </c>
      <c r="N22" s="122"/>
      <c r="O22" s="122"/>
      <c r="P22" s="162" t="e">
        <f t="shared" si="9"/>
        <v>#DIV/0!</v>
      </c>
      <c r="Q22" s="35"/>
      <c r="R22" s="35"/>
      <c r="S22" s="35"/>
      <c r="T22" s="58" t="e">
        <f t="shared" si="2"/>
        <v>#DIV/0!</v>
      </c>
      <c r="U22" s="122"/>
      <c r="V22" s="122"/>
      <c r="W22" s="162" t="e">
        <f t="shared" si="10"/>
        <v>#DIV/0!</v>
      </c>
      <c r="X22" s="35"/>
      <c r="Y22" s="35"/>
      <c r="Z22" s="35"/>
      <c r="AA22" s="58" t="e">
        <f t="shared" si="3"/>
        <v>#DIV/0!</v>
      </c>
      <c r="AB22" s="122"/>
      <c r="AC22" s="162" t="e">
        <f t="shared" si="11"/>
        <v>#DIV/0!</v>
      </c>
      <c r="AD22" s="162" t="e">
        <f t="shared" si="12"/>
        <v>#DIV/0!</v>
      </c>
      <c r="AE22" s="35"/>
      <c r="AF22" s="35"/>
      <c r="AG22" s="35"/>
      <c r="AH22" s="58" t="e">
        <f t="shared" si="4"/>
        <v>#DIV/0!</v>
      </c>
      <c r="AI22" s="122"/>
      <c r="AJ22" s="162" t="e">
        <f t="shared" si="13"/>
        <v>#DIV/0!</v>
      </c>
      <c r="AK22" s="162" t="e">
        <f t="shared" si="14"/>
        <v>#DIV/0!</v>
      </c>
      <c r="AL22" s="35"/>
      <c r="AM22" s="35"/>
      <c r="AN22" s="35"/>
      <c r="AO22" s="58" t="e">
        <f t="shared" si="5"/>
        <v>#DIV/0!</v>
      </c>
      <c r="AP22" s="122"/>
      <c r="AQ22" s="162" t="e">
        <f t="shared" si="15"/>
        <v>#DIV/0!</v>
      </c>
      <c r="AR22" s="162" t="e">
        <f t="shared" si="16"/>
        <v>#DIV/0!</v>
      </c>
      <c r="AS22" s="122"/>
      <c r="AT22" s="35"/>
      <c r="AU22" s="35"/>
      <c r="AV22" s="35"/>
      <c r="AW22" s="58" t="e">
        <f t="shared" si="6"/>
        <v>#DIV/0!</v>
      </c>
      <c r="AX22" s="122"/>
      <c r="AY22" s="162" t="e">
        <f t="shared" si="17"/>
        <v>#DIV/0!</v>
      </c>
      <c r="AZ22" s="162" t="e">
        <f t="shared" si="18"/>
        <v>#DIV/0!</v>
      </c>
      <c r="BA22" s="122"/>
      <c r="BB22" s="201">
        <f t="shared" si="19"/>
        <v>0</v>
      </c>
      <c r="BC22" s="202">
        <f t="shared" si="20"/>
        <v>0</v>
      </c>
      <c r="BD22" s="202">
        <f t="shared" si="21"/>
        <v>0</v>
      </c>
      <c r="BE22" s="203" t="e">
        <f t="shared" si="22"/>
        <v>#DIV/0!</v>
      </c>
      <c r="BF22" s="204">
        <f t="shared" si="23"/>
        <v>0</v>
      </c>
      <c r="BG22" s="205" t="e">
        <f t="shared" si="24"/>
        <v>#DIV/0!</v>
      </c>
      <c r="BH22" s="206" t="e">
        <f t="shared" si="25"/>
        <v>#DIV/0!</v>
      </c>
      <c r="BI22" s="204">
        <f t="shared" si="26"/>
        <v>0</v>
      </c>
      <c r="BJ22" s="204">
        <f t="shared" si="27"/>
        <v>0</v>
      </c>
    </row>
    <row r="23" spans="1:62" ht="15.75">
      <c r="A23" s="229">
        <v>43942</v>
      </c>
      <c r="B23" s="44" t="s">
        <v>36</v>
      </c>
      <c r="C23" s="35"/>
      <c r="D23" s="35"/>
      <c r="E23" s="35"/>
      <c r="F23" s="58" t="e">
        <f t="shared" si="0"/>
        <v>#DIV/0!</v>
      </c>
      <c r="G23" s="122"/>
      <c r="H23" s="122"/>
      <c r="I23" s="162" t="e">
        <f t="shared" si="8"/>
        <v>#DIV/0!</v>
      </c>
      <c r="J23" s="246"/>
      <c r="K23" s="246"/>
      <c r="L23" s="246"/>
      <c r="M23" s="248" t="e">
        <f t="shared" si="1"/>
        <v>#DIV/0!</v>
      </c>
      <c r="N23" s="122"/>
      <c r="O23" s="122"/>
      <c r="P23" s="162" t="e">
        <f t="shared" si="9"/>
        <v>#DIV/0!</v>
      </c>
      <c r="Q23" s="35"/>
      <c r="R23" s="35"/>
      <c r="S23" s="35"/>
      <c r="T23" s="58" t="e">
        <f t="shared" si="2"/>
        <v>#DIV/0!</v>
      </c>
      <c r="U23" s="122"/>
      <c r="V23" s="122"/>
      <c r="W23" s="162" t="e">
        <f t="shared" si="10"/>
        <v>#DIV/0!</v>
      </c>
      <c r="X23" s="35"/>
      <c r="Y23" s="35"/>
      <c r="Z23" s="35"/>
      <c r="AA23" s="58" t="e">
        <f t="shared" si="3"/>
        <v>#DIV/0!</v>
      </c>
      <c r="AB23" s="122"/>
      <c r="AC23" s="162" t="e">
        <f t="shared" si="11"/>
        <v>#DIV/0!</v>
      </c>
      <c r="AD23" s="162" t="e">
        <f t="shared" si="12"/>
        <v>#DIV/0!</v>
      </c>
      <c r="AE23" s="35"/>
      <c r="AF23" s="35"/>
      <c r="AG23" s="35"/>
      <c r="AH23" s="58" t="e">
        <f t="shared" si="4"/>
        <v>#DIV/0!</v>
      </c>
      <c r="AI23" s="122"/>
      <c r="AJ23" s="162" t="e">
        <f t="shared" si="13"/>
        <v>#DIV/0!</v>
      </c>
      <c r="AK23" s="162" t="e">
        <f t="shared" si="14"/>
        <v>#DIV/0!</v>
      </c>
      <c r="AL23" s="35"/>
      <c r="AM23" s="35"/>
      <c r="AN23" s="35"/>
      <c r="AO23" s="58" t="e">
        <f t="shared" si="5"/>
        <v>#DIV/0!</v>
      </c>
      <c r="AP23" s="122"/>
      <c r="AQ23" s="162" t="e">
        <f t="shared" si="15"/>
        <v>#DIV/0!</v>
      </c>
      <c r="AR23" s="162" t="e">
        <f t="shared" si="16"/>
        <v>#DIV/0!</v>
      </c>
      <c r="AS23" s="122"/>
      <c r="AT23" s="35"/>
      <c r="AU23" s="35"/>
      <c r="AV23" s="35"/>
      <c r="AW23" s="58" t="e">
        <f t="shared" si="6"/>
        <v>#DIV/0!</v>
      </c>
      <c r="AX23" s="122"/>
      <c r="AY23" s="162" t="e">
        <f t="shared" si="17"/>
        <v>#DIV/0!</v>
      </c>
      <c r="AZ23" s="162" t="e">
        <f t="shared" si="18"/>
        <v>#DIV/0!</v>
      </c>
      <c r="BA23" s="122"/>
      <c r="BB23" s="201">
        <f t="shared" si="19"/>
        <v>0</v>
      </c>
      <c r="BC23" s="202">
        <f t="shared" si="20"/>
        <v>0</v>
      </c>
      <c r="BD23" s="202">
        <f t="shared" si="21"/>
        <v>0</v>
      </c>
      <c r="BE23" s="203" t="e">
        <f t="shared" si="22"/>
        <v>#DIV/0!</v>
      </c>
      <c r="BF23" s="204">
        <f t="shared" si="23"/>
        <v>0</v>
      </c>
      <c r="BG23" s="205" t="e">
        <f t="shared" si="24"/>
        <v>#DIV/0!</v>
      </c>
      <c r="BH23" s="206" t="e">
        <f t="shared" si="25"/>
        <v>#DIV/0!</v>
      </c>
      <c r="BI23" s="204">
        <f t="shared" si="26"/>
        <v>0</v>
      </c>
      <c r="BJ23" s="204">
        <f t="shared" si="27"/>
        <v>0</v>
      </c>
    </row>
    <row r="24" spans="1:62" ht="15.75">
      <c r="A24" s="229">
        <v>43943</v>
      </c>
      <c r="B24" s="44" t="s">
        <v>37</v>
      </c>
      <c r="C24" s="246"/>
      <c r="D24" s="246"/>
      <c r="E24" s="246"/>
      <c r="F24" s="248" t="e">
        <f t="shared" si="0"/>
        <v>#DIV/0!</v>
      </c>
      <c r="G24" s="122"/>
      <c r="H24" s="122"/>
      <c r="I24" s="162" t="e">
        <f t="shared" si="8"/>
        <v>#DIV/0!</v>
      </c>
      <c r="J24" s="246"/>
      <c r="K24" s="246"/>
      <c r="L24" s="246"/>
      <c r="M24" s="248" t="e">
        <f t="shared" si="1"/>
        <v>#DIV/0!</v>
      </c>
      <c r="N24" s="122"/>
      <c r="O24" s="122"/>
      <c r="P24" s="162" t="e">
        <f t="shared" si="9"/>
        <v>#DIV/0!</v>
      </c>
      <c r="Q24" s="35"/>
      <c r="R24" s="35"/>
      <c r="S24" s="35"/>
      <c r="T24" s="58" t="e">
        <f t="shared" si="2"/>
        <v>#DIV/0!</v>
      </c>
      <c r="U24" s="122"/>
      <c r="V24" s="122"/>
      <c r="W24" s="162" t="e">
        <f t="shared" si="10"/>
        <v>#DIV/0!</v>
      </c>
      <c r="X24" s="35"/>
      <c r="Y24" s="35"/>
      <c r="Z24" s="35"/>
      <c r="AA24" s="58" t="e">
        <f t="shared" si="3"/>
        <v>#DIV/0!</v>
      </c>
      <c r="AB24" s="122"/>
      <c r="AC24" s="162" t="e">
        <f t="shared" si="11"/>
        <v>#DIV/0!</v>
      </c>
      <c r="AD24" s="162" t="e">
        <f t="shared" si="12"/>
        <v>#DIV/0!</v>
      </c>
      <c r="AE24" s="35"/>
      <c r="AF24" s="35"/>
      <c r="AG24" s="35"/>
      <c r="AH24" s="58" t="e">
        <f t="shared" si="4"/>
        <v>#DIV/0!</v>
      </c>
      <c r="AI24" s="122"/>
      <c r="AJ24" s="162" t="e">
        <f t="shared" si="13"/>
        <v>#DIV/0!</v>
      </c>
      <c r="AK24" s="162" t="e">
        <f t="shared" si="14"/>
        <v>#DIV/0!</v>
      </c>
      <c r="AL24" s="35"/>
      <c r="AM24" s="35"/>
      <c r="AN24" s="35"/>
      <c r="AO24" s="58" t="e">
        <f t="shared" si="5"/>
        <v>#DIV/0!</v>
      </c>
      <c r="AP24" s="122"/>
      <c r="AQ24" s="162" t="e">
        <f t="shared" si="15"/>
        <v>#DIV/0!</v>
      </c>
      <c r="AR24" s="162" t="e">
        <f t="shared" si="16"/>
        <v>#DIV/0!</v>
      </c>
      <c r="AS24" s="122"/>
      <c r="AT24" s="35"/>
      <c r="AU24" s="35"/>
      <c r="AV24" s="35"/>
      <c r="AW24" s="58" t="e">
        <f t="shared" si="6"/>
        <v>#DIV/0!</v>
      </c>
      <c r="AX24" s="122"/>
      <c r="AY24" s="162" t="e">
        <f t="shared" si="17"/>
        <v>#DIV/0!</v>
      </c>
      <c r="AZ24" s="162" t="e">
        <f t="shared" si="18"/>
        <v>#DIV/0!</v>
      </c>
      <c r="BA24" s="122"/>
      <c r="BB24" s="201">
        <f t="shared" si="19"/>
        <v>0</v>
      </c>
      <c r="BC24" s="202">
        <f t="shared" si="20"/>
        <v>0</v>
      </c>
      <c r="BD24" s="202">
        <f t="shared" si="21"/>
        <v>0</v>
      </c>
      <c r="BE24" s="203" t="e">
        <f t="shared" si="22"/>
        <v>#DIV/0!</v>
      </c>
      <c r="BF24" s="204">
        <f t="shared" si="23"/>
        <v>0</v>
      </c>
      <c r="BG24" s="205" t="e">
        <f t="shared" si="24"/>
        <v>#DIV/0!</v>
      </c>
      <c r="BH24" s="206" t="e">
        <f t="shared" si="25"/>
        <v>#DIV/0!</v>
      </c>
      <c r="BI24" s="204">
        <f t="shared" si="26"/>
        <v>0</v>
      </c>
      <c r="BJ24" s="204">
        <f t="shared" si="27"/>
        <v>0</v>
      </c>
    </row>
    <row r="25" spans="1:62" ht="15.75">
      <c r="A25" s="229">
        <v>43944</v>
      </c>
      <c r="B25" s="44" t="s">
        <v>31</v>
      </c>
      <c r="C25" s="246"/>
      <c r="D25" s="246"/>
      <c r="E25" s="246"/>
      <c r="F25" s="248" t="e">
        <f t="shared" si="0"/>
        <v>#DIV/0!</v>
      </c>
      <c r="G25" s="122"/>
      <c r="H25" s="122"/>
      <c r="I25" s="162" t="e">
        <f t="shared" si="8"/>
        <v>#DIV/0!</v>
      </c>
      <c r="J25" s="246"/>
      <c r="K25" s="246"/>
      <c r="L25" s="246"/>
      <c r="M25" s="248" t="e">
        <f t="shared" si="1"/>
        <v>#DIV/0!</v>
      </c>
      <c r="N25" s="122"/>
      <c r="O25" s="122"/>
      <c r="P25" s="162" t="e">
        <f t="shared" si="9"/>
        <v>#DIV/0!</v>
      </c>
      <c r="Q25" s="35"/>
      <c r="R25" s="35"/>
      <c r="S25" s="35"/>
      <c r="T25" s="58" t="e">
        <f t="shared" si="2"/>
        <v>#DIV/0!</v>
      </c>
      <c r="U25" s="122"/>
      <c r="V25" s="122"/>
      <c r="W25" s="162" t="e">
        <f t="shared" si="10"/>
        <v>#DIV/0!</v>
      </c>
      <c r="X25" s="35"/>
      <c r="Y25" s="35"/>
      <c r="Z25" s="35"/>
      <c r="AA25" s="58" t="e">
        <f t="shared" si="3"/>
        <v>#DIV/0!</v>
      </c>
      <c r="AB25" s="122"/>
      <c r="AC25" s="162" t="e">
        <f t="shared" si="11"/>
        <v>#DIV/0!</v>
      </c>
      <c r="AD25" s="162" t="e">
        <f t="shared" si="12"/>
        <v>#DIV/0!</v>
      </c>
      <c r="AE25" s="35"/>
      <c r="AF25" s="35"/>
      <c r="AG25" s="35"/>
      <c r="AH25" s="58" t="e">
        <f t="shared" si="4"/>
        <v>#DIV/0!</v>
      </c>
      <c r="AI25" s="122"/>
      <c r="AJ25" s="162" t="e">
        <f t="shared" si="13"/>
        <v>#DIV/0!</v>
      </c>
      <c r="AK25" s="162" t="e">
        <f t="shared" si="14"/>
        <v>#DIV/0!</v>
      </c>
      <c r="AL25" s="35"/>
      <c r="AM25" s="35"/>
      <c r="AN25" s="35"/>
      <c r="AO25" s="58" t="e">
        <f t="shared" si="5"/>
        <v>#DIV/0!</v>
      </c>
      <c r="AP25" s="122"/>
      <c r="AQ25" s="162" t="e">
        <f t="shared" si="15"/>
        <v>#DIV/0!</v>
      </c>
      <c r="AR25" s="162" t="e">
        <f t="shared" si="16"/>
        <v>#DIV/0!</v>
      </c>
      <c r="AS25" s="122"/>
      <c r="AT25" s="35"/>
      <c r="AU25" s="35"/>
      <c r="AV25" s="35"/>
      <c r="AW25" s="58" t="e">
        <f t="shared" si="6"/>
        <v>#DIV/0!</v>
      </c>
      <c r="AX25" s="122"/>
      <c r="AY25" s="162" t="e">
        <f t="shared" si="17"/>
        <v>#DIV/0!</v>
      </c>
      <c r="AZ25" s="162" t="e">
        <f t="shared" si="18"/>
        <v>#DIV/0!</v>
      </c>
      <c r="BA25" s="122"/>
      <c r="BB25" s="201">
        <f t="shared" si="19"/>
        <v>0</v>
      </c>
      <c r="BC25" s="202">
        <f t="shared" si="20"/>
        <v>0</v>
      </c>
      <c r="BD25" s="202">
        <f t="shared" si="21"/>
        <v>0</v>
      </c>
      <c r="BE25" s="203" t="e">
        <f t="shared" si="22"/>
        <v>#DIV/0!</v>
      </c>
      <c r="BF25" s="204">
        <f t="shared" si="23"/>
        <v>0</v>
      </c>
      <c r="BG25" s="205" t="e">
        <f t="shared" si="24"/>
        <v>#DIV/0!</v>
      </c>
      <c r="BH25" s="206" t="e">
        <f t="shared" si="25"/>
        <v>#DIV/0!</v>
      </c>
      <c r="BI25" s="204">
        <f t="shared" si="26"/>
        <v>0</v>
      </c>
      <c r="BJ25" s="204">
        <f t="shared" si="27"/>
        <v>0</v>
      </c>
    </row>
    <row r="26" spans="1:62" ht="15.75">
      <c r="A26" s="229">
        <v>43945</v>
      </c>
      <c r="B26" s="44" t="s">
        <v>32</v>
      </c>
      <c r="C26" s="246"/>
      <c r="D26" s="246"/>
      <c r="E26" s="246"/>
      <c r="F26" s="248" t="e">
        <f t="shared" si="0"/>
        <v>#DIV/0!</v>
      </c>
      <c r="G26" s="122"/>
      <c r="H26" s="122"/>
      <c r="I26" s="162" t="e">
        <f t="shared" si="8"/>
        <v>#DIV/0!</v>
      </c>
      <c r="J26" s="246"/>
      <c r="K26" s="246"/>
      <c r="L26" s="246"/>
      <c r="M26" s="248" t="e">
        <f t="shared" si="1"/>
        <v>#DIV/0!</v>
      </c>
      <c r="N26" s="122"/>
      <c r="O26" s="122"/>
      <c r="P26" s="162" t="e">
        <f t="shared" si="9"/>
        <v>#DIV/0!</v>
      </c>
      <c r="Q26" s="35"/>
      <c r="R26" s="35"/>
      <c r="S26" s="35"/>
      <c r="T26" s="58" t="e">
        <f t="shared" si="2"/>
        <v>#DIV/0!</v>
      </c>
      <c r="U26" s="122"/>
      <c r="V26" s="122"/>
      <c r="W26" s="162" t="e">
        <f t="shared" si="10"/>
        <v>#DIV/0!</v>
      </c>
      <c r="X26" s="35"/>
      <c r="Y26" s="35"/>
      <c r="Z26" s="35"/>
      <c r="AA26" s="58" t="e">
        <f t="shared" si="3"/>
        <v>#DIV/0!</v>
      </c>
      <c r="AB26" s="122"/>
      <c r="AC26" s="162" t="e">
        <f t="shared" si="11"/>
        <v>#DIV/0!</v>
      </c>
      <c r="AD26" s="162" t="e">
        <f t="shared" si="12"/>
        <v>#DIV/0!</v>
      </c>
      <c r="AE26" s="35"/>
      <c r="AF26" s="35"/>
      <c r="AG26" s="35"/>
      <c r="AH26" s="58" t="e">
        <f t="shared" si="4"/>
        <v>#DIV/0!</v>
      </c>
      <c r="AI26" s="122"/>
      <c r="AJ26" s="162" t="e">
        <f t="shared" si="13"/>
        <v>#DIV/0!</v>
      </c>
      <c r="AK26" s="162" t="e">
        <f t="shared" si="14"/>
        <v>#DIV/0!</v>
      </c>
      <c r="AL26" s="35"/>
      <c r="AM26" s="35"/>
      <c r="AN26" s="35"/>
      <c r="AO26" s="58" t="e">
        <f t="shared" si="5"/>
        <v>#DIV/0!</v>
      </c>
      <c r="AP26" s="122"/>
      <c r="AQ26" s="162" t="e">
        <f t="shared" si="15"/>
        <v>#DIV/0!</v>
      </c>
      <c r="AR26" s="162" t="e">
        <f t="shared" si="16"/>
        <v>#DIV/0!</v>
      </c>
      <c r="AS26" s="122"/>
      <c r="AT26" s="35"/>
      <c r="AU26" s="35"/>
      <c r="AV26" s="35"/>
      <c r="AW26" s="58" t="e">
        <f t="shared" si="6"/>
        <v>#DIV/0!</v>
      </c>
      <c r="AX26" s="122"/>
      <c r="AY26" s="162" t="e">
        <f t="shared" si="17"/>
        <v>#DIV/0!</v>
      </c>
      <c r="AZ26" s="162" t="e">
        <f t="shared" si="18"/>
        <v>#DIV/0!</v>
      </c>
      <c r="BA26" s="122"/>
      <c r="BB26" s="201">
        <f t="shared" si="19"/>
        <v>0</v>
      </c>
      <c r="BC26" s="202">
        <f t="shared" si="20"/>
        <v>0</v>
      </c>
      <c r="BD26" s="202">
        <f t="shared" si="21"/>
        <v>0</v>
      </c>
      <c r="BE26" s="203" t="e">
        <f t="shared" si="22"/>
        <v>#DIV/0!</v>
      </c>
      <c r="BF26" s="204">
        <f t="shared" si="23"/>
        <v>0</v>
      </c>
      <c r="BG26" s="205" t="e">
        <f t="shared" si="24"/>
        <v>#DIV/0!</v>
      </c>
      <c r="BH26" s="206" t="e">
        <f t="shared" si="25"/>
        <v>#DIV/0!</v>
      </c>
      <c r="BI26" s="204">
        <f t="shared" si="26"/>
        <v>0</v>
      </c>
      <c r="BJ26" s="204">
        <f t="shared" si="27"/>
        <v>0</v>
      </c>
    </row>
    <row r="27" spans="1:62" ht="15.75">
      <c r="A27" s="229">
        <v>43946</v>
      </c>
      <c r="B27" s="44" t="s">
        <v>33</v>
      </c>
      <c r="C27" s="246"/>
      <c r="D27" s="246"/>
      <c r="E27" s="246"/>
      <c r="F27" s="248" t="e">
        <f t="shared" si="0"/>
        <v>#DIV/0!</v>
      </c>
      <c r="G27" s="122"/>
      <c r="H27" s="122"/>
      <c r="I27" s="162" t="e">
        <f t="shared" si="8"/>
        <v>#DIV/0!</v>
      </c>
      <c r="J27" s="246"/>
      <c r="K27" s="246"/>
      <c r="L27" s="246"/>
      <c r="M27" s="248" t="e">
        <f t="shared" si="1"/>
        <v>#DIV/0!</v>
      </c>
      <c r="N27" s="122"/>
      <c r="O27" s="122"/>
      <c r="P27" s="162" t="e">
        <f t="shared" si="9"/>
        <v>#DIV/0!</v>
      </c>
      <c r="Q27" s="35"/>
      <c r="R27" s="35"/>
      <c r="S27" s="35"/>
      <c r="T27" s="58" t="e">
        <f t="shared" si="2"/>
        <v>#DIV/0!</v>
      </c>
      <c r="U27" s="122"/>
      <c r="V27" s="122"/>
      <c r="W27" s="162" t="e">
        <f t="shared" si="10"/>
        <v>#DIV/0!</v>
      </c>
      <c r="X27" s="35"/>
      <c r="Y27" s="35"/>
      <c r="Z27" s="35"/>
      <c r="AA27" s="58" t="e">
        <f t="shared" si="3"/>
        <v>#DIV/0!</v>
      </c>
      <c r="AB27" s="122"/>
      <c r="AC27" s="162" t="e">
        <f t="shared" si="11"/>
        <v>#DIV/0!</v>
      </c>
      <c r="AD27" s="162" t="e">
        <f t="shared" si="12"/>
        <v>#DIV/0!</v>
      </c>
      <c r="AE27" s="35"/>
      <c r="AF27" s="35"/>
      <c r="AG27" s="35"/>
      <c r="AH27" s="58" t="e">
        <f t="shared" si="4"/>
        <v>#DIV/0!</v>
      </c>
      <c r="AI27" s="122"/>
      <c r="AJ27" s="162" t="e">
        <f t="shared" si="13"/>
        <v>#DIV/0!</v>
      </c>
      <c r="AK27" s="162" t="e">
        <f t="shared" si="14"/>
        <v>#DIV/0!</v>
      </c>
      <c r="AL27" s="35"/>
      <c r="AM27" s="35"/>
      <c r="AN27" s="35"/>
      <c r="AO27" s="58" t="e">
        <f t="shared" si="5"/>
        <v>#DIV/0!</v>
      </c>
      <c r="AP27" s="122"/>
      <c r="AQ27" s="162" t="e">
        <f t="shared" si="15"/>
        <v>#DIV/0!</v>
      </c>
      <c r="AR27" s="162" t="e">
        <f t="shared" si="16"/>
        <v>#DIV/0!</v>
      </c>
      <c r="AS27" s="122"/>
      <c r="AT27" s="35"/>
      <c r="AU27" s="35"/>
      <c r="AV27" s="35"/>
      <c r="AW27" s="58" t="e">
        <f t="shared" si="6"/>
        <v>#DIV/0!</v>
      </c>
      <c r="AX27" s="122"/>
      <c r="AY27" s="162" t="e">
        <f t="shared" si="17"/>
        <v>#DIV/0!</v>
      </c>
      <c r="AZ27" s="162" t="e">
        <f t="shared" si="18"/>
        <v>#DIV/0!</v>
      </c>
      <c r="BA27" s="122"/>
      <c r="BB27" s="201">
        <f t="shared" si="19"/>
        <v>0</v>
      </c>
      <c r="BC27" s="202">
        <f t="shared" si="20"/>
        <v>0</v>
      </c>
      <c r="BD27" s="202">
        <f t="shared" si="21"/>
        <v>0</v>
      </c>
      <c r="BE27" s="203" t="e">
        <f t="shared" si="22"/>
        <v>#DIV/0!</v>
      </c>
      <c r="BF27" s="204">
        <f t="shared" si="23"/>
        <v>0</v>
      </c>
      <c r="BG27" s="205" t="e">
        <f t="shared" si="24"/>
        <v>#DIV/0!</v>
      </c>
      <c r="BH27" s="206" t="e">
        <f t="shared" si="25"/>
        <v>#DIV/0!</v>
      </c>
      <c r="BI27" s="204">
        <f t="shared" si="26"/>
        <v>0</v>
      </c>
      <c r="BJ27" s="204">
        <f t="shared" si="27"/>
        <v>0</v>
      </c>
    </row>
    <row r="28" spans="1:62" ht="15.75">
      <c r="A28" s="229">
        <v>43947</v>
      </c>
      <c r="B28" s="44" t="s">
        <v>34</v>
      </c>
      <c r="C28" s="246"/>
      <c r="D28" s="246"/>
      <c r="E28" s="246"/>
      <c r="F28" s="248" t="e">
        <f t="shared" si="0"/>
        <v>#DIV/0!</v>
      </c>
      <c r="G28" s="122"/>
      <c r="H28" s="122"/>
      <c r="I28" s="162" t="e">
        <f t="shared" si="8"/>
        <v>#DIV/0!</v>
      </c>
      <c r="J28" s="246"/>
      <c r="K28" s="246"/>
      <c r="L28" s="246"/>
      <c r="M28" s="248" t="e">
        <f t="shared" si="1"/>
        <v>#DIV/0!</v>
      </c>
      <c r="N28" s="122"/>
      <c r="O28" s="122"/>
      <c r="P28" s="162" t="e">
        <f t="shared" si="9"/>
        <v>#DIV/0!</v>
      </c>
      <c r="Q28" s="35"/>
      <c r="R28" s="35"/>
      <c r="S28" s="35"/>
      <c r="T28" s="58" t="e">
        <f t="shared" si="2"/>
        <v>#DIV/0!</v>
      </c>
      <c r="U28" s="122"/>
      <c r="V28" s="122"/>
      <c r="W28" s="162" t="e">
        <f t="shared" si="10"/>
        <v>#DIV/0!</v>
      </c>
      <c r="X28" s="35"/>
      <c r="Y28" s="35"/>
      <c r="Z28" s="35"/>
      <c r="AA28" s="58" t="e">
        <f t="shared" si="3"/>
        <v>#DIV/0!</v>
      </c>
      <c r="AB28" s="122"/>
      <c r="AC28" s="162" t="e">
        <f t="shared" si="11"/>
        <v>#DIV/0!</v>
      </c>
      <c r="AD28" s="162" t="e">
        <f t="shared" si="12"/>
        <v>#DIV/0!</v>
      </c>
      <c r="AE28" s="35"/>
      <c r="AF28" s="35"/>
      <c r="AG28" s="35"/>
      <c r="AH28" s="58" t="e">
        <f t="shared" si="4"/>
        <v>#DIV/0!</v>
      </c>
      <c r="AI28" s="122"/>
      <c r="AJ28" s="162" t="e">
        <f t="shared" si="13"/>
        <v>#DIV/0!</v>
      </c>
      <c r="AK28" s="162" t="e">
        <f t="shared" si="14"/>
        <v>#DIV/0!</v>
      </c>
      <c r="AL28" s="35"/>
      <c r="AM28" s="35"/>
      <c r="AN28" s="35"/>
      <c r="AO28" s="58" t="e">
        <f t="shared" si="5"/>
        <v>#DIV/0!</v>
      </c>
      <c r="AP28" s="122"/>
      <c r="AQ28" s="162" t="e">
        <f t="shared" si="15"/>
        <v>#DIV/0!</v>
      </c>
      <c r="AR28" s="162" t="e">
        <f t="shared" si="16"/>
        <v>#DIV/0!</v>
      </c>
      <c r="AS28" s="122"/>
      <c r="AT28" s="35"/>
      <c r="AU28" s="35"/>
      <c r="AV28" s="35"/>
      <c r="AW28" s="58" t="e">
        <f t="shared" si="6"/>
        <v>#DIV/0!</v>
      </c>
      <c r="AX28" s="122"/>
      <c r="AY28" s="162" t="e">
        <f t="shared" si="17"/>
        <v>#DIV/0!</v>
      </c>
      <c r="AZ28" s="162" t="e">
        <f t="shared" si="18"/>
        <v>#DIV/0!</v>
      </c>
      <c r="BA28" s="122"/>
      <c r="BB28" s="201">
        <f t="shared" si="19"/>
        <v>0</v>
      </c>
      <c r="BC28" s="202">
        <f t="shared" si="20"/>
        <v>0</v>
      </c>
      <c r="BD28" s="202">
        <f t="shared" si="21"/>
        <v>0</v>
      </c>
      <c r="BE28" s="203" t="e">
        <f t="shared" si="22"/>
        <v>#DIV/0!</v>
      </c>
      <c r="BF28" s="204">
        <f t="shared" si="23"/>
        <v>0</v>
      </c>
      <c r="BG28" s="205" t="e">
        <f t="shared" si="24"/>
        <v>#DIV/0!</v>
      </c>
      <c r="BH28" s="206" t="e">
        <f t="shared" si="25"/>
        <v>#DIV/0!</v>
      </c>
      <c r="BI28" s="204">
        <f t="shared" si="26"/>
        <v>0</v>
      </c>
      <c r="BJ28" s="204">
        <f t="shared" si="27"/>
        <v>0</v>
      </c>
    </row>
    <row r="29" spans="1:62" ht="15.75">
      <c r="A29" s="229">
        <v>43948</v>
      </c>
      <c r="B29" s="44" t="s">
        <v>35</v>
      </c>
      <c r="C29" s="246"/>
      <c r="D29" s="246"/>
      <c r="E29" s="246"/>
      <c r="F29" s="248" t="e">
        <f t="shared" si="0"/>
        <v>#DIV/0!</v>
      </c>
      <c r="G29" s="122"/>
      <c r="H29" s="122"/>
      <c r="I29" s="162" t="e">
        <f t="shared" si="8"/>
        <v>#DIV/0!</v>
      </c>
      <c r="J29" s="246"/>
      <c r="K29" s="246"/>
      <c r="L29" s="246"/>
      <c r="M29" s="248" t="e">
        <f t="shared" si="1"/>
        <v>#DIV/0!</v>
      </c>
      <c r="N29" s="122"/>
      <c r="O29" s="122"/>
      <c r="P29" s="162" t="e">
        <f t="shared" si="9"/>
        <v>#DIV/0!</v>
      </c>
      <c r="Q29" s="35"/>
      <c r="R29" s="35"/>
      <c r="S29" s="35"/>
      <c r="T29" s="58" t="e">
        <f t="shared" si="2"/>
        <v>#DIV/0!</v>
      </c>
      <c r="U29" s="122"/>
      <c r="V29" s="122"/>
      <c r="W29" s="162" t="e">
        <f t="shared" si="10"/>
        <v>#DIV/0!</v>
      </c>
      <c r="X29" s="35"/>
      <c r="Y29" s="35"/>
      <c r="Z29" s="35"/>
      <c r="AA29" s="58" t="e">
        <f t="shared" si="3"/>
        <v>#DIV/0!</v>
      </c>
      <c r="AB29" s="122"/>
      <c r="AC29" s="162" t="e">
        <f t="shared" si="11"/>
        <v>#DIV/0!</v>
      </c>
      <c r="AD29" s="162" t="e">
        <f t="shared" si="12"/>
        <v>#DIV/0!</v>
      </c>
      <c r="AE29" s="35"/>
      <c r="AF29" s="35"/>
      <c r="AG29" s="35"/>
      <c r="AH29" s="58" t="e">
        <f t="shared" si="4"/>
        <v>#DIV/0!</v>
      </c>
      <c r="AI29" s="122"/>
      <c r="AJ29" s="162" t="e">
        <f t="shared" si="13"/>
        <v>#DIV/0!</v>
      </c>
      <c r="AK29" s="162" t="e">
        <f t="shared" si="14"/>
        <v>#DIV/0!</v>
      </c>
      <c r="AL29" s="35"/>
      <c r="AM29" s="35"/>
      <c r="AN29" s="35"/>
      <c r="AO29" s="58" t="e">
        <f t="shared" si="5"/>
        <v>#DIV/0!</v>
      </c>
      <c r="AP29" s="122"/>
      <c r="AQ29" s="162" t="e">
        <f t="shared" si="15"/>
        <v>#DIV/0!</v>
      </c>
      <c r="AR29" s="162" t="e">
        <f t="shared" si="16"/>
        <v>#DIV/0!</v>
      </c>
      <c r="AS29" s="122"/>
      <c r="AT29" s="35"/>
      <c r="AU29" s="35"/>
      <c r="AV29" s="35"/>
      <c r="AW29" s="58" t="e">
        <f t="shared" si="6"/>
        <v>#DIV/0!</v>
      </c>
      <c r="AX29" s="122"/>
      <c r="AY29" s="162" t="e">
        <f t="shared" si="17"/>
        <v>#DIV/0!</v>
      </c>
      <c r="AZ29" s="162" t="e">
        <f t="shared" si="18"/>
        <v>#DIV/0!</v>
      </c>
      <c r="BA29" s="122"/>
      <c r="BB29" s="201">
        <f t="shared" si="19"/>
        <v>0</v>
      </c>
      <c r="BC29" s="202">
        <f t="shared" si="20"/>
        <v>0</v>
      </c>
      <c r="BD29" s="202">
        <f t="shared" si="21"/>
        <v>0</v>
      </c>
      <c r="BE29" s="203" t="e">
        <f t="shared" si="22"/>
        <v>#DIV/0!</v>
      </c>
      <c r="BF29" s="204">
        <f t="shared" si="23"/>
        <v>0</v>
      </c>
      <c r="BG29" s="205" t="e">
        <f t="shared" si="24"/>
        <v>#DIV/0!</v>
      </c>
      <c r="BH29" s="206" t="e">
        <f t="shared" si="25"/>
        <v>#DIV/0!</v>
      </c>
      <c r="BI29" s="204">
        <f t="shared" si="26"/>
        <v>0</v>
      </c>
      <c r="BJ29" s="204">
        <f t="shared" si="27"/>
        <v>0</v>
      </c>
    </row>
    <row r="30" spans="1:62" ht="15.75">
      <c r="A30" s="229">
        <v>43949</v>
      </c>
      <c r="B30" s="44" t="s">
        <v>36</v>
      </c>
      <c r="C30" s="246"/>
      <c r="D30" s="246"/>
      <c r="E30" s="246"/>
      <c r="F30" s="248" t="e">
        <f t="shared" si="0"/>
        <v>#DIV/0!</v>
      </c>
      <c r="G30" s="122"/>
      <c r="H30" s="122"/>
      <c r="I30" s="162" t="e">
        <f t="shared" si="8"/>
        <v>#DIV/0!</v>
      </c>
      <c r="J30" s="246"/>
      <c r="K30" s="246"/>
      <c r="L30" s="246"/>
      <c r="M30" s="248" t="e">
        <f t="shared" si="1"/>
        <v>#DIV/0!</v>
      </c>
      <c r="N30" s="122"/>
      <c r="O30" s="122"/>
      <c r="P30" s="162" t="e">
        <f t="shared" si="9"/>
        <v>#DIV/0!</v>
      </c>
      <c r="Q30" s="35"/>
      <c r="R30" s="35"/>
      <c r="S30" s="35"/>
      <c r="T30" s="58" t="e">
        <f t="shared" si="2"/>
        <v>#DIV/0!</v>
      </c>
      <c r="U30" s="122"/>
      <c r="V30" s="122"/>
      <c r="W30" s="162" t="e">
        <f t="shared" si="10"/>
        <v>#DIV/0!</v>
      </c>
      <c r="X30" s="35"/>
      <c r="Y30" s="35"/>
      <c r="Z30" s="35"/>
      <c r="AA30" s="58" t="e">
        <f t="shared" si="3"/>
        <v>#DIV/0!</v>
      </c>
      <c r="AB30" s="122"/>
      <c r="AC30" s="162" t="e">
        <f t="shared" si="11"/>
        <v>#DIV/0!</v>
      </c>
      <c r="AD30" s="162" t="e">
        <f t="shared" si="12"/>
        <v>#DIV/0!</v>
      </c>
      <c r="AE30" s="35"/>
      <c r="AF30" s="35"/>
      <c r="AG30" s="35"/>
      <c r="AH30" s="58" t="e">
        <f t="shared" si="4"/>
        <v>#DIV/0!</v>
      </c>
      <c r="AI30" s="122"/>
      <c r="AJ30" s="162" t="e">
        <f t="shared" si="13"/>
        <v>#DIV/0!</v>
      </c>
      <c r="AK30" s="162" t="e">
        <f t="shared" si="14"/>
        <v>#DIV/0!</v>
      </c>
      <c r="AL30" s="35"/>
      <c r="AM30" s="35"/>
      <c r="AN30" s="35"/>
      <c r="AO30" s="58" t="e">
        <f t="shared" si="5"/>
        <v>#DIV/0!</v>
      </c>
      <c r="AP30" s="122"/>
      <c r="AQ30" s="162" t="e">
        <f t="shared" si="15"/>
        <v>#DIV/0!</v>
      </c>
      <c r="AR30" s="162" t="e">
        <f t="shared" si="16"/>
        <v>#DIV/0!</v>
      </c>
      <c r="AS30" s="122"/>
      <c r="AT30" s="35"/>
      <c r="AU30" s="35"/>
      <c r="AV30" s="35"/>
      <c r="AW30" s="58" t="e">
        <f t="shared" si="6"/>
        <v>#DIV/0!</v>
      </c>
      <c r="AX30" s="122"/>
      <c r="AY30" s="162" t="e">
        <f t="shared" si="17"/>
        <v>#DIV/0!</v>
      </c>
      <c r="AZ30" s="162" t="e">
        <f t="shared" si="18"/>
        <v>#DIV/0!</v>
      </c>
      <c r="BA30" s="122"/>
      <c r="BB30" s="201">
        <f t="shared" si="19"/>
        <v>0</v>
      </c>
      <c r="BC30" s="202">
        <f t="shared" si="20"/>
        <v>0</v>
      </c>
      <c r="BD30" s="202">
        <f t="shared" si="21"/>
        <v>0</v>
      </c>
      <c r="BE30" s="203" t="e">
        <f t="shared" si="22"/>
        <v>#DIV/0!</v>
      </c>
      <c r="BF30" s="204">
        <f t="shared" si="23"/>
        <v>0</v>
      </c>
      <c r="BG30" s="205" t="e">
        <f t="shared" si="24"/>
        <v>#DIV/0!</v>
      </c>
      <c r="BH30" s="206" t="e">
        <f t="shared" si="25"/>
        <v>#DIV/0!</v>
      </c>
      <c r="BI30" s="204">
        <f t="shared" si="26"/>
        <v>0</v>
      </c>
      <c r="BJ30" s="204">
        <f t="shared" si="27"/>
        <v>0</v>
      </c>
    </row>
    <row r="31" spans="1:62" ht="15.75">
      <c r="A31" s="229">
        <v>43950</v>
      </c>
      <c r="B31" s="44" t="s">
        <v>37</v>
      </c>
      <c r="C31" s="246"/>
      <c r="D31" s="246"/>
      <c r="E31" s="246"/>
      <c r="F31" s="248" t="e">
        <f t="shared" si="0"/>
        <v>#DIV/0!</v>
      </c>
      <c r="G31" s="122"/>
      <c r="H31" s="122"/>
      <c r="I31" s="162" t="e">
        <f t="shared" si="8"/>
        <v>#DIV/0!</v>
      </c>
      <c r="J31" s="246"/>
      <c r="K31" s="246"/>
      <c r="L31" s="246"/>
      <c r="M31" s="248" t="e">
        <f t="shared" si="1"/>
        <v>#DIV/0!</v>
      </c>
      <c r="N31" s="122"/>
      <c r="O31" s="122"/>
      <c r="P31" s="162" t="e">
        <f t="shared" si="9"/>
        <v>#DIV/0!</v>
      </c>
      <c r="Q31" s="35"/>
      <c r="R31" s="35"/>
      <c r="S31" s="35"/>
      <c r="T31" s="58" t="e">
        <f t="shared" si="2"/>
        <v>#DIV/0!</v>
      </c>
      <c r="U31" s="122"/>
      <c r="V31" s="122"/>
      <c r="W31" s="162" t="e">
        <f t="shared" si="10"/>
        <v>#DIV/0!</v>
      </c>
      <c r="X31" s="35"/>
      <c r="Y31" s="35"/>
      <c r="Z31" s="35"/>
      <c r="AA31" s="58" t="e">
        <f t="shared" si="3"/>
        <v>#DIV/0!</v>
      </c>
      <c r="AB31" s="122"/>
      <c r="AC31" s="162" t="e">
        <f t="shared" si="11"/>
        <v>#DIV/0!</v>
      </c>
      <c r="AD31" s="162" t="e">
        <f t="shared" si="12"/>
        <v>#DIV/0!</v>
      </c>
      <c r="AE31" s="35"/>
      <c r="AF31" s="35"/>
      <c r="AG31" s="35"/>
      <c r="AH31" s="58" t="e">
        <f t="shared" si="4"/>
        <v>#DIV/0!</v>
      </c>
      <c r="AI31" s="122"/>
      <c r="AJ31" s="162" t="e">
        <f t="shared" si="13"/>
        <v>#DIV/0!</v>
      </c>
      <c r="AK31" s="162" t="e">
        <f t="shared" si="14"/>
        <v>#DIV/0!</v>
      </c>
      <c r="AL31" s="35"/>
      <c r="AM31" s="35"/>
      <c r="AN31" s="35"/>
      <c r="AO31" s="58" t="e">
        <f t="shared" si="5"/>
        <v>#DIV/0!</v>
      </c>
      <c r="AP31" s="122"/>
      <c r="AQ31" s="162" t="e">
        <f t="shared" si="15"/>
        <v>#DIV/0!</v>
      </c>
      <c r="AR31" s="162" t="e">
        <f t="shared" si="16"/>
        <v>#DIV/0!</v>
      </c>
      <c r="AS31" s="122"/>
      <c r="AT31" s="35"/>
      <c r="AU31" s="35"/>
      <c r="AV31" s="35"/>
      <c r="AW31" s="58" t="e">
        <f t="shared" si="6"/>
        <v>#DIV/0!</v>
      </c>
      <c r="AX31" s="122"/>
      <c r="AY31" s="162" t="e">
        <f t="shared" si="17"/>
        <v>#DIV/0!</v>
      </c>
      <c r="AZ31" s="162" t="e">
        <f t="shared" si="18"/>
        <v>#DIV/0!</v>
      </c>
      <c r="BA31" s="122"/>
      <c r="BB31" s="201">
        <f t="shared" si="19"/>
        <v>0</v>
      </c>
      <c r="BC31" s="202">
        <f t="shared" si="20"/>
        <v>0</v>
      </c>
      <c r="BD31" s="202">
        <f t="shared" si="21"/>
        <v>0</v>
      </c>
      <c r="BE31" s="203" t="e">
        <f t="shared" si="22"/>
        <v>#DIV/0!</v>
      </c>
      <c r="BF31" s="204">
        <f t="shared" si="23"/>
        <v>0</v>
      </c>
      <c r="BG31" s="205" t="e">
        <f t="shared" si="24"/>
        <v>#DIV/0!</v>
      </c>
      <c r="BH31" s="206" t="e">
        <f t="shared" si="25"/>
        <v>#DIV/0!</v>
      </c>
      <c r="BI31" s="204">
        <f t="shared" si="26"/>
        <v>0</v>
      </c>
      <c r="BJ31" s="204">
        <f t="shared" si="27"/>
        <v>0</v>
      </c>
    </row>
    <row r="32" spans="1:62" ht="15.75" hidden="1">
      <c r="A32" s="229">
        <v>43951</v>
      </c>
      <c r="B32" s="44" t="s">
        <v>31</v>
      </c>
      <c r="C32" s="35"/>
      <c r="D32" s="35"/>
      <c r="E32" s="35"/>
      <c r="F32" s="58" t="e">
        <f t="shared" si="0"/>
        <v>#DIV/0!</v>
      </c>
      <c r="G32" s="122"/>
      <c r="H32" s="122"/>
      <c r="I32" s="162" t="e">
        <f t="shared" si="8"/>
        <v>#DIV/0!</v>
      </c>
      <c r="J32" s="35"/>
      <c r="K32" s="35"/>
      <c r="L32" s="35"/>
      <c r="M32" s="58" t="e">
        <f t="shared" si="1"/>
        <v>#DIV/0!</v>
      </c>
      <c r="N32" s="122"/>
      <c r="O32" s="122"/>
      <c r="P32" s="162" t="e">
        <f t="shared" si="9"/>
        <v>#DIV/0!</v>
      </c>
      <c r="Q32" s="35"/>
      <c r="R32" s="35"/>
      <c r="S32" s="35"/>
      <c r="T32" s="58" t="e">
        <f t="shared" si="2"/>
        <v>#DIV/0!</v>
      </c>
      <c r="U32" s="122"/>
      <c r="V32" s="122"/>
      <c r="W32" s="162" t="e">
        <f t="shared" si="10"/>
        <v>#DIV/0!</v>
      </c>
      <c r="X32" s="35"/>
      <c r="Y32" s="35"/>
      <c r="Z32" s="35"/>
      <c r="AA32" s="58" t="e">
        <f t="shared" si="3"/>
        <v>#DIV/0!</v>
      </c>
      <c r="AB32" s="122"/>
      <c r="AC32" s="162" t="e">
        <f t="shared" si="11"/>
        <v>#DIV/0!</v>
      </c>
      <c r="AD32" s="162" t="e">
        <f t="shared" si="12"/>
        <v>#DIV/0!</v>
      </c>
      <c r="AE32" s="35"/>
      <c r="AF32" s="35"/>
      <c r="AG32" s="35"/>
      <c r="AH32" s="58" t="e">
        <f t="shared" si="4"/>
        <v>#DIV/0!</v>
      </c>
      <c r="AI32" s="122"/>
      <c r="AJ32" s="162" t="e">
        <f t="shared" si="13"/>
        <v>#DIV/0!</v>
      </c>
      <c r="AK32" s="162" t="e">
        <f t="shared" si="14"/>
        <v>#DIV/0!</v>
      </c>
      <c r="AL32" s="35"/>
      <c r="AM32" s="35"/>
      <c r="AN32" s="35"/>
      <c r="AO32" s="58" t="e">
        <f t="shared" si="5"/>
        <v>#DIV/0!</v>
      </c>
      <c r="AP32" s="122"/>
      <c r="AQ32" s="162" t="e">
        <f t="shared" si="15"/>
        <v>#DIV/0!</v>
      </c>
      <c r="AR32" s="162" t="e">
        <f t="shared" si="16"/>
        <v>#DIV/0!</v>
      </c>
      <c r="AS32" s="122"/>
      <c r="AT32" s="35"/>
      <c r="AU32" s="35"/>
      <c r="AV32" s="35"/>
      <c r="AW32" s="58" t="e">
        <f t="shared" si="6"/>
        <v>#DIV/0!</v>
      </c>
      <c r="AX32" s="122"/>
      <c r="AY32" s="162" t="e">
        <f t="shared" si="17"/>
        <v>#DIV/0!</v>
      </c>
      <c r="AZ32" s="162" t="e">
        <f t="shared" si="18"/>
        <v>#DIV/0!</v>
      </c>
      <c r="BA32" s="122"/>
      <c r="BB32" s="201">
        <f t="shared" si="19"/>
        <v>0</v>
      </c>
      <c r="BC32" s="202">
        <f t="shared" si="20"/>
        <v>0</v>
      </c>
      <c r="BD32" s="202">
        <f t="shared" si="21"/>
        <v>0</v>
      </c>
      <c r="BE32" s="203" t="e">
        <f t="shared" si="22"/>
        <v>#DIV/0!</v>
      </c>
      <c r="BF32" s="204">
        <f t="shared" si="23"/>
        <v>0</v>
      </c>
      <c r="BG32" s="205" t="e">
        <f t="shared" si="24"/>
        <v>#DIV/0!</v>
      </c>
      <c r="BH32" s="206" t="e">
        <f t="shared" si="25"/>
        <v>#DIV/0!</v>
      </c>
      <c r="BI32" s="204">
        <f t="shared" si="26"/>
        <v>0</v>
      </c>
      <c r="BJ32" s="204">
        <f t="shared" si="27"/>
        <v>0</v>
      </c>
    </row>
    <row r="33" spans="1:62" ht="15.75" hidden="1">
      <c r="A33" s="229">
        <v>43952</v>
      </c>
      <c r="B33" s="44" t="s">
        <v>32</v>
      </c>
      <c r="C33" s="35"/>
      <c r="D33" s="35"/>
      <c r="E33" s="35"/>
      <c r="F33" s="58" t="e">
        <f t="shared" si="0"/>
        <v>#DIV/0!</v>
      </c>
      <c r="G33" s="122"/>
      <c r="H33" s="122"/>
      <c r="I33" s="162" t="e">
        <f t="shared" si="8"/>
        <v>#DIV/0!</v>
      </c>
      <c r="J33" s="35"/>
      <c r="K33" s="35"/>
      <c r="L33" s="35"/>
      <c r="M33" s="58" t="e">
        <f t="shared" si="1"/>
        <v>#DIV/0!</v>
      </c>
      <c r="N33" s="122"/>
      <c r="O33" s="122"/>
      <c r="P33" s="162" t="e">
        <f t="shared" si="9"/>
        <v>#DIV/0!</v>
      </c>
      <c r="Q33" s="35"/>
      <c r="R33" s="35"/>
      <c r="S33" s="35"/>
      <c r="T33" s="58" t="e">
        <f t="shared" si="2"/>
        <v>#DIV/0!</v>
      </c>
      <c r="U33" s="122"/>
      <c r="V33" s="122"/>
      <c r="W33" s="162" t="e">
        <f t="shared" si="10"/>
        <v>#DIV/0!</v>
      </c>
      <c r="X33" s="35"/>
      <c r="Y33" s="35"/>
      <c r="Z33" s="35"/>
      <c r="AA33" s="58" t="e">
        <f t="shared" si="3"/>
        <v>#DIV/0!</v>
      </c>
      <c r="AB33" s="122"/>
      <c r="AC33" s="162" t="e">
        <f t="shared" si="11"/>
        <v>#DIV/0!</v>
      </c>
      <c r="AD33" s="162" t="e">
        <f t="shared" si="12"/>
        <v>#DIV/0!</v>
      </c>
      <c r="AE33" s="35"/>
      <c r="AF33" s="35"/>
      <c r="AG33" s="35"/>
      <c r="AH33" s="58" t="e">
        <f t="shared" si="4"/>
        <v>#DIV/0!</v>
      </c>
      <c r="AI33" s="122"/>
      <c r="AJ33" s="162" t="e">
        <f t="shared" si="13"/>
        <v>#DIV/0!</v>
      </c>
      <c r="AK33" s="162" t="e">
        <f t="shared" si="14"/>
        <v>#DIV/0!</v>
      </c>
      <c r="AL33" s="35"/>
      <c r="AM33" s="35"/>
      <c r="AN33" s="35"/>
      <c r="AO33" s="58" t="e">
        <f t="shared" si="5"/>
        <v>#DIV/0!</v>
      </c>
      <c r="AP33" s="122"/>
      <c r="AQ33" s="162" t="e">
        <f t="shared" si="15"/>
        <v>#DIV/0!</v>
      </c>
      <c r="AR33" s="162" t="e">
        <f t="shared" si="16"/>
        <v>#DIV/0!</v>
      </c>
      <c r="AS33" s="122"/>
      <c r="AT33" s="35"/>
      <c r="AU33" s="35"/>
      <c r="AV33" s="35"/>
      <c r="AW33" s="58" t="e">
        <f t="shared" si="6"/>
        <v>#DIV/0!</v>
      </c>
      <c r="AX33" s="122"/>
      <c r="AY33" s="162" t="e">
        <f t="shared" si="17"/>
        <v>#DIV/0!</v>
      </c>
      <c r="AZ33" s="162" t="e">
        <f t="shared" si="18"/>
        <v>#DIV/0!</v>
      </c>
      <c r="BA33" s="122"/>
      <c r="BB33" s="201">
        <f t="shared" si="19"/>
        <v>0</v>
      </c>
      <c r="BC33" s="202">
        <f t="shared" si="20"/>
        <v>0</v>
      </c>
      <c r="BD33" s="202">
        <f t="shared" si="21"/>
        <v>0</v>
      </c>
      <c r="BE33" s="203" t="e">
        <f t="shared" si="22"/>
        <v>#DIV/0!</v>
      </c>
      <c r="BF33" s="204">
        <f t="shared" si="23"/>
        <v>0</v>
      </c>
      <c r="BG33" s="205" t="e">
        <f t="shared" si="24"/>
        <v>#DIV/0!</v>
      </c>
      <c r="BH33" s="206" t="e">
        <f t="shared" si="25"/>
        <v>#DIV/0!</v>
      </c>
      <c r="BI33" s="204">
        <f t="shared" si="26"/>
        <v>0</v>
      </c>
      <c r="BJ33" s="204">
        <f t="shared" si="27"/>
        <v>0</v>
      </c>
    </row>
    <row r="34" spans="1:62" ht="15.75" hidden="1">
      <c r="A34" s="229">
        <v>43953</v>
      </c>
      <c r="B34" s="44" t="s">
        <v>33</v>
      </c>
      <c r="C34" s="35"/>
      <c r="D34" s="35"/>
      <c r="E34" s="35"/>
      <c r="F34" s="58" t="e">
        <f t="shared" si="0"/>
        <v>#DIV/0!</v>
      </c>
      <c r="G34" s="122"/>
      <c r="H34" s="122"/>
      <c r="I34" s="162" t="e">
        <f t="shared" si="8"/>
        <v>#DIV/0!</v>
      </c>
      <c r="J34" s="35"/>
      <c r="K34" s="35"/>
      <c r="L34" s="35"/>
      <c r="M34" s="58" t="e">
        <f t="shared" si="1"/>
        <v>#DIV/0!</v>
      </c>
      <c r="N34" s="122"/>
      <c r="O34" s="122"/>
      <c r="P34" s="162" t="e">
        <f t="shared" si="9"/>
        <v>#DIV/0!</v>
      </c>
      <c r="Q34" s="35"/>
      <c r="R34" s="35"/>
      <c r="S34" s="35"/>
      <c r="T34" s="58" t="e">
        <f t="shared" si="2"/>
        <v>#DIV/0!</v>
      </c>
      <c r="U34" s="122"/>
      <c r="V34" s="122"/>
      <c r="W34" s="162" t="e">
        <f t="shared" si="10"/>
        <v>#DIV/0!</v>
      </c>
      <c r="X34" s="35"/>
      <c r="Y34" s="35"/>
      <c r="Z34" s="35"/>
      <c r="AA34" s="58" t="e">
        <f t="shared" si="3"/>
        <v>#DIV/0!</v>
      </c>
      <c r="AB34" s="122"/>
      <c r="AC34" s="162" t="e">
        <f t="shared" si="11"/>
        <v>#DIV/0!</v>
      </c>
      <c r="AD34" s="162" t="e">
        <f t="shared" si="12"/>
        <v>#DIV/0!</v>
      </c>
      <c r="AE34" s="35"/>
      <c r="AF34" s="35"/>
      <c r="AG34" s="35"/>
      <c r="AH34" s="58" t="e">
        <f t="shared" si="4"/>
        <v>#DIV/0!</v>
      </c>
      <c r="AI34" s="122"/>
      <c r="AJ34" s="162" t="e">
        <f t="shared" si="13"/>
        <v>#DIV/0!</v>
      </c>
      <c r="AK34" s="162" t="e">
        <f t="shared" si="14"/>
        <v>#DIV/0!</v>
      </c>
      <c r="AL34" s="35"/>
      <c r="AM34" s="35"/>
      <c r="AN34" s="35"/>
      <c r="AO34" s="58" t="e">
        <f t="shared" si="5"/>
        <v>#DIV/0!</v>
      </c>
      <c r="AP34" s="122"/>
      <c r="AQ34" s="162" t="e">
        <f t="shared" si="15"/>
        <v>#DIV/0!</v>
      </c>
      <c r="AR34" s="162" t="e">
        <f t="shared" si="16"/>
        <v>#DIV/0!</v>
      </c>
      <c r="AS34" s="122"/>
      <c r="AT34" s="35"/>
      <c r="AU34" s="35"/>
      <c r="AV34" s="35"/>
      <c r="AW34" s="58" t="e">
        <f t="shared" si="6"/>
        <v>#DIV/0!</v>
      </c>
      <c r="AX34" s="122"/>
      <c r="AY34" s="162" t="e">
        <f t="shared" si="17"/>
        <v>#DIV/0!</v>
      </c>
      <c r="AZ34" s="162" t="e">
        <f t="shared" si="18"/>
        <v>#DIV/0!</v>
      </c>
      <c r="BA34" s="122"/>
      <c r="BB34" s="201">
        <f t="shared" si="19"/>
        <v>0</v>
      </c>
      <c r="BC34" s="202">
        <f t="shared" si="20"/>
        <v>0</v>
      </c>
      <c r="BD34" s="202">
        <f t="shared" si="21"/>
        <v>0</v>
      </c>
      <c r="BE34" s="203" t="e">
        <f t="shared" si="22"/>
        <v>#DIV/0!</v>
      </c>
      <c r="BF34" s="204">
        <f t="shared" si="23"/>
        <v>0</v>
      </c>
      <c r="BG34" s="205" t="e">
        <f t="shared" si="24"/>
        <v>#DIV/0!</v>
      </c>
      <c r="BH34" s="206" t="e">
        <f t="shared" si="25"/>
        <v>#DIV/0!</v>
      </c>
      <c r="BI34" s="204">
        <f t="shared" si="26"/>
        <v>0</v>
      </c>
      <c r="BJ34" s="204">
        <f t="shared" si="27"/>
        <v>0</v>
      </c>
    </row>
    <row r="35" spans="1:62" ht="15.75" hidden="1">
      <c r="A35" s="229">
        <v>43954</v>
      </c>
      <c r="B35" s="44" t="s">
        <v>34</v>
      </c>
      <c r="C35" s="35"/>
      <c r="D35" s="35"/>
      <c r="E35" s="35"/>
      <c r="F35" s="58" t="e">
        <f t="shared" si="0"/>
        <v>#DIV/0!</v>
      </c>
      <c r="G35" s="122"/>
      <c r="H35" s="122"/>
      <c r="I35" s="162" t="e">
        <f t="shared" si="8"/>
        <v>#DIV/0!</v>
      </c>
      <c r="J35" s="35"/>
      <c r="K35" s="35"/>
      <c r="L35" s="35"/>
      <c r="M35" s="58" t="e">
        <f t="shared" si="1"/>
        <v>#DIV/0!</v>
      </c>
      <c r="N35" s="122"/>
      <c r="O35" s="122"/>
      <c r="P35" s="162" t="e">
        <f t="shared" si="9"/>
        <v>#DIV/0!</v>
      </c>
      <c r="Q35" s="35"/>
      <c r="R35" s="35"/>
      <c r="S35" s="35"/>
      <c r="T35" s="58" t="e">
        <f t="shared" si="2"/>
        <v>#DIV/0!</v>
      </c>
      <c r="U35" s="122"/>
      <c r="V35" s="122"/>
      <c r="W35" s="162" t="e">
        <f t="shared" si="10"/>
        <v>#DIV/0!</v>
      </c>
      <c r="X35" s="35"/>
      <c r="Y35" s="35"/>
      <c r="Z35" s="35"/>
      <c r="AA35" s="58" t="e">
        <f t="shared" si="3"/>
        <v>#DIV/0!</v>
      </c>
      <c r="AB35" s="122"/>
      <c r="AC35" s="162" t="e">
        <f t="shared" si="11"/>
        <v>#DIV/0!</v>
      </c>
      <c r="AD35" s="162" t="e">
        <f t="shared" si="12"/>
        <v>#DIV/0!</v>
      </c>
      <c r="AE35" s="35"/>
      <c r="AF35" s="35"/>
      <c r="AG35" s="35"/>
      <c r="AH35" s="58" t="e">
        <f t="shared" si="4"/>
        <v>#DIV/0!</v>
      </c>
      <c r="AI35" s="122"/>
      <c r="AJ35" s="162" t="e">
        <f t="shared" si="13"/>
        <v>#DIV/0!</v>
      </c>
      <c r="AK35" s="162" t="e">
        <f t="shared" si="14"/>
        <v>#DIV/0!</v>
      </c>
      <c r="AL35" s="35"/>
      <c r="AM35" s="35"/>
      <c r="AN35" s="35"/>
      <c r="AO35" s="58" t="e">
        <f t="shared" si="5"/>
        <v>#DIV/0!</v>
      </c>
      <c r="AP35" s="122"/>
      <c r="AQ35" s="162" t="e">
        <f t="shared" si="15"/>
        <v>#DIV/0!</v>
      </c>
      <c r="AR35" s="162" t="e">
        <f t="shared" si="16"/>
        <v>#DIV/0!</v>
      </c>
      <c r="AS35" s="122"/>
      <c r="AT35" s="35"/>
      <c r="AU35" s="35"/>
      <c r="AV35" s="35"/>
      <c r="AW35" s="58" t="e">
        <f t="shared" si="6"/>
        <v>#DIV/0!</v>
      </c>
      <c r="AX35" s="122"/>
      <c r="AY35" s="162" t="e">
        <f t="shared" si="17"/>
        <v>#DIV/0!</v>
      </c>
      <c r="AZ35" s="162" t="e">
        <f t="shared" si="18"/>
        <v>#DIV/0!</v>
      </c>
      <c r="BA35" s="122"/>
      <c r="BB35" s="201">
        <f t="shared" si="19"/>
        <v>0</v>
      </c>
      <c r="BC35" s="202">
        <f t="shared" si="20"/>
        <v>0</v>
      </c>
      <c r="BD35" s="202">
        <f t="shared" si="21"/>
        <v>0</v>
      </c>
      <c r="BE35" s="203" t="e">
        <f t="shared" si="22"/>
        <v>#DIV/0!</v>
      </c>
      <c r="BF35" s="204">
        <f t="shared" si="23"/>
        <v>0</v>
      </c>
      <c r="BG35" s="205" t="e">
        <f t="shared" si="24"/>
        <v>#DIV/0!</v>
      </c>
      <c r="BH35" s="206" t="e">
        <f t="shared" si="25"/>
        <v>#DIV/0!</v>
      </c>
      <c r="BI35" s="204">
        <f t="shared" si="26"/>
        <v>0</v>
      </c>
      <c r="BJ35" s="204">
        <f t="shared" si="27"/>
        <v>0</v>
      </c>
    </row>
    <row r="36" spans="1:62" ht="15.75" hidden="1">
      <c r="A36" s="229">
        <v>43955</v>
      </c>
      <c r="B36" s="44" t="s">
        <v>35</v>
      </c>
      <c r="C36" s="35"/>
      <c r="D36" s="35"/>
      <c r="E36" s="35"/>
      <c r="F36" s="58" t="e">
        <f t="shared" si="0"/>
        <v>#DIV/0!</v>
      </c>
      <c r="G36" s="122"/>
      <c r="H36" s="122"/>
      <c r="I36" s="162" t="e">
        <f t="shared" si="8"/>
        <v>#DIV/0!</v>
      </c>
      <c r="J36" s="35"/>
      <c r="K36" s="35"/>
      <c r="L36" s="35"/>
      <c r="M36" s="58" t="e">
        <f t="shared" si="1"/>
        <v>#DIV/0!</v>
      </c>
      <c r="N36" s="122"/>
      <c r="O36" s="122"/>
      <c r="P36" s="162" t="e">
        <f t="shared" si="9"/>
        <v>#DIV/0!</v>
      </c>
      <c r="Q36" s="35"/>
      <c r="R36" s="35"/>
      <c r="S36" s="35"/>
      <c r="T36" s="58" t="e">
        <f t="shared" si="2"/>
        <v>#DIV/0!</v>
      </c>
      <c r="U36" s="122"/>
      <c r="V36" s="122"/>
      <c r="W36" s="162" t="e">
        <f t="shared" si="10"/>
        <v>#DIV/0!</v>
      </c>
      <c r="X36" s="35"/>
      <c r="Y36" s="35"/>
      <c r="Z36" s="35"/>
      <c r="AA36" s="58" t="e">
        <f t="shared" si="3"/>
        <v>#DIV/0!</v>
      </c>
      <c r="AB36" s="122"/>
      <c r="AC36" s="162" t="e">
        <f t="shared" si="11"/>
        <v>#DIV/0!</v>
      </c>
      <c r="AD36" s="162" t="e">
        <f t="shared" si="12"/>
        <v>#DIV/0!</v>
      </c>
      <c r="AE36" s="35"/>
      <c r="AF36" s="35"/>
      <c r="AG36" s="35"/>
      <c r="AH36" s="58" t="e">
        <f t="shared" si="4"/>
        <v>#DIV/0!</v>
      </c>
      <c r="AI36" s="122"/>
      <c r="AJ36" s="162" t="e">
        <f t="shared" si="13"/>
        <v>#DIV/0!</v>
      </c>
      <c r="AK36" s="162" t="e">
        <f t="shared" si="14"/>
        <v>#DIV/0!</v>
      </c>
      <c r="AL36" s="35"/>
      <c r="AM36" s="35"/>
      <c r="AN36" s="35"/>
      <c r="AO36" s="58" t="e">
        <f t="shared" si="5"/>
        <v>#DIV/0!</v>
      </c>
      <c r="AP36" s="122"/>
      <c r="AQ36" s="162" t="e">
        <f t="shared" si="15"/>
        <v>#DIV/0!</v>
      </c>
      <c r="AR36" s="162" t="e">
        <f t="shared" si="16"/>
        <v>#DIV/0!</v>
      </c>
      <c r="AS36" s="122"/>
      <c r="AT36" s="35"/>
      <c r="AU36" s="35"/>
      <c r="AV36" s="35"/>
      <c r="AW36" s="58" t="e">
        <f t="shared" si="6"/>
        <v>#DIV/0!</v>
      </c>
      <c r="AX36" s="122"/>
      <c r="AY36" s="162" t="e">
        <f t="shared" si="17"/>
        <v>#DIV/0!</v>
      </c>
      <c r="AZ36" s="162" t="e">
        <f t="shared" si="18"/>
        <v>#DIV/0!</v>
      </c>
      <c r="BA36" s="122"/>
      <c r="BB36" s="201">
        <f t="shared" si="19"/>
        <v>0</v>
      </c>
      <c r="BC36" s="202">
        <f t="shared" si="20"/>
        <v>0</v>
      </c>
      <c r="BD36" s="202">
        <f t="shared" si="21"/>
        <v>0</v>
      </c>
      <c r="BE36" s="203" t="e">
        <f t="shared" si="22"/>
        <v>#DIV/0!</v>
      </c>
      <c r="BF36" s="204">
        <f t="shared" si="23"/>
        <v>0</v>
      </c>
      <c r="BG36" s="205" t="e">
        <f t="shared" si="24"/>
        <v>#DIV/0!</v>
      </c>
      <c r="BH36" s="206" t="e">
        <f t="shared" si="25"/>
        <v>#DIV/0!</v>
      </c>
      <c r="BI36" s="204">
        <f t="shared" si="26"/>
        <v>0</v>
      </c>
      <c r="BJ36" s="204">
        <f t="shared" si="27"/>
        <v>0</v>
      </c>
    </row>
    <row r="37" spans="1:62" ht="15.75" hidden="1">
      <c r="A37" s="229">
        <v>43956</v>
      </c>
      <c r="B37" s="44" t="s">
        <v>36</v>
      </c>
      <c r="C37" s="35"/>
      <c r="D37" s="35"/>
      <c r="E37" s="35"/>
      <c r="F37" s="58" t="e">
        <f t="shared" si="0"/>
        <v>#DIV/0!</v>
      </c>
      <c r="G37" s="122"/>
      <c r="H37" s="122"/>
      <c r="I37" s="162" t="e">
        <f t="shared" si="8"/>
        <v>#DIV/0!</v>
      </c>
      <c r="J37" s="35"/>
      <c r="K37" s="35"/>
      <c r="L37" s="35"/>
      <c r="M37" s="58" t="e">
        <f t="shared" si="1"/>
        <v>#DIV/0!</v>
      </c>
      <c r="N37" s="122"/>
      <c r="O37" s="122"/>
      <c r="P37" s="162" t="e">
        <f t="shared" si="9"/>
        <v>#DIV/0!</v>
      </c>
      <c r="Q37" s="35"/>
      <c r="R37" s="35"/>
      <c r="S37" s="35"/>
      <c r="T37" s="58" t="e">
        <f t="shared" si="2"/>
        <v>#DIV/0!</v>
      </c>
      <c r="U37" s="122"/>
      <c r="V37" s="122"/>
      <c r="W37" s="162" t="e">
        <f t="shared" si="10"/>
        <v>#DIV/0!</v>
      </c>
      <c r="X37" s="35"/>
      <c r="Y37" s="35"/>
      <c r="Z37" s="35"/>
      <c r="AA37" s="58" t="e">
        <f t="shared" si="3"/>
        <v>#DIV/0!</v>
      </c>
      <c r="AB37" s="122"/>
      <c r="AC37" s="162" t="e">
        <f t="shared" si="11"/>
        <v>#DIV/0!</v>
      </c>
      <c r="AD37" s="162" t="e">
        <f t="shared" si="12"/>
        <v>#DIV/0!</v>
      </c>
      <c r="AE37" s="35"/>
      <c r="AF37" s="35"/>
      <c r="AG37" s="35"/>
      <c r="AH37" s="58" t="e">
        <f t="shared" si="4"/>
        <v>#DIV/0!</v>
      </c>
      <c r="AI37" s="122"/>
      <c r="AJ37" s="162" t="e">
        <f t="shared" si="13"/>
        <v>#DIV/0!</v>
      </c>
      <c r="AK37" s="162" t="e">
        <f t="shared" si="14"/>
        <v>#DIV/0!</v>
      </c>
      <c r="AL37" s="35"/>
      <c r="AM37" s="35"/>
      <c r="AN37" s="35"/>
      <c r="AO37" s="58" t="e">
        <f t="shared" si="5"/>
        <v>#DIV/0!</v>
      </c>
      <c r="AP37" s="122"/>
      <c r="AQ37" s="162" t="e">
        <f t="shared" si="15"/>
        <v>#DIV/0!</v>
      </c>
      <c r="AR37" s="162" t="e">
        <f t="shared" si="16"/>
        <v>#DIV/0!</v>
      </c>
      <c r="AS37" s="122"/>
      <c r="AT37" s="35"/>
      <c r="AU37" s="35"/>
      <c r="AV37" s="35"/>
      <c r="AW37" s="58" t="e">
        <f t="shared" si="6"/>
        <v>#DIV/0!</v>
      </c>
      <c r="AX37" s="122"/>
      <c r="AY37" s="162" t="e">
        <f t="shared" si="17"/>
        <v>#DIV/0!</v>
      </c>
      <c r="AZ37" s="162" t="e">
        <f t="shared" si="18"/>
        <v>#DIV/0!</v>
      </c>
      <c r="BA37" s="122"/>
      <c r="BB37" s="201">
        <f t="shared" si="19"/>
        <v>0</v>
      </c>
      <c r="BC37" s="202">
        <f t="shared" si="20"/>
        <v>0</v>
      </c>
      <c r="BD37" s="202">
        <f t="shared" si="21"/>
        <v>0</v>
      </c>
      <c r="BE37" s="203" t="e">
        <f t="shared" si="22"/>
        <v>#DIV/0!</v>
      </c>
      <c r="BF37" s="204">
        <f t="shared" si="23"/>
        <v>0</v>
      </c>
      <c r="BG37" s="205" t="e">
        <f t="shared" si="24"/>
        <v>#DIV/0!</v>
      </c>
      <c r="BH37" s="206" t="e">
        <f t="shared" si="25"/>
        <v>#DIV/0!</v>
      </c>
      <c r="BI37" s="204">
        <f t="shared" si="26"/>
        <v>0</v>
      </c>
      <c r="BJ37" s="204">
        <f t="shared" si="27"/>
        <v>0</v>
      </c>
    </row>
    <row r="38" spans="1:62" ht="15.75" hidden="1">
      <c r="A38" s="229">
        <v>43957</v>
      </c>
      <c r="B38" s="44" t="s">
        <v>37</v>
      </c>
      <c r="C38" s="35"/>
      <c r="D38" s="35"/>
      <c r="E38" s="35"/>
      <c r="F38" s="58" t="e">
        <f t="shared" si="0"/>
        <v>#DIV/0!</v>
      </c>
      <c r="G38" s="122"/>
      <c r="H38" s="122"/>
      <c r="I38" s="162" t="e">
        <f t="shared" si="8"/>
        <v>#DIV/0!</v>
      </c>
      <c r="J38" s="35"/>
      <c r="K38" s="35"/>
      <c r="L38" s="35"/>
      <c r="M38" s="58" t="e">
        <f t="shared" si="1"/>
        <v>#DIV/0!</v>
      </c>
      <c r="N38" s="122"/>
      <c r="O38" s="122"/>
      <c r="P38" s="162" t="e">
        <f t="shared" si="9"/>
        <v>#DIV/0!</v>
      </c>
      <c r="Q38" s="35"/>
      <c r="R38" s="35"/>
      <c r="S38" s="35"/>
      <c r="T38" s="58" t="e">
        <f t="shared" si="2"/>
        <v>#DIV/0!</v>
      </c>
      <c r="U38" s="122"/>
      <c r="V38" s="122"/>
      <c r="W38" s="162" t="e">
        <f t="shared" si="10"/>
        <v>#DIV/0!</v>
      </c>
      <c r="X38" s="35"/>
      <c r="Y38" s="35"/>
      <c r="Z38" s="35"/>
      <c r="AA38" s="58" t="e">
        <f t="shared" si="3"/>
        <v>#DIV/0!</v>
      </c>
      <c r="AB38" s="122"/>
      <c r="AC38" s="162" t="e">
        <f t="shared" si="11"/>
        <v>#DIV/0!</v>
      </c>
      <c r="AD38" s="162" t="e">
        <f t="shared" si="12"/>
        <v>#DIV/0!</v>
      </c>
      <c r="AE38" s="35"/>
      <c r="AF38" s="35"/>
      <c r="AG38" s="35"/>
      <c r="AH38" s="58" t="e">
        <f t="shared" si="4"/>
        <v>#DIV/0!</v>
      </c>
      <c r="AI38" s="122"/>
      <c r="AJ38" s="162" t="e">
        <f t="shared" si="13"/>
        <v>#DIV/0!</v>
      </c>
      <c r="AK38" s="162" t="e">
        <f t="shared" si="14"/>
        <v>#DIV/0!</v>
      </c>
      <c r="AL38" s="35"/>
      <c r="AM38" s="35"/>
      <c r="AN38" s="35"/>
      <c r="AO38" s="58" t="e">
        <f t="shared" si="5"/>
        <v>#DIV/0!</v>
      </c>
      <c r="AP38" s="122"/>
      <c r="AQ38" s="162" t="e">
        <f t="shared" si="15"/>
        <v>#DIV/0!</v>
      </c>
      <c r="AR38" s="162" t="e">
        <f t="shared" si="16"/>
        <v>#DIV/0!</v>
      </c>
      <c r="AS38" s="122"/>
      <c r="AT38" s="35"/>
      <c r="AU38" s="35"/>
      <c r="AV38" s="35"/>
      <c r="AW38" s="58" t="e">
        <f t="shared" si="6"/>
        <v>#DIV/0!</v>
      </c>
      <c r="AX38" s="122"/>
      <c r="AY38" s="162" t="e">
        <f t="shared" si="17"/>
        <v>#DIV/0!</v>
      </c>
      <c r="AZ38" s="162" t="e">
        <f t="shared" si="18"/>
        <v>#DIV/0!</v>
      </c>
      <c r="BA38" s="122"/>
      <c r="BB38" s="201">
        <f t="shared" si="19"/>
        <v>0</v>
      </c>
      <c r="BC38" s="202">
        <f t="shared" si="20"/>
        <v>0</v>
      </c>
      <c r="BD38" s="202">
        <f t="shared" si="21"/>
        <v>0</v>
      </c>
      <c r="BE38" s="203" t="e">
        <f t="shared" si="22"/>
        <v>#DIV/0!</v>
      </c>
      <c r="BF38" s="204">
        <f t="shared" si="23"/>
        <v>0</v>
      </c>
      <c r="BG38" s="205" t="e">
        <f t="shared" si="24"/>
        <v>#DIV/0!</v>
      </c>
      <c r="BH38" s="206" t="e">
        <f t="shared" si="25"/>
        <v>#DIV/0!</v>
      </c>
      <c r="BI38" s="204">
        <f t="shared" si="26"/>
        <v>0</v>
      </c>
      <c r="BJ38" s="204">
        <f t="shared" si="27"/>
        <v>0</v>
      </c>
    </row>
    <row r="39" spans="1:62" ht="15.75" hidden="1">
      <c r="A39" s="229">
        <v>43958</v>
      </c>
      <c r="B39" s="44" t="s">
        <v>31</v>
      </c>
      <c r="C39" s="35"/>
      <c r="D39" s="35"/>
      <c r="E39" s="35"/>
      <c r="F39" s="58" t="e">
        <f t="shared" si="0"/>
        <v>#DIV/0!</v>
      </c>
      <c r="G39" s="122"/>
      <c r="H39" s="122"/>
      <c r="I39" s="162" t="e">
        <f t="shared" si="8"/>
        <v>#DIV/0!</v>
      </c>
      <c r="J39" s="35"/>
      <c r="K39" s="35"/>
      <c r="L39" s="35"/>
      <c r="M39" s="58" t="e">
        <f t="shared" si="1"/>
        <v>#DIV/0!</v>
      </c>
      <c r="N39" s="122"/>
      <c r="O39" s="122"/>
      <c r="P39" s="162" t="e">
        <f t="shared" si="9"/>
        <v>#DIV/0!</v>
      </c>
      <c r="Q39" s="35"/>
      <c r="R39" s="35"/>
      <c r="S39" s="35"/>
      <c r="T39" s="58" t="e">
        <f t="shared" si="2"/>
        <v>#DIV/0!</v>
      </c>
      <c r="U39" s="122"/>
      <c r="V39" s="122"/>
      <c r="W39" s="162" t="e">
        <f t="shared" si="10"/>
        <v>#DIV/0!</v>
      </c>
      <c r="X39" s="35"/>
      <c r="Y39" s="35"/>
      <c r="Z39" s="35"/>
      <c r="AA39" s="58" t="e">
        <f t="shared" si="3"/>
        <v>#DIV/0!</v>
      </c>
      <c r="AB39" s="122"/>
      <c r="AC39" s="162" t="e">
        <f t="shared" si="11"/>
        <v>#DIV/0!</v>
      </c>
      <c r="AD39" s="162" t="e">
        <f t="shared" si="12"/>
        <v>#DIV/0!</v>
      </c>
      <c r="AE39" s="35"/>
      <c r="AF39" s="35"/>
      <c r="AG39" s="35"/>
      <c r="AH39" s="58" t="e">
        <f t="shared" si="4"/>
        <v>#DIV/0!</v>
      </c>
      <c r="AI39" s="122"/>
      <c r="AJ39" s="162" t="e">
        <f t="shared" si="13"/>
        <v>#DIV/0!</v>
      </c>
      <c r="AK39" s="162" t="e">
        <f t="shared" si="14"/>
        <v>#DIV/0!</v>
      </c>
      <c r="AL39" s="35"/>
      <c r="AM39" s="35"/>
      <c r="AN39" s="35"/>
      <c r="AO39" s="58" t="e">
        <f t="shared" si="5"/>
        <v>#DIV/0!</v>
      </c>
      <c r="AP39" s="122"/>
      <c r="AQ39" s="162" t="e">
        <f t="shared" si="15"/>
        <v>#DIV/0!</v>
      </c>
      <c r="AR39" s="162" t="e">
        <f t="shared" si="16"/>
        <v>#DIV/0!</v>
      </c>
      <c r="AS39" s="122"/>
      <c r="AT39" s="35"/>
      <c r="AU39" s="35"/>
      <c r="AV39" s="35"/>
      <c r="AW39" s="58" t="e">
        <f t="shared" si="6"/>
        <v>#DIV/0!</v>
      </c>
      <c r="AX39" s="122"/>
      <c r="AY39" s="162" t="e">
        <f t="shared" si="17"/>
        <v>#DIV/0!</v>
      </c>
      <c r="AZ39" s="162" t="e">
        <f t="shared" si="18"/>
        <v>#DIV/0!</v>
      </c>
      <c r="BA39" s="122"/>
      <c r="BB39" s="201">
        <f t="shared" si="19"/>
        <v>0</v>
      </c>
      <c r="BC39" s="202">
        <f t="shared" si="20"/>
        <v>0</v>
      </c>
      <c r="BD39" s="202">
        <f t="shared" si="21"/>
        <v>0</v>
      </c>
      <c r="BE39" s="203" t="e">
        <f t="shared" si="22"/>
        <v>#DIV/0!</v>
      </c>
      <c r="BF39" s="204">
        <f t="shared" si="23"/>
        <v>0</v>
      </c>
      <c r="BG39" s="205" t="e">
        <f t="shared" si="24"/>
        <v>#DIV/0!</v>
      </c>
      <c r="BH39" s="206" t="e">
        <f t="shared" si="25"/>
        <v>#DIV/0!</v>
      </c>
      <c r="BI39" s="204">
        <f t="shared" si="26"/>
        <v>0</v>
      </c>
      <c r="BJ39" s="204">
        <f t="shared" si="27"/>
        <v>0</v>
      </c>
    </row>
    <row r="40" spans="1:62" ht="15.75" hidden="1">
      <c r="A40" s="229">
        <v>43959</v>
      </c>
      <c r="B40" s="44" t="s">
        <v>32</v>
      </c>
      <c r="C40" s="35"/>
      <c r="D40" s="35"/>
      <c r="E40" s="35"/>
      <c r="F40" s="58" t="e">
        <f t="shared" si="0"/>
        <v>#DIV/0!</v>
      </c>
      <c r="G40" s="122"/>
      <c r="H40" s="122"/>
      <c r="I40" s="162" t="e">
        <f t="shared" si="8"/>
        <v>#DIV/0!</v>
      </c>
      <c r="J40" s="35"/>
      <c r="K40" s="35"/>
      <c r="L40" s="35"/>
      <c r="M40" s="58" t="e">
        <f t="shared" si="1"/>
        <v>#DIV/0!</v>
      </c>
      <c r="N40" s="122"/>
      <c r="O40" s="122"/>
      <c r="P40" s="162" t="e">
        <f t="shared" si="9"/>
        <v>#DIV/0!</v>
      </c>
      <c r="Q40" s="35"/>
      <c r="R40" s="35"/>
      <c r="S40" s="35"/>
      <c r="T40" s="58" t="e">
        <f t="shared" si="2"/>
        <v>#DIV/0!</v>
      </c>
      <c r="U40" s="122"/>
      <c r="V40" s="122"/>
      <c r="W40" s="162" t="e">
        <f t="shared" si="10"/>
        <v>#DIV/0!</v>
      </c>
      <c r="X40" s="35"/>
      <c r="Y40" s="35"/>
      <c r="Z40" s="35"/>
      <c r="AA40" s="58" t="e">
        <f t="shared" si="3"/>
        <v>#DIV/0!</v>
      </c>
      <c r="AB40" s="122"/>
      <c r="AC40" s="162" t="e">
        <f t="shared" si="11"/>
        <v>#DIV/0!</v>
      </c>
      <c r="AD40" s="162" t="e">
        <f t="shared" si="12"/>
        <v>#DIV/0!</v>
      </c>
      <c r="AE40" s="35"/>
      <c r="AF40" s="35"/>
      <c r="AG40" s="35"/>
      <c r="AH40" s="58" t="e">
        <f t="shared" si="4"/>
        <v>#DIV/0!</v>
      </c>
      <c r="AI40" s="122"/>
      <c r="AJ40" s="162" t="e">
        <f t="shared" si="13"/>
        <v>#DIV/0!</v>
      </c>
      <c r="AK40" s="162" t="e">
        <f t="shared" si="14"/>
        <v>#DIV/0!</v>
      </c>
      <c r="AL40" s="35"/>
      <c r="AM40" s="35"/>
      <c r="AN40" s="35"/>
      <c r="AO40" s="58" t="e">
        <f t="shared" si="5"/>
        <v>#DIV/0!</v>
      </c>
      <c r="AP40" s="122"/>
      <c r="AQ40" s="162" t="e">
        <f t="shared" si="15"/>
        <v>#DIV/0!</v>
      </c>
      <c r="AR40" s="162" t="e">
        <f t="shared" si="16"/>
        <v>#DIV/0!</v>
      </c>
      <c r="AS40" s="122"/>
      <c r="AT40" s="35"/>
      <c r="AU40" s="35"/>
      <c r="AV40" s="35"/>
      <c r="AW40" s="58" t="e">
        <f t="shared" si="6"/>
        <v>#DIV/0!</v>
      </c>
      <c r="AX40" s="122"/>
      <c r="AY40" s="162" t="e">
        <f t="shared" si="17"/>
        <v>#DIV/0!</v>
      </c>
      <c r="AZ40" s="162" t="e">
        <f t="shared" si="18"/>
        <v>#DIV/0!</v>
      </c>
      <c r="BA40" s="122"/>
      <c r="BB40" s="201">
        <f t="shared" si="19"/>
        <v>0</v>
      </c>
      <c r="BC40" s="202">
        <f t="shared" si="20"/>
        <v>0</v>
      </c>
      <c r="BD40" s="202">
        <f t="shared" si="21"/>
        <v>0</v>
      </c>
      <c r="BE40" s="203" t="e">
        <f t="shared" si="22"/>
        <v>#DIV/0!</v>
      </c>
      <c r="BF40" s="204">
        <f t="shared" si="23"/>
        <v>0</v>
      </c>
      <c r="BG40" s="205" t="e">
        <f t="shared" si="24"/>
        <v>#DIV/0!</v>
      </c>
      <c r="BH40" s="206" t="e">
        <f t="shared" si="25"/>
        <v>#DIV/0!</v>
      </c>
      <c r="BI40" s="204">
        <f t="shared" si="26"/>
        <v>0</v>
      </c>
      <c r="BJ40" s="204">
        <f t="shared" si="27"/>
        <v>0</v>
      </c>
    </row>
    <row r="41" spans="1:62" ht="15.75" hidden="1">
      <c r="A41" s="229">
        <v>43960</v>
      </c>
      <c r="B41" s="44" t="s">
        <v>33</v>
      </c>
      <c r="C41" s="35"/>
      <c r="D41" s="35"/>
      <c r="E41" s="35"/>
      <c r="F41" s="58" t="e">
        <f t="shared" si="0"/>
        <v>#DIV/0!</v>
      </c>
      <c r="G41" s="122"/>
      <c r="H41" s="122"/>
      <c r="I41" s="162" t="e">
        <f t="shared" si="8"/>
        <v>#DIV/0!</v>
      </c>
      <c r="J41" s="35"/>
      <c r="K41" s="35"/>
      <c r="L41" s="35"/>
      <c r="M41" s="58" t="e">
        <f t="shared" si="1"/>
        <v>#DIV/0!</v>
      </c>
      <c r="N41" s="122"/>
      <c r="O41" s="122"/>
      <c r="P41" s="162" t="e">
        <f t="shared" si="9"/>
        <v>#DIV/0!</v>
      </c>
      <c r="Q41" s="35"/>
      <c r="R41" s="35"/>
      <c r="S41" s="35"/>
      <c r="T41" s="58" t="e">
        <f t="shared" si="2"/>
        <v>#DIV/0!</v>
      </c>
      <c r="U41" s="122"/>
      <c r="V41" s="122"/>
      <c r="W41" s="162" t="e">
        <f t="shared" si="10"/>
        <v>#DIV/0!</v>
      </c>
      <c r="X41" s="35"/>
      <c r="Y41" s="35"/>
      <c r="Z41" s="35"/>
      <c r="AA41" s="58" t="e">
        <f t="shared" si="3"/>
        <v>#DIV/0!</v>
      </c>
      <c r="AB41" s="122"/>
      <c r="AC41" s="162" t="e">
        <f t="shared" si="11"/>
        <v>#DIV/0!</v>
      </c>
      <c r="AD41" s="162" t="e">
        <f t="shared" si="12"/>
        <v>#DIV/0!</v>
      </c>
      <c r="AE41" s="35"/>
      <c r="AF41" s="35"/>
      <c r="AG41" s="35"/>
      <c r="AH41" s="58" t="e">
        <f t="shared" si="4"/>
        <v>#DIV/0!</v>
      </c>
      <c r="AI41" s="122"/>
      <c r="AJ41" s="162" t="e">
        <f t="shared" si="13"/>
        <v>#DIV/0!</v>
      </c>
      <c r="AK41" s="162" t="e">
        <f t="shared" si="14"/>
        <v>#DIV/0!</v>
      </c>
      <c r="AL41" s="35"/>
      <c r="AM41" s="35"/>
      <c r="AN41" s="35"/>
      <c r="AO41" s="58" t="e">
        <f t="shared" si="5"/>
        <v>#DIV/0!</v>
      </c>
      <c r="AP41" s="122"/>
      <c r="AQ41" s="162" t="e">
        <f t="shared" si="15"/>
        <v>#DIV/0!</v>
      </c>
      <c r="AR41" s="162" t="e">
        <f t="shared" si="16"/>
        <v>#DIV/0!</v>
      </c>
      <c r="AS41" s="122"/>
      <c r="AT41" s="35"/>
      <c r="AU41" s="35"/>
      <c r="AV41" s="35"/>
      <c r="AW41" s="58" t="e">
        <f t="shared" si="6"/>
        <v>#DIV/0!</v>
      </c>
      <c r="AX41" s="122"/>
      <c r="AY41" s="162" t="e">
        <f t="shared" si="17"/>
        <v>#DIV/0!</v>
      </c>
      <c r="AZ41" s="162" t="e">
        <f t="shared" si="18"/>
        <v>#DIV/0!</v>
      </c>
      <c r="BA41" s="122"/>
      <c r="BB41" s="201">
        <f t="shared" si="19"/>
        <v>0</v>
      </c>
      <c r="BC41" s="202">
        <f t="shared" si="20"/>
        <v>0</v>
      </c>
      <c r="BD41" s="202">
        <f t="shared" si="21"/>
        <v>0</v>
      </c>
      <c r="BE41" s="203" t="e">
        <f t="shared" si="22"/>
        <v>#DIV/0!</v>
      </c>
      <c r="BF41" s="204">
        <f t="shared" si="23"/>
        <v>0</v>
      </c>
      <c r="BG41" s="205" t="e">
        <f t="shared" si="24"/>
        <v>#DIV/0!</v>
      </c>
      <c r="BH41" s="206" t="e">
        <f t="shared" si="25"/>
        <v>#DIV/0!</v>
      </c>
      <c r="BI41" s="204">
        <f t="shared" si="26"/>
        <v>0</v>
      </c>
      <c r="BJ41" s="204">
        <f t="shared" si="27"/>
        <v>0</v>
      </c>
    </row>
    <row r="42" spans="1:62" ht="15.75" hidden="1">
      <c r="A42" s="229">
        <v>43961</v>
      </c>
      <c r="B42" s="44" t="s">
        <v>34</v>
      </c>
      <c r="C42" s="35"/>
      <c r="D42" s="35"/>
      <c r="E42" s="35"/>
      <c r="F42" s="58" t="e">
        <f t="shared" si="0"/>
        <v>#DIV/0!</v>
      </c>
      <c r="G42" s="122"/>
      <c r="H42" s="122"/>
      <c r="I42" s="162" t="e">
        <f t="shared" si="8"/>
        <v>#DIV/0!</v>
      </c>
      <c r="J42" s="35"/>
      <c r="K42" s="35"/>
      <c r="L42" s="35"/>
      <c r="M42" s="58" t="e">
        <f t="shared" si="1"/>
        <v>#DIV/0!</v>
      </c>
      <c r="N42" s="122"/>
      <c r="O42" s="122"/>
      <c r="P42" s="162" t="e">
        <f t="shared" si="9"/>
        <v>#DIV/0!</v>
      </c>
      <c r="Q42" s="35"/>
      <c r="R42" s="35"/>
      <c r="S42" s="35"/>
      <c r="T42" s="58" t="e">
        <f t="shared" si="2"/>
        <v>#DIV/0!</v>
      </c>
      <c r="U42" s="122"/>
      <c r="V42" s="122"/>
      <c r="W42" s="162" t="e">
        <f t="shared" si="10"/>
        <v>#DIV/0!</v>
      </c>
      <c r="X42" s="35"/>
      <c r="Y42" s="35"/>
      <c r="Z42" s="35"/>
      <c r="AA42" s="58" t="e">
        <f t="shared" si="3"/>
        <v>#DIV/0!</v>
      </c>
      <c r="AB42" s="122"/>
      <c r="AC42" s="162" t="e">
        <f t="shared" si="11"/>
        <v>#DIV/0!</v>
      </c>
      <c r="AD42" s="162" t="e">
        <f t="shared" si="12"/>
        <v>#DIV/0!</v>
      </c>
      <c r="AE42" s="35"/>
      <c r="AF42" s="35"/>
      <c r="AG42" s="35"/>
      <c r="AH42" s="58" t="e">
        <f t="shared" si="4"/>
        <v>#DIV/0!</v>
      </c>
      <c r="AI42" s="122"/>
      <c r="AJ42" s="162" t="e">
        <f t="shared" si="13"/>
        <v>#DIV/0!</v>
      </c>
      <c r="AK42" s="162" t="e">
        <f t="shared" si="14"/>
        <v>#DIV/0!</v>
      </c>
      <c r="AL42" s="35"/>
      <c r="AM42" s="35"/>
      <c r="AN42" s="35"/>
      <c r="AO42" s="58" t="e">
        <f t="shared" si="5"/>
        <v>#DIV/0!</v>
      </c>
      <c r="AP42" s="122"/>
      <c r="AQ42" s="162" t="e">
        <f t="shared" si="15"/>
        <v>#DIV/0!</v>
      </c>
      <c r="AR42" s="162" t="e">
        <f t="shared" si="16"/>
        <v>#DIV/0!</v>
      </c>
      <c r="AS42" s="122"/>
      <c r="AT42" s="35"/>
      <c r="AU42" s="35"/>
      <c r="AV42" s="35"/>
      <c r="AW42" s="58" t="e">
        <f t="shared" si="6"/>
        <v>#DIV/0!</v>
      </c>
      <c r="AX42" s="122"/>
      <c r="AY42" s="162" t="e">
        <f t="shared" si="17"/>
        <v>#DIV/0!</v>
      </c>
      <c r="AZ42" s="162" t="e">
        <f t="shared" si="18"/>
        <v>#DIV/0!</v>
      </c>
      <c r="BA42" s="122"/>
      <c r="BB42" s="201">
        <f t="shared" si="19"/>
        <v>0</v>
      </c>
      <c r="BC42" s="202">
        <f t="shared" si="20"/>
        <v>0</v>
      </c>
      <c r="BD42" s="202">
        <f t="shared" si="21"/>
        <v>0</v>
      </c>
      <c r="BE42" s="203" t="e">
        <f t="shared" si="22"/>
        <v>#DIV/0!</v>
      </c>
      <c r="BF42" s="204">
        <f t="shared" si="23"/>
        <v>0</v>
      </c>
      <c r="BG42" s="205" t="e">
        <f t="shared" si="24"/>
        <v>#DIV/0!</v>
      </c>
      <c r="BH42" s="206" t="e">
        <f t="shared" si="25"/>
        <v>#DIV/0!</v>
      </c>
      <c r="BI42" s="204">
        <f t="shared" si="26"/>
        <v>0</v>
      </c>
      <c r="BJ42" s="204">
        <f t="shared" si="27"/>
        <v>0</v>
      </c>
    </row>
    <row r="43" spans="1:62" ht="15.75" hidden="1">
      <c r="A43" s="229">
        <v>43962</v>
      </c>
      <c r="B43" s="44" t="s">
        <v>35</v>
      </c>
      <c r="C43" s="35"/>
      <c r="D43" s="35"/>
      <c r="E43" s="35"/>
      <c r="F43" s="58" t="e">
        <f t="shared" si="0"/>
        <v>#DIV/0!</v>
      </c>
      <c r="G43" s="122"/>
      <c r="H43" s="122"/>
      <c r="I43" s="162" t="e">
        <f t="shared" si="8"/>
        <v>#DIV/0!</v>
      </c>
      <c r="J43" s="35"/>
      <c r="K43" s="35"/>
      <c r="L43" s="35"/>
      <c r="M43" s="58" t="e">
        <f t="shared" si="1"/>
        <v>#DIV/0!</v>
      </c>
      <c r="N43" s="122"/>
      <c r="O43" s="122"/>
      <c r="P43" s="162" t="e">
        <f t="shared" si="9"/>
        <v>#DIV/0!</v>
      </c>
      <c r="Q43" s="35"/>
      <c r="R43" s="35"/>
      <c r="S43" s="35"/>
      <c r="T43" s="58" t="e">
        <f t="shared" si="2"/>
        <v>#DIV/0!</v>
      </c>
      <c r="U43" s="122"/>
      <c r="V43" s="122"/>
      <c r="W43" s="162" t="e">
        <f t="shared" si="10"/>
        <v>#DIV/0!</v>
      </c>
      <c r="X43" s="35"/>
      <c r="Y43" s="35"/>
      <c r="Z43" s="35"/>
      <c r="AA43" s="58" t="e">
        <f t="shared" si="3"/>
        <v>#DIV/0!</v>
      </c>
      <c r="AB43" s="122"/>
      <c r="AC43" s="162" t="e">
        <f t="shared" si="11"/>
        <v>#DIV/0!</v>
      </c>
      <c r="AD43" s="162" t="e">
        <f t="shared" si="12"/>
        <v>#DIV/0!</v>
      </c>
      <c r="AE43" s="35"/>
      <c r="AF43" s="35"/>
      <c r="AG43" s="35"/>
      <c r="AH43" s="58" t="e">
        <f t="shared" si="4"/>
        <v>#DIV/0!</v>
      </c>
      <c r="AI43" s="122"/>
      <c r="AJ43" s="162" t="e">
        <f t="shared" si="13"/>
        <v>#DIV/0!</v>
      </c>
      <c r="AK43" s="162" t="e">
        <f t="shared" si="14"/>
        <v>#DIV/0!</v>
      </c>
      <c r="AL43" s="35"/>
      <c r="AM43" s="35"/>
      <c r="AN43" s="35"/>
      <c r="AO43" s="58" t="e">
        <f t="shared" si="5"/>
        <v>#DIV/0!</v>
      </c>
      <c r="AP43" s="122"/>
      <c r="AQ43" s="162" t="e">
        <f t="shared" si="15"/>
        <v>#DIV/0!</v>
      </c>
      <c r="AR43" s="162" t="e">
        <f t="shared" si="16"/>
        <v>#DIV/0!</v>
      </c>
      <c r="AS43" s="122"/>
      <c r="AT43" s="35"/>
      <c r="AU43" s="35"/>
      <c r="AV43" s="35"/>
      <c r="AW43" s="58" t="e">
        <f t="shared" si="6"/>
        <v>#DIV/0!</v>
      </c>
      <c r="AX43" s="122"/>
      <c r="AY43" s="162" t="e">
        <f t="shared" si="17"/>
        <v>#DIV/0!</v>
      </c>
      <c r="AZ43" s="162" t="e">
        <f t="shared" si="18"/>
        <v>#DIV/0!</v>
      </c>
      <c r="BA43" s="122"/>
      <c r="BB43" s="201">
        <f t="shared" si="19"/>
        <v>0</v>
      </c>
      <c r="BC43" s="202">
        <f t="shared" si="20"/>
        <v>0</v>
      </c>
      <c r="BD43" s="202">
        <f t="shared" si="21"/>
        <v>0</v>
      </c>
      <c r="BE43" s="203" t="e">
        <f t="shared" si="22"/>
        <v>#DIV/0!</v>
      </c>
      <c r="BF43" s="204">
        <f t="shared" si="23"/>
        <v>0</v>
      </c>
      <c r="BG43" s="205" t="e">
        <f t="shared" si="24"/>
        <v>#DIV/0!</v>
      </c>
      <c r="BH43" s="206" t="e">
        <f t="shared" si="25"/>
        <v>#DIV/0!</v>
      </c>
      <c r="BI43" s="204">
        <f t="shared" si="26"/>
        <v>0</v>
      </c>
      <c r="BJ43" s="204">
        <f t="shared" si="27"/>
        <v>0</v>
      </c>
    </row>
    <row r="44" spans="1:62" ht="15.75" hidden="1">
      <c r="A44" s="229">
        <v>43963</v>
      </c>
      <c r="B44" s="44" t="s">
        <v>36</v>
      </c>
      <c r="C44" s="35"/>
      <c r="D44" s="35"/>
      <c r="E44" s="35"/>
      <c r="F44" s="58" t="e">
        <f t="shared" si="0"/>
        <v>#DIV/0!</v>
      </c>
      <c r="G44" s="122"/>
      <c r="H44" s="122"/>
      <c r="I44" s="162" t="e">
        <f t="shared" si="8"/>
        <v>#DIV/0!</v>
      </c>
      <c r="J44" s="35"/>
      <c r="K44" s="35"/>
      <c r="L44" s="35"/>
      <c r="M44" s="58" t="e">
        <f t="shared" si="1"/>
        <v>#DIV/0!</v>
      </c>
      <c r="N44" s="122"/>
      <c r="O44" s="122"/>
      <c r="P44" s="162" t="e">
        <f t="shared" si="9"/>
        <v>#DIV/0!</v>
      </c>
      <c r="Q44" s="35"/>
      <c r="R44" s="35"/>
      <c r="S44" s="35"/>
      <c r="T44" s="58" t="e">
        <f t="shared" si="2"/>
        <v>#DIV/0!</v>
      </c>
      <c r="U44" s="122"/>
      <c r="V44" s="122"/>
      <c r="W44" s="162" t="e">
        <f t="shared" si="10"/>
        <v>#DIV/0!</v>
      </c>
      <c r="X44" s="35"/>
      <c r="Y44" s="35"/>
      <c r="Z44" s="35"/>
      <c r="AA44" s="58" t="e">
        <f t="shared" si="3"/>
        <v>#DIV/0!</v>
      </c>
      <c r="AB44" s="122"/>
      <c r="AC44" s="162" t="e">
        <f t="shared" si="11"/>
        <v>#DIV/0!</v>
      </c>
      <c r="AD44" s="162" t="e">
        <f t="shared" si="12"/>
        <v>#DIV/0!</v>
      </c>
      <c r="AE44" s="35"/>
      <c r="AF44" s="35"/>
      <c r="AG44" s="35"/>
      <c r="AH44" s="58" t="e">
        <f t="shared" si="4"/>
        <v>#DIV/0!</v>
      </c>
      <c r="AI44" s="122"/>
      <c r="AJ44" s="162" t="e">
        <f t="shared" si="13"/>
        <v>#DIV/0!</v>
      </c>
      <c r="AK44" s="162" t="e">
        <f t="shared" si="14"/>
        <v>#DIV/0!</v>
      </c>
      <c r="AL44" s="35"/>
      <c r="AM44" s="35"/>
      <c r="AN44" s="35"/>
      <c r="AO44" s="58" t="e">
        <f t="shared" si="5"/>
        <v>#DIV/0!</v>
      </c>
      <c r="AP44" s="122"/>
      <c r="AQ44" s="162" t="e">
        <f t="shared" si="15"/>
        <v>#DIV/0!</v>
      </c>
      <c r="AR44" s="162" t="e">
        <f t="shared" si="16"/>
        <v>#DIV/0!</v>
      </c>
      <c r="AS44" s="122"/>
      <c r="AT44" s="35"/>
      <c r="AU44" s="35"/>
      <c r="AV44" s="35"/>
      <c r="AW44" s="58" t="e">
        <f t="shared" si="6"/>
        <v>#DIV/0!</v>
      </c>
      <c r="AX44" s="122"/>
      <c r="AY44" s="162" t="e">
        <f t="shared" si="17"/>
        <v>#DIV/0!</v>
      </c>
      <c r="AZ44" s="162" t="e">
        <f t="shared" si="18"/>
        <v>#DIV/0!</v>
      </c>
      <c r="BA44" s="122"/>
      <c r="BB44" s="201">
        <f t="shared" si="19"/>
        <v>0</v>
      </c>
      <c r="BC44" s="202">
        <f t="shared" si="20"/>
        <v>0</v>
      </c>
      <c r="BD44" s="202">
        <f t="shared" si="21"/>
        <v>0</v>
      </c>
      <c r="BE44" s="203" t="e">
        <f t="shared" si="22"/>
        <v>#DIV/0!</v>
      </c>
      <c r="BF44" s="204">
        <f t="shared" si="23"/>
        <v>0</v>
      </c>
      <c r="BG44" s="205" t="e">
        <f t="shared" si="24"/>
        <v>#DIV/0!</v>
      </c>
      <c r="BH44" s="206" t="e">
        <f t="shared" si="25"/>
        <v>#DIV/0!</v>
      </c>
      <c r="BI44" s="204">
        <f t="shared" si="26"/>
        <v>0</v>
      </c>
      <c r="BJ44" s="204">
        <f t="shared" si="27"/>
        <v>0</v>
      </c>
    </row>
    <row r="45" spans="1:62" ht="15.75" hidden="1">
      <c r="A45" s="229">
        <v>43964</v>
      </c>
      <c r="B45" s="44" t="s">
        <v>37</v>
      </c>
      <c r="C45" s="35"/>
      <c r="D45" s="35"/>
      <c r="E45" s="35"/>
      <c r="F45" s="58" t="e">
        <f t="shared" si="0"/>
        <v>#DIV/0!</v>
      </c>
      <c r="G45" s="122"/>
      <c r="H45" s="122"/>
      <c r="I45" s="162" t="e">
        <f t="shared" si="8"/>
        <v>#DIV/0!</v>
      </c>
      <c r="J45" s="35"/>
      <c r="K45" s="35"/>
      <c r="L45" s="35"/>
      <c r="M45" s="58" t="e">
        <f t="shared" si="1"/>
        <v>#DIV/0!</v>
      </c>
      <c r="N45" s="122"/>
      <c r="O45" s="122"/>
      <c r="P45" s="162" t="e">
        <f t="shared" si="9"/>
        <v>#DIV/0!</v>
      </c>
      <c r="Q45" s="35"/>
      <c r="R45" s="35"/>
      <c r="S45" s="35"/>
      <c r="T45" s="58" t="e">
        <f t="shared" si="2"/>
        <v>#DIV/0!</v>
      </c>
      <c r="U45" s="122"/>
      <c r="V45" s="122"/>
      <c r="W45" s="162" t="e">
        <f t="shared" si="10"/>
        <v>#DIV/0!</v>
      </c>
      <c r="X45" s="35"/>
      <c r="Y45" s="35"/>
      <c r="Z45" s="35"/>
      <c r="AA45" s="58" t="e">
        <f t="shared" si="3"/>
        <v>#DIV/0!</v>
      </c>
      <c r="AB45" s="122"/>
      <c r="AC45" s="162" t="e">
        <f t="shared" si="11"/>
        <v>#DIV/0!</v>
      </c>
      <c r="AD45" s="162" t="e">
        <f t="shared" si="12"/>
        <v>#DIV/0!</v>
      </c>
      <c r="AE45" s="35"/>
      <c r="AF45" s="35"/>
      <c r="AG45" s="35"/>
      <c r="AH45" s="58" t="e">
        <f t="shared" si="4"/>
        <v>#DIV/0!</v>
      </c>
      <c r="AI45" s="122"/>
      <c r="AJ45" s="162" t="e">
        <f t="shared" si="13"/>
        <v>#DIV/0!</v>
      </c>
      <c r="AK45" s="162" t="e">
        <f t="shared" si="14"/>
        <v>#DIV/0!</v>
      </c>
      <c r="AL45" s="35"/>
      <c r="AM45" s="35"/>
      <c r="AN45" s="35"/>
      <c r="AO45" s="58" t="e">
        <f t="shared" si="5"/>
        <v>#DIV/0!</v>
      </c>
      <c r="AP45" s="122"/>
      <c r="AQ45" s="162" t="e">
        <f t="shared" si="15"/>
        <v>#DIV/0!</v>
      </c>
      <c r="AR45" s="162" t="e">
        <f t="shared" si="16"/>
        <v>#DIV/0!</v>
      </c>
      <c r="AS45" s="122"/>
      <c r="AT45" s="35"/>
      <c r="AU45" s="35"/>
      <c r="AV45" s="35"/>
      <c r="AW45" s="58" t="e">
        <f t="shared" si="6"/>
        <v>#DIV/0!</v>
      </c>
      <c r="AX45" s="122"/>
      <c r="AY45" s="162" t="e">
        <f t="shared" si="17"/>
        <v>#DIV/0!</v>
      </c>
      <c r="AZ45" s="162" t="e">
        <f t="shared" si="18"/>
        <v>#DIV/0!</v>
      </c>
      <c r="BA45" s="122"/>
      <c r="BB45" s="201">
        <f t="shared" si="19"/>
        <v>0</v>
      </c>
      <c r="BC45" s="202">
        <f t="shared" si="20"/>
        <v>0</v>
      </c>
      <c r="BD45" s="202">
        <f t="shared" si="21"/>
        <v>0</v>
      </c>
      <c r="BE45" s="203" t="e">
        <f t="shared" si="22"/>
        <v>#DIV/0!</v>
      </c>
      <c r="BF45" s="204">
        <f t="shared" si="23"/>
        <v>0</v>
      </c>
      <c r="BG45" s="205" t="e">
        <f t="shared" si="24"/>
        <v>#DIV/0!</v>
      </c>
      <c r="BH45" s="206" t="e">
        <f t="shared" si="25"/>
        <v>#DIV/0!</v>
      </c>
      <c r="BI45" s="204">
        <f t="shared" si="26"/>
        <v>0</v>
      </c>
      <c r="BJ45" s="204">
        <f t="shared" si="27"/>
        <v>0</v>
      </c>
    </row>
    <row r="46" spans="1:62" ht="15.75" hidden="1">
      <c r="A46" s="229">
        <v>43965</v>
      </c>
      <c r="B46" s="44" t="s">
        <v>31</v>
      </c>
      <c r="C46" s="35"/>
      <c r="D46" s="35"/>
      <c r="E46" s="35"/>
      <c r="F46" s="58" t="e">
        <f t="shared" si="0"/>
        <v>#DIV/0!</v>
      </c>
      <c r="G46" s="122"/>
      <c r="H46" s="122"/>
      <c r="I46" s="162" t="e">
        <f t="shared" si="8"/>
        <v>#DIV/0!</v>
      </c>
      <c r="J46" s="35"/>
      <c r="K46" s="35"/>
      <c r="L46" s="35"/>
      <c r="M46" s="58" t="e">
        <f t="shared" si="1"/>
        <v>#DIV/0!</v>
      </c>
      <c r="N46" s="122"/>
      <c r="O46" s="122"/>
      <c r="P46" s="162" t="e">
        <f t="shared" si="9"/>
        <v>#DIV/0!</v>
      </c>
      <c r="Q46" s="35"/>
      <c r="R46" s="35"/>
      <c r="S46" s="35"/>
      <c r="T46" s="58" t="e">
        <f t="shared" si="2"/>
        <v>#DIV/0!</v>
      </c>
      <c r="U46" s="122"/>
      <c r="V46" s="122"/>
      <c r="W46" s="162" t="e">
        <f t="shared" si="10"/>
        <v>#DIV/0!</v>
      </c>
      <c r="X46" s="35"/>
      <c r="Y46" s="35"/>
      <c r="Z46" s="35"/>
      <c r="AA46" s="58" t="e">
        <f t="shared" si="3"/>
        <v>#DIV/0!</v>
      </c>
      <c r="AB46" s="122"/>
      <c r="AC46" s="162" t="e">
        <f t="shared" si="11"/>
        <v>#DIV/0!</v>
      </c>
      <c r="AD46" s="162" t="e">
        <f t="shared" si="12"/>
        <v>#DIV/0!</v>
      </c>
      <c r="AE46" s="35"/>
      <c r="AF46" s="35"/>
      <c r="AG46" s="35"/>
      <c r="AH46" s="58" t="e">
        <f t="shared" si="4"/>
        <v>#DIV/0!</v>
      </c>
      <c r="AI46" s="122"/>
      <c r="AJ46" s="162" t="e">
        <f t="shared" si="13"/>
        <v>#DIV/0!</v>
      </c>
      <c r="AK46" s="162" t="e">
        <f t="shared" si="14"/>
        <v>#DIV/0!</v>
      </c>
      <c r="AL46" s="35"/>
      <c r="AM46" s="35"/>
      <c r="AN46" s="35"/>
      <c r="AO46" s="58" t="e">
        <f t="shared" si="5"/>
        <v>#DIV/0!</v>
      </c>
      <c r="AP46" s="122"/>
      <c r="AQ46" s="162" t="e">
        <f t="shared" si="15"/>
        <v>#DIV/0!</v>
      </c>
      <c r="AR46" s="162" t="e">
        <f t="shared" si="16"/>
        <v>#DIV/0!</v>
      </c>
      <c r="AS46" s="122"/>
      <c r="AT46" s="35"/>
      <c r="AU46" s="35"/>
      <c r="AV46" s="35"/>
      <c r="AW46" s="58" t="e">
        <f t="shared" si="6"/>
        <v>#DIV/0!</v>
      </c>
      <c r="AX46" s="122"/>
      <c r="AY46" s="162" t="e">
        <f t="shared" si="17"/>
        <v>#DIV/0!</v>
      </c>
      <c r="AZ46" s="162" t="e">
        <f t="shared" si="18"/>
        <v>#DIV/0!</v>
      </c>
      <c r="BA46" s="122"/>
      <c r="BB46" s="201">
        <f t="shared" si="19"/>
        <v>0</v>
      </c>
      <c r="BC46" s="202">
        <f t="shared" si="20"/>
        <v>0</v>
      </c>
      <c r="BD46" s="202">
        <f t="shared" si="21"/>
        <v>0</v>
      </c>
      <c r="BE46" s="203" t="e">
        <f t="shared" si="22"/>
        <v>#DIV/0!</v>
      </c>
      <c r="BF46" s="204">
        <f t="shared" si="23"/>
        <v>0</v>
      </c>
      <c r="BG46" s="205" t="e">
        <f t="shared" si="24"/>
        <v>#DIV/0!</v>
      </c>
      <c r="BH46" s="206" t="e">
        <f t="shared" si="25"/>
        <v>#DIV/0!</v>
      </c>
      <c r="BI46" s="204">
        <f t="shared" si="26"/>
        <v>0</v>
      </c>
      <c r="BJ46" s="204">
        <f t="shared" si="27"/>
        <v>0</v>
      </c>
    </row>
    <row r="47" spans="1:62" ht="15.75" hidden="1">
      <c r="A47" s="229">
        <v>43966</v>
      </c>
      <c r="B47" s="44" t="s">
        <v>32</v>
      </c>
      <c r="C47" s="35"/>
      <c r="D47" s="35"/>
      <c r="E47" s="35"/>
      <c r="F47" s="58" t="e">
        <f t="shared" si="0"/>
        <v>#DIV/0!</v>
      </c>
      <c r="G47" s="122"/>
      <c r="H47" s="122"/>
      <c r="I47" s="162" t="e">
        <f t="shared" si="8"/>
        <v>#DIV/0!</v>
      </c>
      <c r="J47" s="35"/>
      <c r="K47" s="35"/>
      <c r="L47" s="35"/>
      <c r="M47" s="58" t="e">
        <f t="shared" si="1"/>
        <v>#DIV/0!</v>
      </c>
      <c r="N47" s="122"/>
      <c r="O47" s="122"/>
      <c r="P47" s="162" t="e">
        <f t="shared" si="9"/>
        <v>#DIV/0!</v>
      </c>
      <c r="Q47" s="35"/>
      <c r="R47" s="35"/>
      <c r="S47" s="35"/>
      <c r="T47" s="58" t="e">
        <f t="shared" si="2"/>
        <v>#DIV/0!</v>
      </c>
      <c r="U47" s="122"/>
      <c r="V47" s="122"/>
      <c r="W47" s="162" t="e">
        <f t="shared" si="10"/>
        <v>#DIV/0!</v>
      </c>
      <c r="X47" s="35"/>
      <c r="Y47" s="35"/>
      <c r="Z47" s="35"/>
      <c r="AA47" s="58" t="e">
        <f t="shared" si="3"/>
        <v>#DIV/0!</v>
      </c>
      <c r="AB47" s="122"/>
      <c r="AC47" s="162" t="e">
        <f t="shared" si="11"/>
        <v>#DIV/0!</v>
      </c>
      <c r="AD47" s="162" t="e">
        <f t="shared" si="12"/>
        <v>#DIV/0!</v>
      </c>
      <c r="AE47" s="35"/>
      <c r="AF47" s="35"/>
      <c r="AG47" s="35"/>
      <c r="AH47" s="58" t="e">
        <f t="shared" si="4"/>
        <v>#DIV/0!</v>
      </c>
      <c r="AI47" s="122"/>
      <c r="AJ47" s="162" t="e">
        <f t="shared" si="13"/>
        <v>#DIV/0!</v>
      </c>
      <c r="AK47" s="162" t="e">
        <f t="shared" si="14"/>
        <v>#DIV/0!</v>
      </c>
      <c r="AL47" s="35"/>
      <c r="AM47" s="35"/>
      <c r="AN47" s="35"/>
      <c r="AO47" s="58" t="e">
        <f t="shared" si="5"/>
        <v>#DIV/0!</v>
      </c>
      <c r="AP47" s="122"/>
      <c r="AQ47" s="162" t="e">
        <f t="shared" si="15"/>
        <v>#DIV/0!</v>
      </c>
      <c r="AR47" s="162" t="e">
        <f t="shared" si="16"/>
        <v>#DIV/0!</v>
      </c>
      <c r="AS47" s="122"/>
      <c r="AT47" s="35"/>
      <c r="AU47" s="35"/>
      <c r="AV47" s="35"/>
      <c r="AW47" s="58" t="e">
        <f t="shared" si="6"/>
        <v>#DIV/0!</v>
      </c>
      <c r="AX47" s="122"/>
      <c r="AY47" s="162" t="e">
        <f t="shared" si="17"/>
        <v>#DIV/0!</v>
      </c>
      <c r="AZ47" s="162" t="e">
        <f t="shared" si="18"/>
        <v>#DIV/0!</v>
      </c>
      <c r="BA47" s="122"/>
      <c r="BB47" s="201">
        <f t="shared" si="19"/>
        <v>0</v>
      </c>
      <c r="BC47" s="202">
        <f t="shared" si="20"/>
        <v>0</v>
      </c>
      <c r="BD47" s="202">
        <f t="shared" si="21"/>
        <v>0</v>
      </c>
      <c r="BE47" s="203" t="e">
        <f t="shared" si="22"/>
        <v>#DIV/0!</v>
      </c>
      <c r="BF47" s="204">
        <f t="shared" si="23"/>
        <v>0</v>
      </c>
      <c r="BG47" s="205" t="e">
        <f t="shared" si="24"/>
        <v>#DIV/0!</v>
      </c>
      <c r="BH47" s="206" t="e">
        <f t="shared" si="25"/>
        <v>#DIV/0!</v>
      </c>
      <c r="BI47" s="204">
        <f t="shared" si="26"/>
        <v>0</v>
      </c>
      <c r="BJ47" s="204">
        <f t="shared" si="27"/>
        <v>0</v>
      </c>
    </row>
    <row r="48" spans="1:62" ht="15.75" hidden="1">
      <c r="A48" s="229">
        <v>43967</v>
      </c>
      <c r="B48" s="44" t="s">
        <v>33</v>
      </c>
      <c r="C48" s="35"/>
      <c r="D48" s="35"/>
      <c r="E48" s="35"/>
      <c r="F48" s="58" t="e">
        <f t="shared" si="0"/>
        <v>#DIV/0!</v>
      </c>
      <c r="G48" s="122"/>
      <c r="H48" s="122"/>
      <c r="I48" s="162" t="e">
        <f t="shared" si="8"/>
        <v>#DIV/0!</v>
      </c>
      <c r="J48" s="35"/>
      <c r="K48" s="35"/>
      <c r="L48" s="35"/>
      <c r="M48" s="58" t="e">
        <f t="shared" si="1"/>
        <v>#DIV/0!</v>
      </c>
      <c r="N48" s="122"/>
      <c r="O48" s="122"/>
      <c r="P48" s="162" t="e">
        <f t="shared" si="9"/>
        <v>#DIV/0!</v>
      </c>
      <c r="Q48" s="35"/>
      <c r="R48" s="35"/>
      <c r="S48" s="35"/>
      <c r="T48" s="58" t="e">
        <f t="shared" si="2"/>
        <v>#DIV/0!</v>
      </c>
      <c r="U48" s="122"/>
      <c r="V48" s="122"/>
      <c r="W48" s="162" t="e">
        <f t="shared" si="10"/>
        <v>#DIV/0!</v>
      </c>
      <c r="X48" s="35"/>
      <c r="Y48" s="35"/>
      <c r="Z48" s="35"/>
      <c r="AA48" s="58" t="e">
        <f t="shared" si="3"/>
        <v>#DIV/0!</v>
      </c>
      <c r="AB48" s="122"/>
      <c r="AC48" s="162" t="e">
        <f t="shared" si="11"/>
        <v>#DIV/0!</v>
      </c>
      <c r="AD48" s="162" t="e">
        <f t="shared" si="12"/>
        <v>#DIV/0!</v>
      </c>
      <c r="AE48" s="35"/>
      <c r="AF48" s="35"/>
      <c r="AG48" s="35"/>
      <c r="AH48" s="58" t="e">
        <f t="shared" si="4"/>
        <v>#DIV/0!</v>
      </c>
      <c r="AI48" s="122"/>
      <c r="AJ48" s="162" t="e">
        <f t="shared" si="13"/>
        <v>#DIV/0!</v>
      </c>
      <c r="AK48" s="162" t="e">
        <f t="shared" si="14"/>
        <v>#DIV/0!</v>
      </c>
      <c r="AL48" s="35"/>
      <c r="AM48" s="35"/>
      <c r="AN48" s="35"/>
      <c r="AO48" s="58" t="e">
        <f t="shared" si="5"/>
        <v>#DIV/0!</v>
      </c>
      <c r="AP48" s="122"/>
      <c r="AQ48" s="162" t="e">
        <f t="shared" si="15"/>
        <v>#DIV/0!</v>
      </c>
      <c r="AR48" s="162" t="e">
        <f t="shared" si="16"/>
        <v>#DIV/0!</v>
      </c>
      <c r="AS48" s="122"/>
      <c r="AT48" s="35"/>
      <c r="AU48" s="35"/>
      <c r="AV48" s="35"/>
      <c r="AW48" s="58" t="e">
        <f t="shared" si="6"/>
        <v>#DIV/0!</v>
      </c>
      <c r="AX48" s="122"/>
      <c r="AY48" s="162" t="e">
        <f t="shared" si="17"/>
        <v>#DIV/0!</v>
      </c>
      <c r="AZ48" s="162" t="e">
        <f t="shared" si="18"/>
        <v>#DIV/0!</v>
      </c>
      <c r="BA48" s="122"/>
      <c r="BB48" s="201">
        <f t="shared" si="19"/>
        <v>0</v>
      </c>
      <c r="BC48" s="202">
        <f t="shared" si="20"/>
        <v>0</v>
      </c>
      <c r="BD48" s="202">
        <f t="shared" si="21"/>
        <v>0</v>
      </c>
      <c r="BE48" s="203" t="e">
        <f t="shared" si="22"/>
        <v>#DIV/0!</v>
      </c>
      <c r="BF48" s="204">
        <f t="shared" si="23"/>
        <v>0</v>
      </c>
      <c r="BG48" s="205" t="e">
        <f t="shared" si="24"/>
        <v>#DIV/0!</v>
      </c>
      <c r="BH48" s="206" t="e">
        <f t="shared" si="25"/>
        <v>#DIV/0!</v>
      </c>
      <c r="BI48" s="204">
        <f t="shared" si="26"/>
        <v>0</v>
      </c>
      <c r="BJ48" s="204">
        <f t="shared" si="27"/>
        <v>0</v>
      </c>
    </row>
    <row r="49" spans="1:62" ht="15.75" hidden="1">
      <c r="A49" s="229">
        <v>43968</v>
      </c>
      <c r="B49" s="44" t="s">
        <v>34</v>
      </c>
      <c r="C49" s="35"/>
      <c r="D49" s="35"/>
      <c r="E49" s="35"/>
      <c r="F49" s="58" t="e">
        <f t="shared" si="0"/>
        <v>#DIV/0!</v>
      </c>
      <c r="G49" s="122"/>
      <c r="H49" s="122"/>
      <c r="I49" s="162" t="e">
        <f t="shared" si="8"/>
        <v>#DIV/0!</v>
      </c>
      <c r="J49" s="35"/>
      <c r="K49" s="35"/>
      <c r="L49" s="35"/>
      <c r="M49" s="58" t="e">
        <f t="shared" si="1"/>
        <v>#DIV/0!</v>
      </c>
      <c r="N49" s="122"/>
      <c r="O49" s="122"/>
      <c r="P49" s="162" t="e">
        <f t="shared" si="9"/>
        <v>#DIV/0!</v>
      </c>
      <c r="Q49" s="35"/>
      <c r="R49" s="35"/>
      <c r="S49" s="35"/>
      <c r="T49" s="58" t="e">
        <f t="shared" si="2"/>
        <v>#DIV/0!</v>
      </c>
      <c r="U49" s="122"/>
      <c r="V49" s="122"/>
      <c r="W49" s="162" t="e">
        <f t="shared" si="10"/>
        <v>#DIV/0!</v>
      </c>
      <c r="X49" s="35"/>
      <c r="Y49" s="35"/>
      <c r="Z49" s="35"/>
      <c r="AA49" s="58" t="e">
        <f t="shared" si="3"/>
        <v>#DIV/0!</v>
      </c>
      <c r="AB49" s="122"/>
      <c r="AC49" s="162" t="e">
        <f t="shared" si="11"/>
        <v>#DIV/0!</v>
      </c>
      <c r="AD49" s="162" t="e">
        <f t="shared" si="12"/>
        <v>#DIV/0!</v>
      </c>
      <c r="AE49" s="35"/>
      <c r="AF49" s="35"/>
      <c r="AG49" s="35"/>
      <c r="AH49" s="58" t="e">
        <f t="shared" si="4"/>
        <v>#DIV/0!</v>
      </c>
      <c r="AI49" s="122"/>
      <c r="AJ49" s="162" t="e">
        <f t="shared" si="13"/>
        <v>#DIV/0!</v>
      </c>
      <c r="AK49" s="162" t="e">
        <f t="shared" si="14"/>
        <v>#DIV/0!</v>
      </c>
      <c r="AL49" s="35"/>
      <c r="AM49" s="35"/>
      <c r="AN49" s="35"/>
      <c r="AO49" s="58" t="e">
        <f t="shared" si="5"/>
        <v>#DIV/0!</v>
      </c>
      <c r="AP49" s="122"/>
      <c r="AQ49" s="162" t="e">
        <f t="shared" si="15"/>
        <v>#DIV/0!</v>
      </c>
      <c r="AR49" s="162" t="e">
        <f t="shared" si="16"/>
        <v>#DIV/0!</v>
      </c>
      <c r="AS49" s="122"/>
      <c r="AT49" s="35"/>
      <c r="AU49" s="35"/>
      <c r="AV49" s="35"/>
      <c r="AW49" s="58" t="e">
        <f t="shared" si="6"/>
        <v>#DIV/0!</v>
      </c>
      <c r="AX49" s="122"/>
      <c r="AY49" s="162" t="e">
        <f t="shared" si="17"/>
        <v>#DIV/0!</v>
      </c>
      <c r="AZ49" s="162" t="e">
        <f t="shared" si="18"/>
        <v>#DIV/0!</v>
      </c>
      <c r="BA49" s="122"/>
      <c r="BB49" s="201">
        <f t="shared" si="19"/>
        <v>0</v>
      </c>
      <c r="BC49" s="202">
        <f t="shared" si="20"/>
        <v>0</v>
      </c>
      <c r="BD49" s="202">
        <f t="shared" si="21"/>
        <v>0</v>
      </c>
      <c r="BE49" s="203" t="e">
        <f t="shared" si="22"/>
        <v>#DIV/0!</v>
      </c>
      <c r="BF49" s="204">
        <f t="shared" si="23"/>
        <v>0</v>
      </c>
      <c r="BG49" s="205" t="e">
        <f t="shared" si="24"/>
        <v>#DIV/0!</v>
      </c>
      <c r="BH49" s="206" t="e">
        <f t="shared" si="25"/>
        <v>#DIV/0!</v>
      </c>
      <c r="BI49" s="204">
        <f t="shared" si="26"/>
        <v>0</v>
      </c>
      <c r="BJ49" s="204">
        <f t="shared" si="27"/>
        <v>0</v>
      </c>
    </row>
    <row r="50" spans="1:62" ht="15.75" hidden="1">
      <c r="A50" s="229">
        <v>43969</v>
      </c>
      <c r="B50" s="44" t="s">
        <v>35</v>
      </c>
      <c r="C50" s="35"/>
      <c r="D50" s="35"/>
      <c r="E50" s="35"/>
      <c r="F50" s="58" t="e">
        <f t="shared" si="0"/>
        <v>#DIV/0!</v>
      </c>
      <c r="G50" s="122"/>
      <c r="H50" s="122"/>
      <c r="I50" s="162" t="e">
        <f t="shared" si="8"/>
        <v>#DIV/0!</v>
      </c>
      <c r="J50" s="35"/>
      <c r="K50" s="35"/>
      <c r="L50" s="35"/>
      <c r="M50" s="58" t="e">
        <f t="shared" si="1"/>
        <v>#DIV/0!</v>
      </c>
      <c r="N50" s="122"/>
      <c r="O50" s="122"/>
      <c r="P50" s="162" t="e">
        <f t="shared" si="9"/>
        <v>#DIV/0!</v>
      </c>
      <c r="Q50" s="35"/>
      <c r="R50" s="35"/>
      <c r="S50" s="35"/>
      <c r="T50" s="58" t="e">
        <f t="shared" si="2"/>
        <v>#DIV/0!</v>
      </c>
      <c r="U50" s="122"/>
      <c r="V50" s="122"/>
      <c r="W50" s="162" t="e">
        <f t="shared" si="10"/>
        <v>#DIV/0!</v>
      </c>
      <c r="X50" s="35"/>
      <c r="Y50" s="35"/>
      <c r="Z50" s="35"/>
      <c r="AA50" s="58" t="e">
        <f t="shared" si="3"/>
        <v>#DIV/0!</v>
      </c>
      <c r="AB50" s="122"/>
      <c r="AC50" s="162" t="e">
        <f t="shared" si="11"/>
        <v>#DIV/0!</v>
      </c>
      <c r="AD50" s="162" t="e">
        <f t="shared" si="12"/>
        <v>#DIV/0!</v>
      </c>
      <c r="AE50" s="35"/>
      <c r="AF50" s="35"/>
      <c r="AG50" s="35"/>
      <c r="AH50" s="58" t="e">
        <f t="shared" si="4"/>
        <v>#DIV/0!</v>
      </c>
      <c r="AI50" s="122"/>
      <c r="AJ50" s="162" t="e">
        <f t="shared" si="13"/>
        <v>#DIV/0!</v>
      </c>
      <c r="AK50" s="162" t="e">
        <f t="shared" si="14"/>
        <v>#DIV/0!</v>
      </c>
      <c r="AL50" s="35"/>
      <c r="AM50" s="35"/>
      <c r="AN50" s="35"/>
      <c r="AO50" s="58" t="e">
        <f t="shared" si="5"/>
        <v>#DIV/0!</v>
      </c>
      <c r="AP50" s="122"/>
      <c r="AQ50" s="162" t="e">
        <f t="shared" si="15"/>
        <v>#DIV/0!</v>
      </c>
      <c r="AR50" s="162" t="e">
        <f t="shared" si="16"/>
        <v>#DIV/0!</v>
      </c>
      <c r="AS50" s="122"/>
      <c r="AT50" s="35"/>
      <c r="AU50" s="35"/>
      <c r="AV50" s="35"/>
      <c r="AW50" s="58" t="e">
        <f t="shared" si="6"/>
        <v>#DIV/0!</v>
      </c>
      <c r="AX50" s="122"/>
      <c r="AY50" s="162" t="e">
        <f t="shared" si="17"/>
        <v>#DIV/0!</v>
      </c>
      <c r="AZ50" s="162" t="e">
        <f t="shared" si="18"/>
        <v>#DIV/0!</v>
      </c>
      <c r="BA50" s="122"/>
      <c r="BB50" s="201">
        <f t="shared" si="19"/>
        <v>0</v>
      </c>
      <c r="BC50" s="202">
        <f t="shared" si="20"/>
        <v>0</v>
      </c>
      <c r="BD50" s="202">
        <f t="shared" si="21"/>
        <v>0</v>
      </c>
      <c r="BE50" s="203" t="e">
        <f t="shared" si="22"/>
        <v>#DIV/0!</v>
      </c>
      <c r="BF50" s="204">
        <f t="shared" si="23"/>
        <v>0</v>
      </c>
      <c r="BG50" s="205" t="e">
        <f t="shared" si="24"/>
        <v>#DIV/0!</v>
      </c>
      <c r="BH50" s="206" t="e">
        <f t="shared" si="25"/>
        <v>#DIV/0!</v>
      </c>
      <c r="BI50" s="204">
        <f t="shared" si="26"/>
        <v>0</v>
      </c>
      <c r="BJ50" s="204">
        <f t="shared" si="27"/>
        <v>0</v>
      </c>
    </row>
    <row r="51" spans="1:62" ht="15.75" hidden="1">
      <c r="A51" s="229">
        <v>43970</v>
      </c>
      <c r="B51" s="44" t="s">
        <v>36</v>
      </c>
      <c r="C51" s="35"/>
      <c r="D51" s="35"/>
      <c r="E51" s="35"/>
      <c r="F51" s="58" t="e">
        <f t="shared" si="0"/>
        <v>#DIV/0!</v>
      </c>
      <c r="G51" s="122"/>
      <c r="H51" s="122"/>
      <c r="I51" s="162" t="e">
        <f t="shared" si="8"/>
        <v>#DIV/0!</v>
      </c>
      <c r="J51" s="35"/>
      <c r="K51" s="35"/>
      <c r="L51" s="35"/>
      <c r="M51" s="58" t="e">
        <f t="shared" si="1"/>
        <v>#DIV/0!</v>
      </c>
      <c r="N51" s="122"/>
      <c r="O51" s="122"/>
      <c r="P51" s="162" t="e">
        <f t="shared" si="9"/>
        <v>#DIV/0!</v>
      </c>
      <c r="Q51" s="35"/>
      <c r="R51" s="35"/>
      <c r="S51" s="35"/>
      <c r="T51" s="58" t="e">
        <f t="shared" si="2"/>
        <v>#DIV/0!</v>
      </c>
      <c r="U51" s="122"/>
      <c r="V51" s="122"/>
      <c r="W51" s="162" t="e">
        <f t="shared" si="10"/>
        <v>#DIV/0!</v>
      </c>
      <c r="X51" s="35"/>
      <c r="Y51" s="35"/>
      <c r="Z51" s="35"/>
      <c r="AA51" s="58" t="e">
        <f t="shared" si="3"/>
        <v>#DIV/0!</v>
      </c>
      <c r="AB51" s="122"/>
      <c r="AC51" s="162" t="e">
        <f t="shared" si="11"/>
        <v>#DIV/0!</v>
      </c>
      <c r="AD51" s="162" t="e">
        <f t="shared" si="12"/>
        <v>#DIV/0!</v>
      </c>
      <c r="AE51" s="35"/>
      <c r="AF51" s="35"/>
      <c r="AG51" s="35"/>
      <c r="AH51" s="58" t="e">
        <f t="shared" si="4"/>
        <v>#DIV/0!</v>
      </c>
      <c r="AI51" s="122"/>
      <c r="AJ51" s="162" t="e">
        <f t="shared" si="13"/>
        <v>#DIV/0!</v>
      </c>
      <c r="AK51" s="162" t="e">
        <f t="shared" si="14"/>
        <v>#DIV/0!</v>
      </c>
      <c r="AL51" s="35"/>
      <c r="AM51" s="35"/>
      <c r="AN51" s="35"/>
      <c r="AO51" s="58" t="e">
        <f t="shared" si="5"/>
        <v>#DIV/0!</v>
      </c>
      <c r="AP51" s="122"/>
      <c r="AQ51" s="162" t="e">
        <f t="shared" si="15"/>
        <v>#DIV/0!</v>
      </c>
      <c r="AR51" s="162" t="e">
        <f t="shared" si="16"/>
        <v>#DIV/0!</v>
      </c>
      <c r="AS51" s="122"/>
      <c r="AT51" s="35"/>
      <c r="AU51" s="35"/>
      <c r="AV51" s="35"/>
      <c r="AW51" s="58" t="e">
        <f t="shared" si="6"/>
        <v>#DIV/0!</v>
      </c>
      <c r="AX51" s="122"/>
      <c r="AY51" s="162" t="e">
        <f t="shared" si="17"/>
        <v>#DIV/0!</v>
      </c>
      <c r="AZ51" s="162" t="e">
        <f t="shared" si="18"/>
        <v>#DIV/0!</v>
      </c>
      <c r="BA51" s="122"/>
      <c r="BB51" s="201">
        <f t="shared" si="19"/>
        <v>0</v>
      </c>
      <c r="BC51" s="202">
        <f t="shared" si="20"/>
        <v>0</v>
      </c>
      <c r="BD51" s="202">
        <f t="shared" si="21"/>
        <v>0</v>
      </c>
      <c r="BE51" s="203" t="e">
        <f t="shared" si="22"/>
        <v>#DIV/0!</v>
      </c>
      <c r="BF51" s="204">
        <f t="shared" si="23"/>
        <v>0</v>
      </c>
      <c r="BG51" s="205" t="e">
        <f t="shared" si="24"/>
        <v>#DIV/0!</v>
      </c>
      <c r="BH51" s="206" t="e">
        <f t="shared" si="25"/>
        <v>#DIV/0!</v>
      </c>
      <c r="BI51" s="204">
        <f t="shared" si="26"/>
        <v>0</v>
      </c>
      <c r="BJ51" s="204">
        <f t="shared" si="27"/>
        <v>0</v>
      </c>
    </row>
    <row r="52" spans="1:62" ht="15.75" hidden="1">
      <c r="A52" s="229">
        <v>43971</v>
      </c>
      <c r="B52" s="44" t="s">
        <v>37</v>
      </c>
      <c r="C52" s="35"/>
      <c r="D52" s="35"/>
      <c r="E52" s="35"/>
      <c r="F52" s="58" t="e">
        <f t="shared" si="0"/>
        <v>#DIV/0!</v>
      </c>
      <c r="G52" s="122"/>
      <c r="H52" s="122"/>
      <c r="I52" s="162" t="e">
        <f t="shared" si="8"/>
        <v>#DIV/0!</v>
      </c>
      <c r="J52" s="35"/>
      <c r="K52" s="35"/>
      <c r="L52" s="35"/>
      <c r="M52" s="58" t="e">
        <f t="shared" si="1"/>
        <v>#DIV/0!</v>
      </c>
      <c r="N52" s="122"/>
      <c r="O52" s="122"/>
      <c r="P52" s="162" t="e">
        <f t="shared" si="9"/>
        <v>#DIV/0!</v>
      </c>
      <c r="Q52" s="35"/>
      <c r="R52" s="35"/>
      <c r="S52" s="35"/>
      <c r="T52" s="58" t="e">
        <f t="shared" si="2"/>
        <v>#DIV/0!</v>
      </c>
      <c r="U52" s="122"/>
      <c r="V52" s="122"/>
      <c r="W52" s="162" t="e">
        <f t="shared" si="10"/>
        <v>#DIV/0!</v>
      </c>
      <c r="X52" s="35"/>
      <c r="Y52" s="35"/>
      <c r="Z52" s="35"/>
      <c r="AA52" s="58" t="e">
        <f t="shared" si="3"/>
        <v>#DIV/0!</v>
      </c>
      <c r="AB52" s="122"/>
      <c r="AC52" s="162" t="e">
        <f t="shared" si="11"/>
        <v>#DIV/0!</v>
      </c>
      <c r="AD52" s="162" t="e">
        <f t="shared" si="12"/>
        <v>#DIV/0!</v>
      </c>
      <c r="AE52" s="35"/>
      <c r="AF52" s="35"/>
      <c r="AG52" s="35"/>
      <c r="AH52" s="58" t="e">
        <f t="shared" si="4"/>
        <v>#DIV/0!</v>
      </c>
      <c r="AI52" s="122"/>
      <c r="AJ52" s="162" t="e">
        <f t="shared" si="13"/>
        <v>#DIV/0!</v>
      </c>
      <c r="AK52" s="162" t="e">
        <f t="shared" si="14"/>
        <v>#DIV/0!</v>
      </c>
      <c r="AL52" s="35"/>
      <c r="AM52" s="35"/>
      <c r="AN52" s="35"/>
      <c r="AO52" s="58" t="e">
        <f t="shared" si="5"/>
        <v>#DIV/0!</v>
      </c>
      <c r="AP52" s="122"/>
      <c r="AQ52" s="162" t="e">
        <f t="shared" si="15"/>
        <v>#DIV/0!</v>
      </c>
      <c r="AR52" s="162" t="e">
        <f t="shared" si="16"/>
        <v>#DIV/0!</v>
      </c>
      <c r="AS52" s="122"/>
      <c r="AT52" s="35"/>
      <c r="AU52" s="35"/>
      <c r="AV52" s="35"/>
      <c r="AW52" s="58" t="e">
        <f t="shared" si="6"/>
        <v>#DIV/0!</v>
      </c>
      <c r="AX52" s="122"/>
      <c r="AY52" s="162" t="e">
        <f t="shared" si="17"/>
        <v>#DIV/0!</v>
      </c>
      <c r="AZ52" s="162" t="e">
        <f t="shared" si="18"/>
        <v>#DIV/0!</v>
      </c>
      <c r="BA52" s="122"/>
      <c r="BB52" s="201">
        <f t="shared" si="19"/>
        <v>0</v>
      </c>
      <c r="BC52" s="202">
        <f t="shared" si="20"/>
        <v>0</v>
      </c>
      <c r="BD52" s="202">
        <f t="shared" si="21"/>
        <v>0</v>
      </c>
      <c r="BE52" s="203" t="e">
        <f t="shared" si="22"/>
        <v>#DIV/0!</v>
      </c>
      <c r="BF52" s="204">
        <f t="shared" si="23"/>
        <v>0</v>
      </c>
      <c r="BG52" s="205" t="e">
        <f t="shared" si="24"/>
        <v>#DIV/0!</v>
      </c>
      <c r="BH52" s="206" t="e">
        <f t="shared" si="25"/>
        <v>#DIV/0!</v>
      </c>
      <c r="BI52" s="204">
        <f t="shared" si="26"/>
        <v>0</v>
      </c>
      <c r="BJ52" s="204">
        <f t="shared" si="27"/>
        <v>0</v>
      </c>
    </row>
    <row r="53" spans="1:62" ht="15.75" hidden="1">
      <c r="A53" s="229">
        <v>43972</v>
      </c>
      <c r="B53" s="44" t="s">
        <v>31</v>
      </c>
      <c r="C53" s="35"/>
      <c r="D53" s="35"/>
      <c r="E53" s="35"/>
      <c r="F53" s="58" t="e">
        <f t="shared" si="0"/>
        <v>#DIV/0!</v>
      </c>
      <c r="G53" s="122"/>
      <c r="H53" s="122"/>
      <c r="I53" s="162" t="e">
        <f t="shared" si="8"/>
        <v>#DIV/0!</v>
      </c>
      <c r="J53" s="35"/>
      <c r="K53" s="35"/>
      <c r="L53" s="35"/>
      <c r="M53" s="58" t="e">
        <f t="shared" si="1"/>
        <v>#DIV/0!</v>
      </c>
      <c r="N53" s="122"/>
      <c r="O53" s="122"/>
      <c r="P53" s="162" t="e">
        <f t="shared" si="9"/>
        <v>#DIV/0!</v>
      </c>
      <c r="Q53" s="35"/>
      <c r="R53" s="35"/>
      <c r="S53" s="35"/>
      <c r="T53" s="58" t="e">
        <f t="shared" si="2"/>
        <v>#DIV/0!</v>
      </c>
      <c r="U53" s="122"/>
      <c r="V53" s="122"/>
      <c r="W53" s="162" t="e">
        <f t="shared" si="10"/>
        <v>#DIV/0!</v>
      </c>
      <c r="X53" s="35"/>
      <c r="Y53" s="35"/>
      <c r="Z53" s="35"/>
      <c r="AA53" s="58" t="e">
        <f t="shared" si="3"/>
        <v>#DIV/0!</v>
      </c>
      <c r="AB53" s="122"/>
      <c r="AC53" s="162" t="e">
        <f t="shared" si="11"/>
        <v>#DIV/0!</v>
      </c>
      <c r="AD53" s="162" t="e">
        <f t="shared" si="12"/>
        <v>#DIV/0!</v>
      </c>
      <c r="AE53" s="35"/>
      <c r="AF53" s="35"/>
      <c r="AG53" s="35"/>
      <c r="AH53" s="58" t="e">
        <f t="shared" si="4"/>
        <v>#DIV/0!</v>
      </c>
      <c r="AI53" s="122"/>
      <c r="AJ53" s="162" t="e">
        <f t="shared" si="13"/>
        <v>#DIV/0!</v>
      </c>
      <c r="AK53" s="162" t="e">
        <f t="shared" si="14"/>
        <v>#DIV/0!</v>
      </c>
      <c r="AL53" s="35"/>
      <c r="AM53" s="35"/>
      <c r="AN53" s="35"/>
      <c r="AO53" s="58" t="e">
        <f t="shared" si="5"/>
        <v>#DIV/0!</v>
      </c>
      <c r="AP53" s="122"/>
      <c r="AQ53" s="162" t="e">
        <f t="shared" si="15"/>
        <v>#DIV/0!</v>
      </c>
      <c r="AR53" s="162" t="e">
        <f t="shared" si="16"/>
        <v>#DIV/0!</v>
      </c>
      <c r="AS53" s="122"/>
      <c r="AT53" s="35"/>
      <c r="AU53" s="35"/>
      <c r="AV53" s="35"/>
      <c r="AW53" s="58" t="e">
        <f t="shared" si="6"/>
        <v>#DIV/0!</v>
      </c>
      <c r="AX53" s="122"/>
      <c r="AY53" s="162" t="e">
        <f t="shared" si="17"/>
        <v>#DIV/0!</v>
      </c>
      <c r="AZ53" s="162" t="e">
        <f t="shared" si="18"/>
        <v>#DIV/0!</v>
      </c>
      <c r="BA53" s="122"/>
      <c r="BB53" s="201">
        <f t="shared" si="19"/>
        <v>0</v>
      </c>
      <c r="BC53" s="202">
        <f t="shared" si="20"/>
        <v>0</v>
      </c>
      <c r="BD53" s="202">
        <f t="shared" si="21"/>
        <v>0</v>
      </c>
      <c r="BE53" s="203" t="e">
        <f t="shared" si="22"/>
        <v>#DIV/0!</v>
      </c>
      <c r="BF53" s="204">
        <f t="shared" si="23"/>
        <v>0</v>
      </c>
      <c r="BG53" s="205" t="e">
        <f t="shared" si="24"/>
        <v>#DIV/0!</v>
      </c>
      <c r="BH53" s="206" t="e">
        <f t="shared" si="25"/>
        <v>#DIV/0!</v>
      </c>
      <c r="BI53" s="204">
        <f t="shared" si="26"/>
        <v>0</v>
      </c>
      <c r="BJ53" s="204">
        <f t="shared" si="27"/>
        <v>0</v>
      </c>
    </row>
    <row r="54" spans="1:62" ht="15.75" hidden="1">
      <c r="A54" s="229">
        <v>43973</v>
      </c>
      <c r="B54" s="44" t="s">
        <v>32</v>
      </c>
      <c r="C54" s="35"/>
      <c r="D54" s="35"/>
      <c r="E54" s="35"/>
      <c r="F54" s="58" t="e">
        <f t="shared" si="0"/>
        <v>#DIV/0!</v>
      </c>
      <c r="G54" s="122"/>
      <c r="H54" s="122"/>
      <c r="I54" s="162" t="e">
        <f t="shared" si="8"/>
        <v>#DIV/0!</v>
      </c>
      <c r="J54" s="35"/>
      <c r="K54" s="35"/>
      <c r="L54" s="35"/>
      <c r="M54" s="58" t="e">
        <f t="shared" si="1"/>
        <v>#DIV/0!</v>
      </c>
      <c r="N54" s="122"/>
      <c r="O54" s="122"/>
      <c r="P54" s="162" t="e">
        <f t="shared" si="9"/>
        <v>#DIV/0!</v>
      </c>
      <c r="Q54" s="35"/>
      <c r="R54" s="35"/>
      <c r="S54" s="35"/>
      <c r="T54" s="58" t="e">
        <f t="shared" si="2"/>
        <v>#DIV/0!</v>
      </c>
      <c r="U54" s="122"/>
      <c r="V54" s="122"/>
      <c r="W54" s="162" t="e">
        <f t="shared" si="10"/>
        <v>#DIV/0!</v>
      </c>
      <c r="X54" s="35"/>
      <c r="Y54" s="35"/>
      <c r="Z54" s="35"/>
      <c r="AA54" s="58" t="e">
        <f t="shared" si="3"/>
        <v>#DIV/0!</v>
      </c>
      <c r="AB54" s="122"/>
      <c r="AC54" s="162" t="e">
        <f t="shared" si="11"/>
        <v>#DIV/0!</v>
      </c>
      <c r="AD54" s="162" t="e">
        <f t="shared" si="12"/>
        <v>#DIV/0!</v>
      </c>
      <c r="AE54" s="35"/>
      <c r="AF54" s="35"/>
      <c r="AG54" s="35"/>
      <c r="AH54" s="58" t="e">
        <f t="shared" si="4"/>
        <v>#DIV/0!</v>
      </c>
      <c r="AI54" s="122"/>
      <c r="AJ54" s="162" t="e">
        <f t="shared" si="13"/>
        <v>#DIV/0!</v>
      </c>
      <c r="AK54" s="162" t="e">
        <f t="shared" si="14"/>
        <v>#DIV/0!</v>
      </c>
      <c r="AL54" s="35"/>
      <c r="AM54" s="35"/>
      <c r="AN54" s="35"/>
      <c r="AO54" s="58" t="e">
        <f t="shared" si="5"/>
        <v>#DIV/0!</v>
      </c>
      <c r="AP54" s="122"/>
      <c r="AQ54" s="162" t="e">
        <f t="shared" si="15"/>
        <v>#DIV/0!</v>
      </c>
      <c r="AR54" s="162" t="e">
        <f t="shared" si="16"/>
        <v>#DIV/0!</v>
      </c>
      <c r="AS54" s="122"/>
      <c r="AT54" s="35"/>
      <c r="AU54" s="35"/>
      <c r="AV54" s="35"/>
      <c r="AW54" s="58" t="e">
        <f t="shared" si="6"/>
        <v>#DIV/0!</v>
      </c>
      <c r="AX54" s="122"/>
      <c r="AY54" s="162" t="e">
        <f t="shared" si="17"/>
        <v>#DIV/0!</v>
      </c>
      <c r="AZ54" s="162" t="e">
        <f t="shared" si="18"/>
        <v>#DIV/0!</v>
      </c>
      <c r="BA54" s="122"/>
      <c r="BB54" s="201">
        <f t="shared" si="19"/>
        <v>0</v>
      </c>
      <c r="BC54" s="202">
        <f t="shared" si="20"/>
        <v>0</v>
      </c>
      <c r="BD54" s="202">
        <f t="shared" si="21"/>
        <v>0</v>
      </c>
      <c r="BE54" s="203" t="e">
        <f t="shared" si="22"/>
        <v>#DIV/0!</v>
      </c>
      <c r="BF54" s="204">
        <f t="shared" si="23"/>
        <v>0</v>
      </c>
      <c r="BG54" s="205" t="e">
        <f t="shared" si="24"/>
        <v>#DIV/0!</v>
      </c>
      <c r="BH54" s="206" t="e">
        <f t="shared" si="25"/>
        <v>#DIV/0!</v>
      </c>
      <c r="BI54" s="204">
        <f t="shared" si="26"/>
        <v>0</v>
      </c>
      <c r="BJ54" s="204">
        <f t="shared" si="27"/>
        <v>0</v>
      </c>
    </row>
    <row r="55" spans="1:62" ht="15.75" hidden="1">
      <c r="A55" s="229">
        <v>43974</v>
      </c>
      <c r="B55" s="44" t="s">
        <v>33</v>
      </c>
      <c r="C55" s="35"/>
      <c r="D55" s="35"/>
      <c r="E55" s="35"/>
      <c r="F55" s="58" t="e">
        <f t="shared" si="0"/>
        <v>#DIV/0!</v>
      </c>
      <c r="G55" s="122"/>
      <c r="H55" s="122"/>
      <c r="I55" s="162" t="e">
        <f t="shared" si="8"/>
        <v>#DIV/0!</v>
      </c>
      <c r="J55" s="35"/>
      <c r="K55" s="35"/>
      <c r="L55" s="35"/>
      <c r="M55" s="58" t="e">
        <f t="shared" si="1"/>
        <v>#DIV/0!</v>
      </c>
      <c r="N55" s="122"/>
      <c r="O55" s="122"/>
      <c r="P55" s="162" t="e">
        <f t="shared" si="9"/>
        <v>#DIV/0!</v>
      </c>
      <c r="Q55" s="35"/>
      <c r="R55" s="35"/>
      <c r="S55" s="35"/>
      <c r="T55" s="58" t="e">
        <f t="shared" si="2"/>
        <v>#DIV/0!</v>
      </c>
      <c r="U55" s="122"/>
      <c r="V55" s="122"/>
      <c r="W55" s="162" t="e">
        <f t="shared" si="10"/>
        <v>#DIV/0!</v>
      </c>
      <c r="X55" s="35"/>
      <c r="Y55" s="35"/>
      <c r="Z55" s="35"/>
      <c r="AA55" s="58" t="e">
        <f t="shared" si="3"/>
        <v>#DIV/0!</v>
      </c>
      <c r="AB55" s="122"/>
      <c r="AC55" s="162" t="e">
        <f t="shared" si="11"/>
        <v>#DIV/0!</v>
      </c>
      <c r="AD55" s="162" t="e">
        <f t="shared" si="12"/>
        <v>#DIV/0!</v>
      </c>
      <c r="AE55" s="35"/>
      <c r="AF55" s="35"/>
      <c r="AG55" s="35"/>
      <c r="AH55" s="58" t="e">
        <f t="shared" si="4"/>
        <v>#DIV/0!</v>
      </c>
      <c r="AI55" s="122"/>
      <c r="AJ55" s="162" t="e">
        <f t="shared" si="13"/>
        <v>#DIV/0!</v>
      </c>
      <c r="AK55" s="162" t="e">
        <f t="shared" si="14"/>
        <v>#DIV/0!</v>
      </c>
      <c r="AL55" s="35"/>
      <c r="AM55" s="35"/>
      <c r="AN55" s="35"/>
      <c r="AO55" s="58" t="e">
        <f t="shared" si="5"/>
        <v>#DIV/0!</v>
      </c>
      <c r="AP55" s="122"/>
      <c r="AQ55" s="162" t="e">
        <f t="shared" si="15"/>
        <v>#DIV/0!</v>
      </c>
      <c r="AR55" s="162" t="e">
        <f t="shared" si="16"/>
        <v>#DIV/0!</v>
      </c>
      <c r="AS55" s="122"/>
      <c r="AT55" s="35"/>
      <c r="AU55" s="35"/>
      <c r="AV55" s="35"/>
      <c r="AW55" s="58" t="e">
        <f t="shared" si="6"/>
        <v>#DIV/0!</v>
      </c>
      <c r="AX55" s="122"/>
      <c r="AY55" s="162" t="e">
        <f t="shared" si="17"/>
        <v>#DIV/0!</v>
      </c>
      <c r="AZ55" s="162" t="e">
        <f t="shared" si="18"/>
        <v>#DIV/0!</v>
      </c>
      <c r="BA55" s="122"/>
      <c r="BB55" s="201">
        <f t="shared" si="19"/>
        <v>0</v>
      </c>
      <c r="BC55" s="202">
        <f t="shared" si="20"/>
        <v>0</v>
      </c>
      <c r="BD55" s="202">
        <f t="shared" si="21"/>
        <v>0</v>
      </c>
      <c r="BE55" s="203" t="e">
        <f t="shared" si="22"/>
        <v>#DIV/0!</v>
      </c>
      <c r="BF55" s="204">
        <f t="shared" si="23"/>
        <v>0</v>
      </c>
      <c r="BG55" s="205" t="e">
        <f t="shared" si="24"/>
        <v>#DIV/0!</v>
      </c>
      <c r="BH55" s="206" t="e">
        <f t="shared" si="25"/>
        <v>#DIV/0!</v>
      </c>
      <c r="BI55" s="204">
        <f t="shared" si="26"/>
        <v>0</v>
      </c>
      <c r="BJ55" s="204">
        <f t="shared" si="27"/>
        <v>0</v>
      </c>
    </row>
    <row r="56" spans="1:62" ht="15.75" hidden="1">
      <c r="A56" s="229">
        <v>43975</v>
      </c>
      <c r="B56" s="44" t="s">
        <v>34</v>
      </c>
      <c r="C56" s="35"/>
      <c r="D56" s="35"/>
      <c r="E56" s="35"/>
      <c r="F56" s="58" t="e">
        <f t="shared" si="0"/>
        <v>#DIV/0!</v>
      </c>
      <c r="G56" s="122"/>
      <c r="H56" s="122"/>
      <c r="I56" s="162" t="e">
        <f t="shared" si="8"/>
        <v>#DIV/0!</v>
      </c>
      <c r="J56" s="35"/>
      <c r="K56" s="35"/>
      <c r="L56" s="35"/>
      <c r="M56" s="58" t="e">
        <f t="shared" si="1"/>
        <v>#DIV/0!</v>
      </c>
      <c r="N56" s="122"/>
      <c r="O56" s="122"/>
      <c r="P56" s="162" t="e">
        <f t="shared" si="9"/>
        <v>#DIV/0!</v>
      </c>
      <c r="Q56" s="35"/>
      <c r="R56" s="35"/>
      <c r="S56" s="35"/>
      <c r="T56" s="58" t="e">
        <f t="shared" si="2"/>
        <v>#DIV/0!</v>
      </c>
      <c r="U56" s="122"/>
      <c r="V56" s="122"/>
      <c r="W56" s="162" t="e">
        <f t="shared" si="10"/>
        <v>#DIV/0!</v>
      </c>
      <c r="X56" s="35"/>
      <c r="Y56" s="35"/>
      <c r="Z56" s="35"/>
      <c r="AA56" s="58" t="e">
        <f t="shared" si="3"/>
        <v>#DIV/0!</v>
      </c>
      <c r="AB56" s="122"/>
      <c r="AC56" s="162" t="e">
        <f t="shared" si="11"/>
        <v>#DIV/0!</v>
      </c>
      <c r="AD56" s="162" t="e">
        <f t="shared" si="12"/>
        <v>#DIV/0!</v>
      </c>
      <c r="AE56" s="35"/>
      <c r="AF56" s="35"/>
      <c r="AG56" s="35"/>
      <c r="AH56" s="58" t="e">
        <f t="shared" si="4"/>
        <v>#DIV/0!</v>
      </c>
      <c r="AI56" s="122"/>
      <c r="AJ56" s="162" t="e">
        <f t="shared" si="13"/>
        <v>#DIV/0!</v>
      </c>
      <c r="AK56" s="162" t="e">
        <f t="shared" si="14"/>
        <v>#DIV/0!</v>
      </c>
      <c r="AL56" s="35"/>
      <c r="AM56" s="35"/>
      <c r="AN56" s="35"/>
      <c r="AO56" s="58" t="e">
        <f t="shared" si="5"/>
        <v>#DIV/0!</v>
      </c>
      <c r="AP56" s="122"/>
      <c r="AQ56" s="162" t="e">
        <f t="shared" si="15"/>
        <v>#DIV/0!</v>
      </c>
      <c r="AR56" s="162" t="e">
        <f t="shared" si="16"/>
        <v>#DIV/0!</v>
      </c>
      <c r="AS56" s="122"/>
      <c r="AT56" s="35"/>
      <c r="AU56" s="35"/>
      <c r="AV56" s="35"/>
      <c r="AW56" s="58" t="e">
        <f t="shared" si="6"/>
        <v>#DIV/0!</v>
      </c>
      <c r="AX56" s="122"/>
      <c r="AY56" s="162" t="e">
        <f t="shared" si="17"/>
        <v>#DIV/0!</v>
      </c>
      <c r="AZ56" s="162" t="e">
        <f t="shared" si="18"/>
        <v>#DIV/0!</v>
      </c>
      <c r="BA56" s="122"/>
      <c r="BB56" s="201">
        <f t="shared" si="19"/>
        <v>0</v>
      </c>
      <c r="BC56" s="202">
        <f t="shared" si="20"/>
        <v>0</v>
      </c>
      <c r="BD56" s="202">
        <f t="shared" si="21"/>
        <v>0</v>
      </c>
      <c r="BE56" s="203" t="e">
        <f t="shared" si="22"/>
        <v>#DIV/0!</v>
      </c>
      <c r="BF56" s="204">
        <f t="shared" si="23"/>
        <v>0</v>
      </c>
      <c r="BG56" s="205" t="e">
        <f t="shared" si="24"/>
        <v>#DIV/0!</v>
      </c>
      <c r="BH56" s="206" t="e">
        <f t="shared" si="25"/>
        <v>#DIV/0!</v>
      </c>
      <c r="BI56" s="204">
        <f t="shared" si="26"/>
        <v>0</v>
      </c>
      <c r="BJ56" s="204">
        <f t="shared" si="27"/>
        <v>0</v>
      </c>
    </row>
    <row r="57" spans="1:62" ht="15.75" hidden="1">
      <c r="A57" s="229">
        <v>43976</v>
      </c>
      <c r="B57" s="44" t="s">
        <v>35</v>
      </c>
      <c r="C57" s="35"/>
      <c r="D57" s="35"/>
      <c r="E57" s="35"/>
      <c r="F57" s="58" t="e">
        <f t="shared" si="0"/>
        <v>#DIV/0!</v>
      </c>
      <c r="G57" s="122"/>
      <c r="H57" s="122"/>
      <c r="I57" s="162" t="e">
        <f t="shared" si="8"/>
        <v>#DIV/0!</v>
      </c>
      <c r="J57" s="35"/>
      <c r="K57" s="35"/>
      <c r="L57" s="35"/>
      <c r="M57" s="58" t="e">
        <f t="shared" si="1"/>
        <v>#DIV/0!</v>
      </c>
      <c r="N57" s="122"/>
      <c r="O57" s="122"/>
      <c r="P57" s="162" t="e">
        <f t="shared" si="9"/>
        <v>#DIV/0!</v>
      </c>
      <c r="Q57" s="35"/>
      <c r="R57" s="35"/>
      <c r="S57" s="35"/>
      <c r="T57" s="58" t="e">
        <f t="shared" si="2"/>
        <v>#DIV/0!</v>
      </c>
      <c r="U57" s="122"/>
      <c r="V57" s="122"/>
      <c r="W57" s="162" t="e">
        <f t="shared" si="10"/>
        <v>#DIV/0!</v>
      </c>
      <c r="X57" s="35"/>
      <c r="Y57" s="35"/>
      <c r="Z57" s="35"/>
      <c r="AA57" s="58" t="e">
        <f t="shared" si="3"/>
        <v>#DIV/0!</v>
      </c>
      <c r="AB57" s="122"/>
      <c r="AC57" s="162" t="e">
        <f t="shared" si="11"/>
        <v>#DIV/0!</v>
      </c>
      <c r="AD57" s="162" t="e">
        <f t="shared" si="12"/>
        <v>#DIV/0!</v>
      </c>
      <c r="AE57" s="35"/>
      <c r="AF57" s="35"/>
      <c r="AG57" s="35"/>
      <c r="AH57" s="58" t="e">
        <f t="shared" si="4"/>
        <v>#DIV/0!</v>
      </c>
      <c r="AI57" s="122"/>
      <c r="AJ57" s="162" t="e">
        <f t="shared" si="13"/>
        <v>#DIV/0!</v>
      </c>
      <c r="AK57" s="162" t="e">
        <f t="shared" si="14"/>
        <v>#DIV/0!</v>
      </c>
      <c r="AL57" s="35"/>
      <c r="AM57" s="35"/>
      <c r="AN57" s="35"/>
      <c r="AO57" s="58" t="e">
        <f t="shared" si="5"/>
        <v>#DIV/0!</v>
      </c>
      <c r="AP57" s="122"/>
      <c r="AQ57" s="162" t="e">
        <f t="shared" si="15"/>
        <v>#DIV/0!</v>
      </c>
      <c r="AR57" s="162" t="e">
        <f t="shared" si="16"/>
        <v>#DIV/0!</v>
      </c>
      <c r="AS57" s="122"/>
      <c r="AT57" s="35"/>
      <c r="AU57" s="35"/>
      <c r="AV57" s="35"/>
      <c r="AW57" s="58" t="e">
        <f t="shared" si="6"/>
        <v>#DIV/0!</v>
      </c>
      <c r="AX57" s="122"/>
      <c r="AY57" s="162" t="e">
        <f t="shared" si="17"/>
        <v>#DIV/0!</v>
      </c>
      <c r="AZ57" s="162" t="e">
        <f t="shared" si="18"/>
        <v>#DIV/0!</v>
      </c>
      <c r="BA57" s="122"/>
      <c r="BB57" s="201">
        <f t="shared" si="19"/>
        <v>0</v>
      </c>
      <c r="BC57" s="202">
        <f t="shared" si="20"/>
        <v>0</v>
      </c>
      <c r="BD57" s="202">
        <f t="shared" si="21"/>
        <v>0</v>
      </c>
      <c r="BE57" s="203" t="e">
        <f t="shared" si="22"/>
        <v>#DIV/0!</v>
      </c>
      <c r="BF57" s="204">
        <f t="shared" si="23"/>
        <v>0</v>
      </c>
      <c r="BG57" s="205" t="e">
        <f t="shared" si="24"/>
        <v>#DIV/0!</v>
      </c>
      <c r="BH57" s="206" t="e">
        <f t="shared" si="25"/>
        <v>#DIV/0!</v>
      </c>
      <c r="BI57" s="204">
        <f t="shared" si="26"/>
        <v>0</v>
      </c>
      <c r="BJ57" s="204">
        <f t="shared" si="27"/>
        <v>0</v>
      </c>
    </row>
    <row r="58" spans="1:62" ht="15.75" hidden="1">
      <c r="A58" s="229">
        <v>43977</v>
      </c>
      <c r="B58" s="44" t="s">
        <v>36</v>
      </c>
      <c r="C58" s="35"/>
      <c r="D58" s="35"/>
      <c r="E58" s="35"/>
      <c r="F58" s="58" t="e">
        <f t="shared" si="0"/>
        <v>#DIV/0!</v>
      </c>
      <c r="G58" s="122"/>
      <c r="H58" s="122"/>
      <c r="I58" s="162" t="e">
        <f t="shared" si="8"/>
        <v>#DIV/0!</v>
      </c>
      <c r="J58" s="35"/>
      <c r="K58" s="35"/>
      <c r="L58" s="35"/>
      <c r="M58" s="58" t="e">
        <f t="shared" si="1"/>
        <v>#DIV/0!</v>
      </c>
      <c r="N58" s="122"/>
      <c r="O58" s="122"/>
      <c r="P58" s="162" t="e">
        <f t="shared" si="9"/>
        <v>#DIV/0!</v>
      </c>
      <c r="Q58" s="35"/>
      <c r="R58" s="35"/>
      <c r="S58" s="35"/>
      <c r="T58" s="58" t="e">
        <f t="shared" si="2"/>
        <v>#DIV/0!</v>
      </c>
      <c r="U58" s="122"/>
      <c r="V58" s="122"/>
      <c r="W58" s="162" t="e">
        <f t="shared" si="10"/>
        <v>#DIV/0!</v>
      </c>
      <c r="X58" s="35"/>
      <c r="Y58" s="35"/>
      <c r="Z58" s="35"/>
      <c r="AA58" s="58" t="e">
        <f t="shared" si="3"/>
        <v>#DIV/0!</v>
      </c>
      <c r="AB58" s="122"/>
      <c r="AC58" s="162" t="e">
        <f t="shared" si="11"/>
        <v>#DIV/0!</v>
      </c>
      <c r="AD58" s="162" t="e">
        <f t="shared" si="12"/>
        <v>#DIV/0!</v>
      </c>
      <c r="AE58" s="35"/>
      <c r="AF58" s="35"/>
      <c r="AG58" s="35"/>
      <c r="AH58" s="58" t="e">
        <f t="shared" si="4"/>
        <v>#DIV/0!</v>
      </c>
      <c r="AI58" s="122"/>
      <c r="AJ58" s="162" t="e">
        <f t="shared" si="13"/>
        <v>#DIV/0!</v>
      </c>
      <c r="AK58" s="162" t="e">
        <f t="shared" si="14"/>
        <v>#DIV/0!</v>
      </c>
      <c r="AL58" s="35"/>
      <c r="AM58" s="35"/>
      <c r="AN58" s="35"/>
      <c r="AO58" s="58" t="e">
        <f t="shared" si="5"/>
        <v>#DIV/0!</v>
      </c>
      <c r="AP58" s="122"/>
      <c r="AQ58" s="162" t="e">
        <f t="shared" si="15"/>
        <v>#DIV/0!</v>
      </c>
      <c r="AR58" s="162" t="e">
        <f t="shared" si="16"/>
        <v>#DIV/0!</v>
      </c>
      <c r="AS58" s="122"/>
      <c r="AT58" s="35"/>
      <c r="AU58" s="35"/>
      <c r="AV58" s="35"/>
      <c r="AW58" s="58" t="e">
        <f t="shared" si="6"/>
        <v>#DIV/0!</v>
      </c>
      <c r="AX58" s="122"/>
      <c r="AY58" s="162" t="e">
        <f t="shared" si="17"/>
        <v>#DIV/0!</v>
      </c>
      <c r="AZ58" s="162" t="e">
        <f t="shared" si="18"/>
        <v>#DIV/0!</v>
      </c>
      <c r="BA58" s="122"/>
      <c r="BB58" s="201">
        <f t="shared" si="19"/>
        <v>0</v>
      </c>
      <c r="BC58" s="202">
        <f t="shared" si="20"/>
        <v>0</v>
      </c>
      <c r="BD58" s="202">
        <f t="shared" si="21"/>
        <v>0</v>
      </c>
      <c r="BE58" s="203" t="e">
        <f t="shared" si="22"/>
        <v>#DIV/0!</v>
      </c>
      <c r="BF58" s="204">
        <f t="shared" si="23"/>
        <v>0</v>
      </c>
      <c r="BG58" s="205" t="e">
        <f t="shared" si="24"/>
        <v>#DIV/0!</v>
      </c>
      <c r="BH58" s="206" t="e">
        <f t="shared" si="25"/>
        <v>#DIV/0!</v>
      </c>
      <c r="BI58" s="204">
        <f t="shared" si="26"/>
        <v>0</v>
      </c>
      <c r="BJ58" s="204">
        <f t="shared" si="27"/>
        <v>0</v>
      </c>
    </row>
    <row r="59" spans="1:62" ht="15.75" hidden="1">
      <c r="A59" s="229">
        <v>43978</v>
      </c>
      <c r="B59" s="44" t="s">
        <v>37</v>
      </c>
      <c r="C59" s="35"/>
      <c r="D59" s="35"/>
      <c r="E59" s="35"/>
      <c r="F59" s="58" t="e">
        <f t="shared" si="0"/>
        <v>#DIV/0!</v>
      </c>
      <c r="G59" s="122"/>
      <c r="H59" s="122"/>
      <c r="I59" s="162" t="e">
        <f t="shared" si="8"/>
        <v>#DIV/0!</v>
      </c>
      <c r="J59" s="35"/>
      <c r="K59" s="35"/>
      <c r="L59" s="35"/>
      <c r="M59" s="58" t="e">
        <f t="shared" si="1"/>
        <v>#DIV/0!</v>
      </c>
      <c r="N59" s="122"/>
      <c r="O59" s="122"/>
      <c r="P59" s="162" t="e">
        <f t="shared" si="9"/>
        <v>#DIV/0!</v>
      </c>
      <c r="Q59" s="35"/>
      <c r="R59" s="35"/>
      <c r="S59" s="35"/>
      <c r="T59" s="58" t="e">
        <f t="shared" si="2"/>
        <v>#DIV/0!</v>
      </c>
      <c r="U59" s="122"/>
      <c r="V59" s="122"/>
      <c r="W59" s="162" t="e">
        <f t="shared" si="10"/>
        <v>#DIV/0!</v>
      </c>
      <c r="X59" s="35"/>
      <c r="Y59" s="35"/>
      <c r="Z59" s="35"/>
      <c r="AA59" s="58" t="e">
        <f t="shared" si="3"/>
        <v>#DIV/0!</v>
      </c>
      <c r="AB59" s="122"/>
      <c r="AC59" s="162" t="e">
        <f t="shared" si="11"/>
        <v>#DIV/0!</v>
      </c>
      <c r="AD59" s="162" t="e">
        <f t="shared" si="12"/>
        <v>#DIV/0!</v>
      </c>
      <c r="AE59" s="35"/>
      <c r="AF59" s="35"/>
      <c r="AG59" s="35"/>
      <c r="AH59" s="58" t="e">
        <f t="shared" si="4"/>
        <v>#DIV/0!</v>
      </c>
      <c r="AI59" s="122"/>
      <c r="AJ59" s="162" t="e">
        <f t="shared" si="13"/>
        <v>#DIV/0!</v>
      </c>
      <c r="AK59" s="162" t="e">
        <f t="shared" si="14"/>
        <v>#DIV/0!</v>
      </c>
      <c r="AL59" s="35"/>
      <c r="AM59" s="35"/>
      <c r="AN59" s="35"/>
      <c r="AO59" s="58" t="e">
        <f t="shared" si="5"/>
        <v>#DIV/0!</v>
      </c>
      <c r="AP59" s="122"/>
      <c r="AQ59" s="162" t="e">
        <f t="shared" si="15"/>
        <v>#DIV/0!</v>
      </c>
      <c r="AR59" s="162" t="e">
        <f t="shared" si="16"/>
        <v>#DIV/0!</v>
      </c>
      <c r="AS59" s="122"/>
      <c r="AT59" s="35"/>
      <c r="AU59" s="35"/>
      <c r="AV59" s="35"/>
      <c r="AW59" s="58" t="e">
        <f t="shared" si="6"/>
        <v>#DIV/0!</v>
      </c>
      <c r="AX59" s="122"/>
      <c r="AY59" s="162" t="e">
        <f t="shared" si="17"/>
        <v>#DIV/0!</v>
      </c>
      <c r="AZ59" s="162" t="e">
        <f t="shared" si="18"/>
        <v>#DIV/0!</v>
      </c>
      <c r="BA59" s="122"/>
      <c r="BB59" s="201">
        <f t="shared" si="19"/>
        <v>0</v>
      </c>
      <c r="BC59" s="202">
        <f t="shared" si="20"/>
        <v>0</v>
      </c>
      <c r="BD59" s="202">
        <f t="shared" si="21"/>
        <v>0</v>
      </c>
      <c r="BE59" s="203" t="e">
        <f t="shared" si="22"/>
        <v>#DIV/0!</v>
      </c>
      <c r="BF59" s="204">
        <f t="shared" si="23"/>
        <v>0</v>
      </c>
      <c r="BG59" s="205" t="e">
        <f t="shared" si="24"/>
        <v>#DIV/0!</v>
      </c>
      <c r="BH59" s="206" t="e">
        <f t="shared" si="25"/>
        <v>#DIV/0!</v>
      </c>
      <c r="BI59" s="204">
        <f t="shared" si="26"/>
        <v>0</v>
      </c>
      <c r="BJ59" s="204">
        <f t="shared" si="27"/>
        <v>0</v>
      </c>
    </row>
    <row r="60" spans="1:62" ht="15.75" hidden="1">
      <c r="A60" s="229">
        <v>43979</v>
      </c>
      <c r="B60" s="44" t="s">
        <v>31</v>
      </c>
      <c r="C60" s="35"/>
      <c r="D60" s="35"/>
      <c r="E60" s="35"/>
      <c r="F60" s="58" t="e">
        <f t="shared" si="0"/>
        <v>#DIV/0!</v>
      </c>
      <c r="G60" s="122"/>
      <c r="H60" s="122"/>
      <c r="I60" s="162" t="e">
        <f t="shared" si="8"/>
        <v>#DIV/0!</v>
      </c>
      <c r="J60" s="35"/>
      <c r="K60" s="35"/>
      <c r="L60" s="35"/>
      <c r="M60" s="58" t="e">
        <f t="shared" si="1"/>
        <v>#DIV/0!</v>
      </c>
      <c r="N60" s="122"/>
      <c r="O60" s="122"/>
      <c r="P60" s="162" t="e">
        <f t="shared" si="9"/>
        <v>#DIV/0!</v>
      </c>
      <c r="Q60" s="35"/>
      <c r="R60" s="35"/>
      <c r="S60" s="35"/>
      <c r="T60" s="58" t="e">
        <f t="shared" si="2"/>
        <v>#DIV/0!</v>
      </c>
      <c r="U60" s="122"/>
      <c r="V60" s="122"/>
      <c r="W60" s="162" t="e">
        <f t="shared" si="10"/>
        <v>#DIV/0!</v>
      </c>
      <c r="X60" s="35"/>
      <c r="Y60" s="35"/>
      <c r="Z60" s="35"/>
      <c r="AA60" s="58" t="e">
        <f t="shared" si="3"/>
        <v>#DIV/0!</v>
      </c>
      <c r="AB60" s="122"/>
      <c r="AC60" s="162" t="e">
        <f t="shared" si="11"/>
        <v>#DIV/0!</v>
      </c>
      <c r="AD60" s="162" t="e">
        <f t="shared" si="12"/>
        <v>#DIV/0!</v>
      </c>
      <c r="AE60" s="35"/>
      <c r="AF60" s="35"/>
      <c r="AG60" s="35"/>
      <c r="AH60" s="58" t="e">
        <f t="shared" si="4"/>
        <v>#DIV/0!</v>
      </c>
      <c r="AI60" s="122"/>
      <c r="AJ60" s="162" t="e">
        <f t="shared" si="13"/>
        <v>#DIV/0!</v>
      </c>
      <c r="AK60" s="162" t="e">
        <f t="shared" si="14"/>
        <v>#DIV/0!</v>
      </c>
      <c r="AL60" s="35"/>
      <c r="AM60" s="35"/>
      <c r="AN60" s="35"/>
      <c r="AO60" s="58" t="e">
        <f t="shared" si="5"/>
        <v>#DIV/0!</v>
      </c>
      <c r="AP60" s="122"/>
      <c r="AQ60" s="162" t="e">
        <f t="shared" si="15"/>
        <v>#DIV/0!</v>
      </c>
      <c r="AR60" s="162" t="e">
        <f t="shared" si="16"/>
        <v>#DIV/0!</v>
      </c>
      <c r="AS60" s="122"/>
      <c r="AT60" s="35"/>
      <c r="AU60" s="35"/>
      <c r="AV60" s="35"/>
      <c r="AW60" s="58" t="e">
        <f t="shared" si="6"/>
        <v>#DIV/0!</v>
      </c>
      <c r="AX60" s="122"/>
      <c r="AY60" s="162" t="e">
        <f t="shared" si="17"/>
        <v>#DIV/0!</v>
      </c>
      <c r="AZ60" s="162" t="e">
        <f t="shared" si="18"/>
        <v>#DIV/0!</v>
      </c>
      <c r="BA60" s="122"/>
      <c r="BB60" s="201">
        <f t="shared" si="19"/>
        <v>0</v>
      </c>
      <c r="BC60" s="202">
        <f t="shared" si="20"/>
        <v>0</v>
      </c>
      <c r="BD60" s="202">
        <f t="shared" si="21"/>
        <v>0</v>
      </c>
      <c r="BE60" s="203" t="e">
        <f t="shared" si="22"/>
        <v>#DIV/0!</v>
      </c>
      <c r="BF60" s="204">
        <f t="shared" si="23"/>
        <v>0</v>
      </c>
      <c r="BG60" s="205" t="e">
        <f t="shared" si="24"/>
        <v>#DIV/0!</v>
      </c>
      <c r="BH60" s="206" t="e">
        <f t="shared" si="25"/>
        <v>#DIV/0!</v>
      </c>
      <c r="BI60" s="204">
        <f t="shared" si="26"/>
        <v>0</v>
      </c>
      <c r="BJ60" s="204">
        <f t="shared" si="27"/>
        <v>0</v>
      </c>
    </row>
    <row r="61" spans="1:62" ht="15.75" hidden="1">
      <c r="A61" s="229">
        <v>43980</v>
      </c>
      <c r="B61" s="44" t="s">
        <v>32</v>
      </c>
      <c r="C61" s="35"/>
      <c r="D61" s="35"/>
      <c r="E61" s="35"/>
      <c r="F61" s="58" t="e">
        <f t="shared" si="0"/>
        <v>#DIV/0!</v>
      </c>
      <c r="G61" s="122"/>
      <c r="H61" s="122"/>
      <c r="I61" s="162" t="e">
        <f t="shared" si="8"/>
        <v>#DIV/0!</v>
      </c>
      <c r="J61" s="35"/>
      <c r="K61" s="35"/>
      <c r="L61" s="35"/>
      <c r="M61" s="58" t="e">
        <f t="shared" si="1"/>
        <v>#DIV/0!</v>
      </c>
      <c r="N61" s="122"/>
      <c r="O61" s="122"/>
      <c r="P61" s="162" t="e">
        <f t="shared" si="9"/>
        <v>#DIV/0!</v>
      </c>
      <c r="Q61" s="35"/>
      <c r="R61" s="35"/>
      <c r="S61" s="35"/>
      <c r="T61" s="58" t="e">
        <f t="shared" si="2"/>
        <v>#DIV/0!</v>
      </c>
      <c r="U61" s="122"/>
      <c r="V61" s="122"/>
      <c r="W61" s="162" t="e">
        <f t="shared" si="10"/>
        <v>#DIV/0!</v>
      </c>
      <c r="X61" s="35"/>
      <c r="Y61" s="35"/>
      <c r="Z61" s="35"/>
      <c r="AA61" s="58" t="e">
        <f t="shared" si="3"/>
        <v>#DIV/0!</v>
      </c>
      <c r="AB61" s="122"/>
      <c r="AC61" s="162" t="e">
        <f t="shared" si="11"/>
        <v>#DIV/0!</v>
      </c>
      <c r="AD61" s="162" t="e">
        <f t="shared" si="12"/>
        <v>#DIV/0!</v>
      </c>
      <c r="AE61" s="35"/>
      <c r="AF61" s="35"/>
      <c r="AG61" s="35"/>
      <c r="AH61" s="58" t="e">
        <f t="shared" si="4"/>
        <v>#DIV/0!</v>
      </c>
      <c r="AI61" s="122"/>
      <c r="AJ61" s="162" t="e">
        <f t="shared" si="13"/>
        <v>#DIV/0!</v>
      </c>
      <c r="AK61" s="162" t="e">
        <f t="shared" si="14"/>
        <v>#DIV/0!</v>
      </c>
      <c r="AL61" s="35"/>
      <c r="AM61" s="35"/>
      <c r="AN61" s="35"/>
      <c r="AO61" s="58" t="e">
        <f t="shared" si="5"/>
        <v>#DIV/0!</v>
      </c>
      <c r="AP61" s="122"/>
      <c r="AQ61" s="162" t="e">
        <f t="shared" si="15"/>
        <v>#DIV/0!</v>
      </c>
      <c r="AR61" s="162" t="e">
        <f t="shared" si="16"/>
        <v>#DIV/0!</v>
      </c>
      <c r="AS61" s="122"/>
      <c r="AT61" s="35"/>
      <c r="AU61" s="35"/>
      <c r="AV61" s="35"/>
      <c r="AW61" s="58" t="e">
        <f t="shared" si="6"/>
        <v>#DIV/0!</v>
      </c>
      <c r="AX61" s="122"/>
      <c r="AY61" s="162" t="e">
        <f t="shared" si="17"/>
        <v>#DIV/0!</v>
      </c>
      <c r="AZ61" s="162" t="e">
        <f t="shared" si="18"/>
        <v>#DIV/0!</v>
      </c>
      <c r="BA61" s="122"/>
      <c r="BB61" s="201">
        <f t="shared" si="19"/>
        <v>0</v>
      </c>
      <c r="BC61" s="202">
        <f t="shared" si="20"/>
        <v>0</v>
      </c>
      <c r="BD61" s="202">
        <f t="shared" si="21"/>
        <v>0</v>
      </c>
      <c r="BE61" s="203" t="e">
        <f t="shared" si="22"/>
        <v>#DIV/0!</v>
      </c>
      <c r="BF61" s="204">
        <f t="shared" si="23"/>
        <v>0</v>
      </c>
      <c r="BG61" s="205" t="e">
        <f t="shared" si="24"/>
        <v>#DIV/0!</v>
      </c>
      <c r="BH61" s="206" t="e">
        <f t="shared" si="25"/>
        <v>#DIV/0!</v>
      </c>
      <c r="BI61" s="204">
        <f t="shared" si="26"/>
        <v>0</v>
      </c>
      <c r="BJ61" s="204">
        <f t="shared" si="27"/>
        <v>0</v>
      </c>
    </row>
    <row r="62" spans="1:62" ht="15.75" hidden="1">
      <c r="A62" s="229">
        <v>43981</v>
      </c>
      <c r="B62" s="44" t="s">
        <v>33</v>
      </c>
      <c r="C62" s="35"/>
      <c r="D62" s="35"/>
      <c r="E62" s="35"/>
      <c r="F62" s="58" t="e">
        <f t="shared" si="0"/>
        <v>#DIV/0!</v>
      </c>
      <c r="G62" s="122"/>
      <c r="H62" s="122"/>
      <c r="I62" s="162" t="e">
        <f t="shared" si="8"/>
        <v>#DIV/0!</v>
      </c>
      <c r="J62" s="35"/>
      <c r="K62" s="35"/>
      <c r="L62" s="35"/>
      <c r="M62" s="58" t="e">
        <f t="shared" si="1"/>
        <v>#DIV/0!</v>
      </c>
      <c r="N62" s="122"/>
      <c r="O62" s="122"/>
      <c r="P62" s="162" t="e">
        <f t="shared" si="9"/>
        <v>#DIV/0!</v>
      </c>
      <c r="Q62" s="35"/>
      <c r="R62" s="35"/>
      <c r="S62" s="35"/>
      <c r="T62" s="58" t="e">
        <f t="shared" si="2"/>
        <v>#DIV/0!</v>
      </c>
      <c r="U62" s="122"/>
      <c r="V62" s="122"/>
      <c r="W62" s="162" t="e">
        <f t="shared" si="10"/>
        <v>#DIV/0!</v>
      </c>
      <c r="X62" s="35"/>
      <c r="Y62" s="35"/>
      <c r="Z62" s="35"/>
      <c r="AA62" s="58" t="e">
        <f t="shared" si="3"/>
        <v>#DIV/0!</v>
      </c>
      <c r="AB62" s="122"/>
      <c r="AC62" s="162" t="e">
        <f t="shared" si="11"/>
        <v>#DIV/0!</v>
      </c>
      <c r="AD62" s="162" t="e">
        <f t="shared" si="12"/>
        <v>#DIV/0!</v>
      </c>
      <c r="AE62" s="35"/>
      <c r="AF62" s="35"/>
      <c r="AG62" s="35"/>
      <c r="AH62" s="58" t="e">
        <f t="shared" si="4"/>
        <v>#DIV/0!</v>
      </c>
      <c r="AI62" s="122"/>
      <c r="AJ62" s="162" t="e">
        <f t="shared" si="13"/>
        <v>#DIV/0!</v>
      </c>
      <c r="AK62" s="162" t="e">
        <f t="shared" si="14"/>
        <v>#DIV/0!</v>
      </c>
      <c r="AL62" s="35"/>
      <c r="AM62" s="35"/>
      <c r="AN62" s="35"/>
      <c r="AO62" s="58" t="e">
        <f t="shared" si="5"/>
        <v>#DIV/0!</v>
      </c>
      <c r="AP62" s="122"/>
      <c r="AQ62" s="162" t="e">
        <f t="shared" si="15"/>
        <v>#DIV/0!</v>
      </c>
      <c r="AR62" s="162" t="e">
        <f t="shared" si="16"/>
        <v>#DIV/0!</v>
      </c>
      <c r="AS62" s="122"/>
      <c r="AT62" s="35"/>
      <c r="AU62" s="35"/>
      <c r="AV62" s="35"/>
      <c r="AW62" s="58" t="e">
        <f t="shared" si="6"/>
        <v>#DIV/0!</v>
      </c>
      <c r="AX62" s="122"/>
      <c r="AY62" s="162" t="e">
        <f t="shared" si="17"/>
        <v>#DIV/0!</v>
      </c>
      <c r="AZ62" s="162" t="e">
        <f t="shared" si="18"/>
        <v>#DIV/0!</v>
      </c>
      <c r="BA62" s="122"/>
      <c r="BB62" s="201">
        <f t="shared" si="19"/>
        <v>0</v>
      </c>
      <c r="BC62" s="202">
        <f t="shared" si="20"/>
        <v>0</v>
      </c>
      <c r="BD62" s="202">
        <f t="shared" si="21"/>
        <v>0</v>
      </c>
      <c r="BE62" s="203" t="e">
        <f t="shared" si="22"/>
        <v>#DIV/0!</v>
      </c>
      <c r="BF62" s="204">
        <f t="shared" si="23"/>
        <v>0</v>
      </c>
      <c r="BG62" s="205" t="e">
        <f t="shared" si="24"/>
        <v>#DIV/0!</v>
      </c>
      <c r="BH62" s="206" t="e">
        <f t="shared" si="25"/>
        <v>#DIV/0!</v>
      </c>
      <c r="BI62" s="204">
        <f t="shared" si="26"/>
        <v>0</v>
      </c>
      <c r="BJ62" s="204">
        <f t="shared" si="27"/>
        <v>0</v>
      </c>
    </row>
    <row r="63" spans="1:62" ht="15.75" hidden="1">
      <c r="A63" s="229">
        <v>43982</v>
      </c>
      <c r="B63" s="44" t="s">
        <v>34</v>
      </c>
      <c r="C63" s="35"/>
      <c r="D63" s="35"/>
      <c r="E63" s="35"/>
      <c r="F63" s="58" t="e">
        <f t="shared" si="0"/>
        <v>#DIV/0!</v>
      </c>
      <c r="G63" s="122"/>
      <c r="H63" s="122"/>
      <c r="I63" s="162" t="e">
        <f t="shared" si="8"/>
        <v>#DIV/0!</v>
      </c>
      <c r="J63" s="35"/>
      <c r="K63" s="35"/>
      <c r="L63" s="35"/>
      <c r="M63" s="58" t="e">
        <f t="shared" si="1"/>
        <v>#DIV/0!</v>
      </c>
      <c r="N63" s="122"/>
      <c r="O63" s="122"/>
      <c r="P63" s="162" t="e">
        <f t="shared" si="9"/>
        <v>#DIV/0!</v>
      </c>
      <c r="Q63" s="35"/>
      <c r="R63" s="35"/>
      <c r="S63" s="35"/>
      <c r="T63" s="58" t="e">
        <f t="shared" si="2"/>
        <v>#DIV/0!</v>
      </c>
      <c r="U63" s="122"/>
      <c r="V63" s="122"/>
      <c r="W63" s="162" t="e">
        <f t="shared" si="10"/>
        <v>#DIV/0!</v>
      </c>
      <c r="X63" s="35"/>
      <c r="Y63" s="35"/>
      <c r="Z63" s="35"/>
      <c r="AA63" s="58" t="e">
        <f t="shared" si="3"/>
        <v>#DIV/0!</v>
      </c>
      <c r="AB63" s="122"/>
      <c r="AC63" s="162" t="e">
        <f t="shared" si="11"/>
        <v>#DIV/0!</v>
      </c>
      <c r="AD63" s="162" t="e">
        <f t="shared" si="12"/>
        <v>#DIV/0!</v>
      </c>
      <c r="AE63" s="35"/>
      <c r="AF63" s="35"/>
      <c r="AG63" s="35"/>
      <c r="AH63" s="58" t="e">
        <f t="shared" si="4"/>
        <v>#DIV/0!</v>
      </c>
      <c r="AI63" s="122"/>
      <c r="AJ63" s="162" t="e">
        <f t="shared" si="13"/>
        <v>#DIV/0!</v>
      </c>
      <c r="AK63" s="162" t="e">
        <f t="shared" si="14"/>
        <v>#DIV/0!</v>
      </c>
      <c r="AL63" s="35"/>
      <c r="AM63" s="35"/>
      <c r="AN63" s="35"/>
      <c r="AO63" s="58" t="e">
        <f t="shared" si="5"/>
        <v>#DIV/0!</v>
      </c>
      <c r="AP63" s="122"/>
      <c r="AQ63" s="162" t="e">
        <f t="shared" si="15"/>
        <v>#DIV/0!</v>
      </c>
      <c r="AR63" s="162" t="e">
        <f t="shared" si="16"/>
        <v>#DIV/0!</v>
      </c>
      <c r="AS63" s="122"/>
      <c r="AT63" s="35"/>
      <c r="AU63" s="35"/>
      <c r="AV63" s="35"/>
      <c r="AW63" s="58" t="e">
        <f t="shared" si="6"/>
        <v>#DIV/0!</v>
      </c>
      <c r="AX63" s="122"/>
      <c r="AY63" s="162" t="e">
        <f t="shared" si="17"/>
        <v>#DIV/0!</v>
      </c>
      <c r="AZ63" s="162" t="e">
        <f t="shared" si="18"/>
        <v>#DIV/0!</v>
      </c>
      <c r="BA63" s="122"/>
      <c r="BB63" s="201">
        <f t="shared" si="19"/>
        <v>0</v>
      </c>
      <c r="BC63" s="202">
        <f t="shared" si="20"/>
        <v>0</v>
      </c>
      <c r="BD63" s="202">
        <f t="shared" si="21"/>
        <v>0</v>
      </c>
      <c r="BE63" s="203" t="e">
        <f t="shared" si="22"/>
        <v>#DIV/0!</v>
      </c>
      <c r="BF63" s="204">
        <f t="shared" si="23"/>
        <v>0</v>
      </c>
      <c r="BG63" s="205" t="e">
        <f t="shared" si="24"/>
        <v>#DIV/0!</v>
      </c>
      <c r="BH63" s="206" t="e">
        <f t="shared" si="25"/>
        <v>#DIV/0!</v>
      </c>
      <c r="BI63" s="204">
        <f t="shared" si="26"/>
        <v>0</v>
      </c>
      <c r="BJ63" s="204">
        <f t="shared" si="27"/>
        <v>0</v>
      </c>
    </row>
    <row r="64" spans="1:62" ht="15.75" hidden="1">
      <c r="A64" s="229">
        <v>43983</v>
      </c>
      <c r="B64" s="44" t="s">
        <v>35</v>
      </c>
      <c r="C64" s="35"/>
      <c r="D64" s="35"/>
      <c r="E64" s="35"/>
      <c r="F64" s="58" t="e">
        <f t="shared" si="0"/>
        <v>#DIV/0!</v>
      </c>
      <c r="G64" s="122"/>
      <c r="H64" s="122"/>
      <c r="I64" s="162" t="e">
        <f t="shared" si="8"/>
        <v>#DIV/0!</v>
      </c>
      <c r="J64" s="35"/>
      <c r="K64" s="35"/>
      <c r="L64" s="35"/>
      <c r="M64" s="58" t="e">
        <f t="shared" si="1"/>
        <v>#DIV/0!</v>
      </c>
      <c r="N64" s="122"/>
      <c r="O64" s="122"/>
      <c r="P64" s="162" t="e">
        <f t="shared" si="9"/>
        <v>#DIV/0!</v>
      </c>
      <c r="Q64" s="35"/>
      <c r="R64" s="35"/>
      <c r="S64" s="35"/>
      <c r="T64" s="58" t="e">
        <f t="shared" si="2"/>
        <v>#DIV/0!</v>
      </c>
      <c r="U64" s="122"/>
      <c r="V64" s="122"/>
      <c r="W64" s="162" t="e">
        <f t="shared" si="10"/>
        <v>#DIV/0!</v>
      </c>
      <c r="X64" s="35"/>
      <c r="Y64" s="35"/>
      <c r="Z64" s="35"/>
      <c r="AA64" s="58" t="e">
        <f t="shared" si="3"/>
        <v>#DIV/0!</v>
      </c>
      <c r="AB64" s="122"/>
      <c r="AC64" s="162" t="e">
        <f t="shared" si="11"/>
        <v>#DIV/0!</v>
      </c>
      <c r="AD64" s="162" t="e">
        <f t="shared" si="12"/>
        <v>#DIV/0!</v>
      </c>
      <c r="AE64" s="35"/>
      <c r="AF64" s="35"/>
      <c r="AG64" s="35"/>
      <c r="AH64" s="58" t="e">
        <f t="shared" si="4"/>
        <v>#DIV/0!</v>
      </c>
      <c r="AI64" s="122"/>
      <c r="AJ64" s="162" t="e">
        <f t="shared" si="13"/>
        <v>#DIV/0!</v>
      </c>
      <c r="AK64" s="162" t="e">
        <f t="shared" si="14"/>
        <v>#DIV/0!</v>
      </c>
      <c r="AL64" s="35"/>
      <c r="AM64" s="35"/>
      <c r="AN64" s="35"/>
      <c r="AO64" s="58" t="e">
        <f t="shared" si="5"/>
        <v>#DIV/0!</v>
      </c>
      <c r="AP64" s="122"/>
      <c r="AQ64" s="162" t="e">
        <f t="shared" si="15"/>
        <v>#DIV/0!</v>
      </c>
      <c r="AR64" s="162" t="e">
        <f t="shared" si="16"/>
        <v>#DIV/0!</v>
      </c>
      <c r="AS64" s="122"/>
      <c r="AT64" s="35"/>
      <c r="AU64" s="35"/>
      <c r="AV64" s="35"/>
      <c r="AW64" s="58" t="e">
        <f t="shared" si="6"/>
        <v>#DIV/0!</v>
      </c>
      <c r="AX64" s="122"/>
      <c r="AY64" s="162" t="e">
        <f t="shared" si="17"/>
        <v>#DIV/0!</v>
      </c>
      <c r="AZ64" s="162" t="e">
        <f t="shared" si="18"/>
        <v>#DIV/0!</v>
      </c>
      <c r="BA64" s="122"/>
      <c r="BB64" s="201">
        <f t="shared" si="19"/>
        <v>0</v>
      </c>
      <c r="BC64" s="202">
        <f t="shared" si="20"/>
        <v>0</v>
      </c>
      <c r="BD64" s="202">
        <f t="shared" si="21"/>
        <v>0</v>
      </c>
      <c r="BE64" s="203" t="e">
        <f t="shared" si="22"/>
        <v>#DIV/0!</v>
      </c>
      <c r="BF64" s="204">
        <f t="shared" si="23"/>
        <v>0</v>
      </c>
      <c r="BG64" s="205" t="e">
        <f t="shared" si="24"/>
        <v>#DIV/0!</v>
      </c>
      <c r="BH64" s="206" t="e">
        <f t="shared" si="25"/>
        <v>#DIV/0!</v>
      </c>
      <c r="BI64" s="204">
        <f t="shared" si="26"/>
        <v>0</v>
      </c>
      <c r="BJ64" s="204">
        <f t="shared" si="27"/>
        <v>0</v>
      </c>
    </row>
    <row r="65" spans="1:62" ht="15.75" hidden="1">
      <c r="A65" s="229">
        <v>43984</v>
      </c>
      <c r="B65" s="44" t="s">
        <v>36</v>
      </c>
      <c r="C65" s="35"/>
      <c r="D65" s="35"/>
      <c r="E65" s="35"/>
      <c r="F65" s="58" t="e">
        <f t="shared" si="0"/>
        <v>#DIV/0!</v>
      </c>
      <c r="G65" s="122"/>
      <c r="H65" s="122"/>
      <c r="I65" s="162" t="e">
        <f t="shared" si="8"/>
        <v>#DIV/0!</v>
      </c>
      <c r="J65" s="35"/>
      <c r="K65" s="35"/>
      <c r="L65" s="35"/>
      <c r="M65" s="58" t="e">
        <f t="shared" si="1"/>
        <v>#DIV/0!</v>
      </c>
      <c r="N65" s="122"/>
      <c r="O65" s="122"/>
      <c r="P65" s="162" t="e">
        <f t="shared" si="9"/>
        <v>#DIV/0!</v>
      </c>
      <c r="Q65" s="35"/>
      <c r="R65" s="35"/>
      <c r="S65" s="35"/>
      <c r="T65" s="58" t="e">
        <f t="shared" si="2"/>
        <v>#DIV/0!</v>
      </c>
      <c r="U65" s="122"/>
      <c r="V65" s="122"/>
      <c r="W65" s="162" t="e">
        <f t="shared" si="10"/>
        <v>#DIV/0!</v>
      </c>
      <c r="X65" s="35"/>
      <c r="Y65" s="35"/>
      <c r="Z65" s="35"/>
      <c r="AA65" s="58" t="e">
        <f t="shared" si="3"/>
        <v>#DIV/0!</v>
      </c>
      <c r="AB65" s="122"/>
      <c r="AC65" s="162" t="e">
        <f t="shared" si="11"/>
        <v>#DIV/0!</v>
      </c>
      <c r="AD65" s="162" t="e">
        <f t="shared" si="12"/>
        <v>#DIV/0!</v>
      </c>
      <c r="AE65" s="35"/>
      <c r="AF65" s="35"/>
      <c r="AG65" s="35"/>
      <c r="AH65" s="58" t="e">
        <f t="shared" si="4"/>
        <v>#DIV/0!</v>
      </c>
      <c r="AI65" s="122"/>
      <c r="AJ65" s="162" t="e">
        <f t="shared" si="13"/>
        <v>#DIV/0!</v>
      </c>
      <c r="AK65" s="162" t="e">
        <f t="shared" si="14"/>
        <v>#DIV/0!</v>
      </c>
      <c r="AL65" s="35"/>
      <c r="AM65" s="35"/>
      <c r="AN65" s="35"/>
      <c r="AO65" s="58" t="e">
        <f t="shared" si="5"/>
        <v>#DIV/0!</v>
      </c>
      <c r="AP65" s="122"/>
      <c r="AQ65" s="162" t="e">
        <f t="shared" si="15"/>
        <v>#DIV/0!</v>
      </c>
      <c r="AR65" s="162" t="e">
        <f t="shared" si="16"/>
        <v>#DIV/0!</v>
      </c>
      <c r="AS65" s="122"/>
      <c r="AT65" s="35"/>
      <c r="AU65" s="35"/>
      <c r="AV65" s="35"/>
      <c r="AW65" s="58" t="e">
        <f t="shared" si="6"/>
        <v>#DIV/0!</v>
      </c>
      <c r="AX65" s="122"/>
      <c r="AY65" s="162" t="e">
        <f t="shared" si="17"/>
        <v>#DIV/0!</v>
      </c>
      <c r="AZ65" s="162" t="e">
        <f t="shared" si="18"/>
        <v>#DIV/0!</v>
      </c>
      <c r="BA65" s="122"/>
      <c r="BB65" s="201">
        <f t="shared" si="19"/>
        <v>0</v>
      </c>
      <c r="BC65" s="202">
        <f t="shared" si="20"/>
        <v>0</v>
      </c>
      <c r="BD65" s="202">
        <f t="shared" si="21"/>
        <v>0</v>
      </c>
      <c r="BE65" s="203" t="e">
        <f t="shared" si="22"/>
        <v>#DIV/0!</v>
      </c>
      <c r="BF65" s="204">
        <f t="shared" si="23"/>
        <v>0</v>
      </c>
      <c r="BG65" s="205" t="e">
        <f t="shared" si="24"/>
        <v>#DIV/0!</v>
      </c>
      <c r="BH65" s="206" t="e">
        <f t="shared" si="25"/>
        <v>#DIV/0!</v>
      </c>
      <c r="BI65" s="204">
        <f t="shared" si="26"/>
        <v>0</v>
      </c>
      <c r="BJ65" s="204">
        <f t="shared" si="27"/>
        <v>0</v>
      </c>
    </row>
    <row r="66" spans="1:62" ht="15.75" hidden="1">
      <c r="A66" s="229">
        <v>43985</v>
      </c>
      <c r="B66" s="44" t="s">
        <v>37</v>
      </c>
      <c r="C66" s="35"/>
      <c r="D66" s="35"/>
      <c r="E66" s="35"/>
      <c r="F66" s="58" t="e">
        <f t="shared" si="0"/>
        <v>#DIV/0!</v>
      </c>
      <c r="G66" s="122"/>
      <c r="H66" s="122"/>
      <c r="I66" s="162" t="e">
        <f t="shared" si="8"/>
        <v>#DIV/0!</v>
      </c>
      <c r="J66" s="35"/>
      <c r="K66" s="35"/>
      <c r="L66" s="35"/>
      <c r="M66" s="58" t="e">
        <f t="shared" si="1"/>
        <v>#DIV/0!</v>
      </c>
      <c r="N66" s="122"/>
      <c r="O66" s="122"/>
      <c r="P66" s="162" t="e">
        <f t="shared" si="9"/>
        <v>#DIV/0!</v>
      </c>
      <c r="Q66" s="35"/>
      <c r="R66" s="35"/>
      <c r="S66" s="35"/>
      <c r="T66" s="58" t="e">
        <f t="shared" si="2"/>
        <v>#DIV/0!</v>
      </c>
      <c r="U66" s="122"/>
      <c r="V66" s="122"/>
      <c r="W66" s="162" t="e">
        <f t="shared" si="10"/>
        <v>#DIV/0!</v>
      </c>
      <c r="X66" s="35"/>
      <c r="Y66" s="35"/>
      <c r="Z66" s="35"/>
      <c r="AA66" s="58" t="e">
        <f t="shared" si="3"/>
        <v>#DIV/0!</v>
      </c>
      <c r="AB66" s="122"/>
      <c r="AC66" s="162" t="e">
        <f t="shared" si="11"/>
        <v>#DIV/0!</v>
      </c>
      <c r="AD66" s="162" t="e">
        <f t="shared" si="12"/>
        <v>#DIV/0!</v>
      </c>
      <c r="AE66" s="35"/>
      <c r="AF66" s="35"/>
      <c r="AG66" s="35"/>
      <c r="AH66" s="58" t="e">
        <f t="shared" si="4"/>
        <v>#DIV/0!</v>
      </c>
      <c r="AI66" s="122"/>
      <c r="AJ66" s="162" t="e">
        <f t="shared" si="13"/>
        <v>#DIV/0!</v>
      </c>
      <c r="AK66" s="162" t="e">
        <f t="shared" si="14"/>
        <v>#DIV/0!</v>
      </c>
      <c r="AL66" s="35"/>
      <c r="AM66" s="35"/>
      <c r="AN66" s="35"/>
      <c r="AO66" s="58" t="e">
        <f t="shared" si="5"/>
        <v>#DIV/0!</v>
      </c>
      <c r="AP66" s="122"/>
      <c r="AQ66" s="162" t="e">
        <f t="shared" si="15"/>
        <v>#DIV/0!</v>
      </c>
      <c r="AR66" s="162" t="e">
        <f t="shared" si="16"/>
        <v>#DIV/0!</v>
      </c>
      <c r="AS66" s="122"/>
      <c r="AT66" s="35"/>
      <c r="AU66" s="35"/>
      <c r="AV66" s="35"/>
      <c r="AW66" s="58" t="e">
        <f t="shared" si="6"/>
        <v>#DIV/0!</v>
      </c>
      <c r="AX66" s="122"/>
      <c r="AY66" s="162" t="e">
        <f t="shared" si="17"/>
        <v>#DIV/0!</v>
      </c>
      <c r="AZ66" s="162" t="e">
        <f t="shared" si="18"/>
        <v>#DIV/0!</v>
      </c>
      <c r="BA66" s="122"/>
      <c r="BB66" s="201">
        <f t="shared" si="19"/>
        <v>0</v>
      </c>
      <c r="BC66" s="202">
        <f t="shared" si="20"/>
        <v>0</v>
      </c>
      <c r="BD66" s="202">
        <f t="shared" si="21"/>
        <v>0</v>
      </c>
      <c r="BE66" s="203" t="e">
        <f t="shared" si="22"/>
        <v>#DIV/0!</v>
      </c>
      <c r="BF66" s="204">
        <f t="shared" si="23"/>
        <v>0</v>
      </c>
      <c r="BG66" s="205" t="e">
        <f t="shared" si="24"/>
        <v>#DIV/0!</v>
      </c>
      <c r="BH66" s="206" t="e">
        <f t="shared" si="25"/>
        <v>#DIV/0!</v>
      </c>
      <c r="BI66" s="204">
        <f t="shared" si="26"/>
        <v>0</v>
      </c>
      <c r="BJ66" s="204">
        <f t="shared" si="27"/>
        <v>0</v>
      </c>
    </row>
    <row r="67" spans="1:62" ht="15.75" hidden="1">
      <c r="A67" s="229">
        <v>43986</v>
      </c>
      <c r="B67" s="44" t="s">
        <v>31</v>
      </c>
      <c r="C67" s="35"/>
      <c r="D67" s="35"/>
      <c r="E67" s="35"/>
      <c r="F67" s="58" t="e">
        <f t="shared" si="0"/>
        <v>#DIV/0!</v>
      </c>
      <c r="G67" s="122"/>
      <c r="H67" s="122"/>
      <c r="I67" s="162" t="e">
        <f t="shared" si="8"/>
        <v>#DIV/0!</v>
      </c>
      <c r="J67" s="35"/>
      <c r="K67" s="35"/>
      <c r="L67" s="35"/>
      <c r="M67" s="58" t="e">
        <f t="shared" si="1"/>
        <v>#DIV/0!</v>
      </c>
      <c r="N67" s="122"/>
      <c r="O67" s="122"/>
      <c r="P67" s="162" t="e">
        <f t="shared" si="9"/>
        <v>#DIV/0!</v>
      </c>
      <c r="Q67" s="35"/>
      <c r="R67" s="35"/>
      <c r="S67" s="35"/>
      <c r="T67" s="58" t="e">
        <f t="shared" si="2"/>
        <v>#DIV/0!</v>
      </c>
      <c r="U67" s="122"/>
      <c r="V67" s="122"/>
      <c r="W67" s="162" t="e">
        <f t="shared" si="10"/>
        <v>#DIV/0!</v>
      </c>
      <c r="X67" s="35"/>
      <c r="Y67" s="35"/>
      <c r="Z67" s="35"/>
      <c r="AA67" s="58" t="e">
        <f t="shared" si="3"/>
        <v>#DIV/0!</v>
      </c>
      <c r="AB67" s="122"/>
      <c r="AC67" s="162" t="e">
        <f t="shared" si="11"/>
        <v>#DIV/0!</v>
      </c>
      <c r="AD67" s="162" t="e">
        <f t="shared" si="12"/>
        <v>#DIV/0!</v>
      </c>
      <c r="AE67" s="35"/>
      <c r="AF67" s="35"/>
      <c r="AG67" s="35"/>
      <c r="AH67" s="58" t="e">
        <f t="shared" si="4"/>
        <v>#DIV/0!</v>
      </c>
      <c r="AI67" s="122"/>
      <c r="AJ67" s="162" t="e">
        <f t="shared" si="13"/>
        <v>#DIV/0!</v>
      </c>
      <c r="AK67" s="162" t="e">
        <f t="shared" si="14"/>
        <v>#DIV/0!</v>
      </c>
      <c r="AL67" s="35"/>
      <c r="AM67" s="35"/>
      <c r="AN67" s="35"/>
      <c r="AO67" s="58" t="e">
        <f t="shared" si="5"/>
        <v>#DIV/0!</v>
      </c>
      <c r="AP67" s="122"/>
      <c r="AQ67" s="162" t="e">
        <f t="shared" si="15"/>
        <v>#DIV/0!</v>
      </c>
      <c r="AR67" s="162" t="e">
        <f t="shared" si="16"/>
        <v>#DIV/0!</v>
      </c>
      <c r="AS67" s="122"/>
      <c r="AT67" s="35"/>
      <c r="AU67" s="35"/>
      <c r="AV67" s="35"/>
      <c r="AW67" s="58" t="e">
        <f t="shared" si="6"/>
        <v>#DIV/0!</v>
      </c>
      <c r="AX67" s="122"/>
      <c r="AY67" s="162" t="e">
        <f t="shared" si="17"/>
        <v>#DIV/0!</v>
      </c>
      <c r="AZ67" s="162" t="e">
        <f t="shared" si="18"/>
        <v>#DIV/0!</v>
      </c>
      <c r="BA67" s="122"/>
      <c r="BB67" s="201">
        <f t="shared" si="19"/>
        <v>0</v>
      </c>
      <c r="BC67" s="202">
        <f t="shared" si="20"/>
        <v>0</v>
      </c>
      <c r="BD67" s="202">
        <f t="shared" si="21"/>
        <v>0</v>
      </c>
      <c r="BE67" s="203" t="e">
        <f t="shared" si="22"/>
        <v>#DIV/0!</v>
      </c>
      <c r="BF67" s="204">
        <f t="shared" si="23"/>
        <v>0</v>
      </c>
      <c r="BG67" s="205" t="e">
        <f t="shared" si="24"/>
        <v>#DIV/0!</v>
      </c>
      <c r="BH67" s="206" t="e">
        <f t="shared" si="25"/>
        <v>#DIV/0!</v>
      </c>
      <c r="BI67" s="204">
        <f t="shared" si="26"/>
        <v>0</v>
      </c>
      <c r="BJ67" s="204">
        <f t="shared" si="27"/>
        <v>0</v>
      </c>
    </row>
    <row r="68" spans="1:62" ht="15.75" hidden="1">
      <c r="A68" s="229">
        <v>43987</v>
      </c>
      <c r="B68" s="44" t="s">
        <v>32</v>
      </c>
      <c r="C68" s="35"/>
      <c r="D68" s="35"/>
      <c r="E68" s="35"/>
      <c r="F68" s="58" t="e">
        <f t="shared" si="0"/>
        <v>#DIV/0!</v>
      </c>
      <c r="G68" s="122"/>
      <c r="H68" s="122"/>
      <c r="I68" s="162" t="e">
        <f t="shared" si="8"/>
        <v>#DIV/0!</v>
      </c>
      <c r="J68" s="35"/>
      <c r="K68" s="35"/>
      <c r="L68" s="35"/>
      <c r="M68" s="58" t="e">
        <f t="shared" si="1"/>
        <v>#DIV/0!</v>
      </c>
      <c r="N68" s="122"/>
      <c r="O68" s="122"/>
      <c r="P68" s="162" t="e">
        <f t="shared" si="9"/>
        <v>#DIV/0!</v>
      </c>
      <c r="Q68" s="35"/>
      <c r="R68" s="35"/>
      <c r="S68" s="35"/>
      <c r="T68" s="58" t="e">
        <f t="shared" si="2"/>
        <v>#DIV/0!</v>
      </c>
      <c r="U68" s="122"/>
      <c r="V68" s="122"/>
      <c r="W68" s="162" t="e">
        <f t="shared" si="10"/>
        <v>#DIV/0!</v>
      </c>
      <c r="X68" s="35"/>
      <c r="Y68" s="35"/>
      <c r="Z68" s="35"/>
      <c r="AA68" s="58" t="e">
        <f t="shared" si="3"/>
        <v>#DIV/0!</v>
      </c>
      <c r="AB68" s="122"/>
      <c r="AC68" s="162" t="e">
        <f t="shared" si="11"/>
        <v>#DIV/0!</v>
      </c>
      <c r="AD68" s="162" t="e">
        <f t="shared" si="12"/>
        <v>#DIV/0!</v>
      </c>
      <c r="AE68" s="35"/>
      <c r="AF68" s="35"/>
      <c r="AG68" s="35"/>
      <c r="AH68" s="58" t="e">
        <f t="shared" si="4"/>
        <v>#DIV/0!</v>
      </c>
      <c r="AI68" s="122"/>
      <c r="AJ68" s="162" t="e">
        <f t="shared" si="13"/>
        <v>#DIV/0!</v>
      </c>
      <c r="AK68" s="162" t="e">
        <f t="shared" si="14"/>
        <v>#DIV/0!</v>
      </c>
      <c r="AL68" s="35"/>
      <c r="AM68" s="35"/>
      <c r="AN68" s="35"/>
      <c r="AO68" s="58" t="e">
        <f t="shared" si="5"/>
        <v>#DIV/0!</v>
      </c>
      <c r="AP68" s="122"/>
      <c r="AQ68" s="162" t="e">
        <f t="shared" si="15"/>
        <v>#DIV/0!</v>
      </c>
      <c r="AR68" s="162" t="e">
        <f t="shared" si="16"/>
        <v>#DIV/0!</v>
      </c>
      <c r="AS68" s="122"/>
      <c r="AT68" s="35"/>
      <c r="AU68" s="35"/>
      <c r="AV68" s="35"/>
      <c r="AW68" s="58" t="e">
        <f t="shared" si="6"/>
        <v>#DIV/0!</v>
      </c>
      <c r="AX68" s="122"/>
      <c r="AY68" s="162" t="e">
        <f t="shared" si="17"/>
        <v>#DIV/0!</v>
      </c>
      <c r="AZ68" s="162" t="e">
        <f t="shared" si="18"/>
        <v>#DIV/0!</v>
      </c>
      <c r="BA68" s="122"/>
      <c r="BB68" s="201">
        <f t="shared" si="19"/>
        <v>0</v>
      </c>
      <c r="BC68" s="202">
        <f t="shared" si="20"/>
        <v>0</v>
      </c>
      <c r="BD68" s="202">
        <f t="shared" si="21"/>
        <v>0</v>
      </c>
      <c r="BE68" s="203" t="e">
        <f t="shared" si="22"/>
        <v>#DIV/0!</v>
      </c>
      <c r="BF68" s="204">
        <f t="shared" si="23"/>
        <v>0</v>
      </c>
      <c r="BG68" s="205" t="e">
        <f t="shared" si="24"/>
        <v>#DIV/0!</v>
      </c>
      <c r="BH68" s="206" t="e">
        <f t="shared" si="25"/>
        <v>#DIV/0!</v>
      </c>
      <c r="BI68" s="204">
        <f t="shared" si="26"/>
        <v>0</v>
      </c>
      <c r="BJ68" s="204">
        <f t="shared" si="27"/>
        <v>0</v>
      </c>
    </row>
    <row r="69" spans="1:62" ht="15.75" hidden="1">
      <c r="A69" s="229">
        <v>43988</v>
      </c>
      <c r="B69" s="44" t="s">
        <v>33</v>
      </c>
      <c r="C69" s="35"/>
      <c r="D69" s="35"/>
      <c r="E69" s="35"/>
      <c r="F69" s="58" t="e">
        <f t="shared" si="0"/>
        <v>#DIV/0!</v>
      </c>
      <c r="G69" s="122"/>
      <c r="H69" s="122"/>
      <c r="I69" s="162" t="e">
        <f t="shared" si="8"/>
        <v>#DIV/0!</v>
      </c>
      <c r="J69" s="35"/>
      <c r="K69" s="35"/>
      <c r="L69" s="35"/>
      <c r="M69" s="58" t="e">
        <f t="shared" si="1"/>
        <v>#DIV/0!</v>
      </c>
      <c r="N69" s="122"/>
      <c r="O69" s="122"/>
      <c r="P69" s="162" t="e">
        <f t="shared" si="9"/>
        <v>#DIV/0!</v>
      </c>
      <c r="Q69" s="35"/>
      <c r="R69" s="35"/>
      <c r="S69" s="35"/>
      <c r="T69" s="58" t="e">
        <f t="shared" si="2"/>
        <v>#DIV/0!</v>
      </c>
      <c r="U69" s="122"/>
      <c r="V69" s="122"/>
      <c r="W69" s="162" t="e">
        <f t="shared" si="10"/>
        <v>#DIV/0!</v>
      </c>
      <c r="X69" s="35"/>
      <c r="Y69" s="35"/>
      <c r="Z69" s="35"/>
      <c r="AA69" s="58" t="e">
        <f t="shared" si="3"/>
        <v>#DIV/0!</v>
      </c>
      <c r="AB69" s="122"/>
      <c r="AC69" s="162" t="e">
        <f t="shared" si="11"/>
        <v>#DIV/0!</v>
      </c>
      <c r="AD69" s="162" t="e">
        <f t="shared" si="12"/>
        <v>#DIV/0!</v>
      </c>
      <c r="AE69" s="35"/>
      <c r="AF69" s="35"/>
      <c r="AG69" s="35"/>
      <c r="AH69" s="58" t="e">
        <f t="shared" si="4"/>
        <v>#DIV/0!</v>
      </c>
      <c r="AI69" s="122"/>
      <c r="AJ69" s="162" t="e">
        <f t="shared" si="13"/>
        <v>#DIV/0!</v>
      </c>
      <c r="AK69" s="162" t="e">
        <f t="shared" si="14"/>
        <v>#DIV/0!</v>
      </c>
      <c r="AL69" s="35"/>
      <c r="AM69" s="35"/>
      <c r="AN69" s="35"/>
      <c r="AO69" s="58" t="e">
        <f t="shared" si="5"/>
        <v>#DIV/0!</v>
      </c>
      <c r="AP69" s="122"/>
      <c r="AQ69" s="162" t="e">
        <f t="shared" si="15"/>
        <v>#DIV/0!</v>
      </c>
      <c r="AR69" s="162" t="e">
        <f t="shared" si="16"/>
        <v>#DIV/0!</v>
      </c>
      <c r="AS69" s="122"/>
      <c r="AT69" s="35"/>
      <c r="AU69" s="35"/>
      <c r="AV69" s="35"/>
      <c r="AW69" s="58" t="e">
        <f t="shared" si="6"/>
        <v>#DIV/0!</v>
      </c>
      <c r="AX69" s="122"/>
      <c r="AY69" s="162" t="e">
        <f t="shared" si="17"/>
        <v>#DIV/0!</v>
      </c>
      <c r="AZ69" s="162" t="e">
        <f t="shared" si="18"/>
        <v>#DIV/0!</v>
      </c>
      <c r="BA69" s="122"/>
      <c r="BB69" s="201">
        <f t="shared" si="19"/>
        <v>0</v>
      </c>
      <c r="BC69" s="202">
        <f t="shared" si="20"/>
        <v>0</v>
      </c>
      <c r="BD69" s="202">
        <f t="shared" si="21"/>
        <v>0</v>
      </c>
      <c r="BE69" s="203" t="e">
        <f t="shared" si="22"/>
        <v>#DIV/0!</v>
      </c>
      <c r="BF69" s="204">
        <f t="shared" si="23"/>
        <v>0</v>
      </c>
      <c r="BG69" s="205" t="e">
        <f t="shared" si="24"/>
        <v>#DIV/0!</v>
      </c>
      <c r="BH69" s="206" t="e">
        <f t="shared" si="25"/>
        <v>#DIV/0!</v>
      </c>
      <c r="BI69" s="204">
        <f t="shared" si="26"/>
        <v>0</v>
      </c>
      <c r="BJ69" s="204">
        <f t="shared" si="27"/>
        <v>0</v>
      </c>
    </row>
    <row r="70" spans="1:62" ht="15.75" hidden="1">
      <c r="A70" s="229">
        <v>43989</v>
      </c>
      <c r="B70" s="44" t="s">
        <v>34</v>
      </c>
      <c r="C70" s="35"/>
      <c r="D70" s="35"/>
      <c r="E70" s="35"/>
      <c r="F70" s="58" t="e">
        <f t="shared" si="0"/>
        <v>#DIV/0!</v>
      </c>
      <c r="G70" s="122"/>
      <c r="H70" s="122"/>
      <c r="I70" s="162" t="e">
        <f t="shared" si="8"/>
        <v>#DIV/0!</v>
      </c>
      <c r="J70" s="35"/>
      <c r="K70" s="35"/>
      <c r="L70" s="35"/>
      <c r="M70" s="58" t="e">
        <f t="shared" si="1"/>
        <v>#DIV/0!</v>
      </c>
      <c r="N70" s="122"/>
      <c r="O70" s="122"/>
      <c r="P70" s="162" t="e">
        <f t="shared" si="9"/>
        <v>#DIV/0!</v>
      </c>
      <c r="Q70" s="35"/>
      <c r="R70" s="35"/>
      <c r="S70" s="35"/>
      <c r="T70" s="58" t="e">
        <f t="shared" si="2"/>
        <v>#DIV/0!</v>
      </c>
      <c r="U70" s="122"/>
      <c r="V70" s="122"/>
      <c r="W70" s="162" t="e">
        <f t="shared" si="10"/>
        <v>#DIV/0!</v>
      </c>
      <c r="X70" s="35"/>
      <c r="Y70" s="35"/>
      <c r="Z70" s="35"/>
      <c r="AA70" s="58" t="e">
        <f t="shared" si="3"/>
        <v>#DIV/0!</v>
      </c>
      <c r="AB70" s="122"/>
      <c r="AC70" s="162" t="e">
        <f t="shared" si="11"/>
        <v>#DIV/0!</v>
      </c>
      <c r="AD70" s="162" t="e">
        <f t="shared" si="12"/>
        <v>#DIV/0!</v>
      </c>
      <c r="AE70" s="35"/>
      <c r="AF70" s="35"/>
      <c r="AG70" s="35"/>
      <c r="AH70" s="58" t="e">
        <f t="shared" si="4"/>
        <v>#DIV/0!</v>
      </c>
      <c r="AI70" s="122"/>
      <c r="AJ70" s="162" t="e">
        <f t="shared" si="13"/>
        <v>#DIV/0!</v>
      </c>
      <c r="AK70" s="162" t="e">
        <f t="shared" si="14"/>
        <v>#DIV/0!</v>
      </c>
      <c r="AL70" s="35"/>
      <c r="AM70" s="35"/>
      <c r="AN70" s="35"/>
      <c r="AO70" s="58" t="e">
        <f t="shared" si="5"/>
        <v>#DIV/0!</v>
      </c>
      <c r="AP70" s="122"/>
      <c r="AQ70" s="162" t="e">
        <f t="shared" si="15"/>
        <v>#DIV/0!</v>
      </c>
      <c r="AR70" s="162" t="e">
        <f t="shared" si="16"/>
        <v>#DIV/0!</v>
      </c>
      <c r="AS70" s="122"/>
      <c r="AT70" s="35"/>
      <c r="AU70" s="35"/>
      <c r="AV70" s="35"/>
      <c r="AW70" s="58" t="e">
        <f t="shared" si="6"/>
        <v>#DIV/0!</v>
      </c>
      <c r="AX70" s="122"/>
      <c r="AY70" s="162" t="e">
        <f t="shared" si="17"/>
        <v>#DIV/0!</v>
      </c>
      <c r="AZ70" s="162" t="e">
        <f t="shared" si="18"/>
        <v>#DIV/0!</v>
      </c>
      <c r="BA70" s="122"/>
      <c r="BB70" s="201">
        <f t="shared" si="19"/>
        <v>0</v>
      </c>
      <c r="BC70" s="202">
        <f t="shared" si="20"/>
        <v>0</v>
      </c>
      <c r="BD70" s="202">
        <f t="shared" si="21"/>
        <v>0</v>
      </c>
      <c r="BE70" s="203" t="e">
        <f t="shared" si="22"/>
        <v>#DIV/0!</v>
      </c>
      <c r="BF70" s="204">
        <f t="shared" si="23"/>
        <v>0</v>
      </c>
      <c r="BG70" s="205" t="e">
        <f t="shared" si="24"/>
        <v>#DIV/0!</v>
      </c>
      <c r="BH70" s="206" t="e">
        <f t="shared" si="25"/>
        <v>#DIV/0!</v>
      </c>
      <c r="BI70" s="204">
        <f t="shared" si="26"/>
        <v>0</v>
      </c>
      <c r="BJ70" s="204">
        <f t="shared" si="27"/>
        <v>0</v>
      </c>
    </row>
    <row r="71" spans="1:62" ht="15.75" hidden="1">
      <c r="A71" s="229">
        <v>43990</v>
      </c>
      <c r="B71" s="44" t="s">
        <v>35</v>
      </c>
      <c r="C71" s="35"/>
      <c r="D71" s="35"/>
      <c r="E71" s="35"/>
      <c r="F71" s="58" t="e">
        <f t="shared" si="0"/>
        <v>#DIV/0!</v>
      </c>
      <c r="G71" s="122"/>
      <c r="H71" s="122"/>
      <c r="I71" s="162" t="e">
        <f t="shared" si="8"/>
        <v>#DIV/0!</v>
      </c>
      <c r="J71" s="35"/>
      <c r="K71" s="35"/>
      <c r="L71" s="35"/>
      <c r="M71" s="58" t="e">
        <f t="shared" si="1"/>
        <v>#DIV/0!</v>
      </c>
      <c r="N71" s="122"/>
      <c r="O71" s="122"/>
      <c r="P71" s="162" t="e">
        <f t="shared" si="9"/>
        <v>#DIV/0!</v>
      </c>
      <c r="Q71" s="35"/>
      <c r="R71" s="35"/>
      <c r="S71" s="35"/>
      <c r="T71" s="58" t="e">
        <f t="shared" si="2"/>
        <v>#DIV/0!</v>
      </c>
      <c r="U71" s="122"/>
      <c r="V71" s="122"/>
      <c r="W71" s="162" t="e">
        <f t="shared" si="10"/>
        <v>#DIV/0!</v>
      </c>
      <c r="X71" s="35"/>
      <c r="Y71" s="35"/>
      <c r="Z71" s="35"/>
      <c r="AA71" s="58" t="e">
        <f t="shared" si="3"/>
        <v>#DIV/0!</v>
      </c>
      <c r="AB71" s="122"/>
      <c r="AC71" s="162" t="e">
        <f t="shared" si="11"/>
        <v>#DIV/0!</v>
      </c>
      <c r="AD71" s="162" t="e">
        <f t="shared" si="12"/>
        <v>#DIV/0!</v>
      </c>
      <c r="AE71" s="35"/>
      <c r="AF71" s="35"/>
      <c r="AG71" s="35"/>
      <c r="AH71" s="58" t="e">
        <f t="shared" si="4"/>
        <v>#DIV/0!</v>
      </c>
      <c r="AI71" s="122"/>
      <c r="AJ71" s="162" t="e">
        <f t="shared" si="13"/>
        <v>#DIV/0!</v>
      </c>
      <c r="AK71" s="162" t="e">
        <f t="shared" si="14"/>
        <v>#DIV/0!</v>
      </c>
      <c r="AL71" s="35"/>
      <c r="AM71" s="35"/>
      <c r="AN71" s="35"/>
      <c r="AO71" s="58" t="e">
        <f t="shared" si="5"/>
        <v>#DIV/0!</v>
      </c>
      <c r="AP71" s="122"/>
      <c r="AQ71" s="162" t="e">
        <f t="shared" si="15"/>
        <v>#DIV/0!</v>
      </c>
      <c r="AR71" s="162" t="e">
        <f t="shared" si="16"/>
        <v>#DIV/0!</v>
      </c>
      <c r="AS71" s="122"/>
      <c r="AT71" s="35"/>
      <c r="AU71" s="35"/>
      <c r="AV71" s="35"/>
      <c r="AW71" s="58" t="e">
        <f t="shared" si="6"/>
        <v>#DIV/0!</v>
      </c>
      <c r="AX71" s="122"/>
      <c r="AY71" s="162" t="e">
        <f t="shared" si="17"/>
        <v>#DIV/0!</v>
      </c>
      <c r="AZ71" s="162" t="e">
        <f t="shared" si="18"/>
        <v>#DIV/0!</v>
      </c>
      <c r="BA71" s="122"/>
      <c r="BB71" s="201">
        <f t="shared" si="19"/>
        <v>0</v>
      </c>
      <c r="BC71" s="202">
        <f t="shared" si="20"/>
        <v>0</v>
      </c>
      <c r="BD71" s="202">
        <f t="shared" si="21"/>
        <v>0</v>
      </c>
      <c r="BE71" s="203" t="e">
        <f t="shared" si="22"/>
        <v>#DIV/0!</v>
      </c>
      <c r="BF71" s="204">
        <f t="shared" si="23"/>
        <v>0</v>
      </c>
      <c r="BG71" s="205" t="e">
        <f t="shared" si="24"/>
        <v>#DIV/0!</v>
      </c>
      <c r="BH71" s="206" t="e">
        <f t="shared" si="25"/>
        <v>#DIV/0!</v>
      </c>
      <c r="BI71" s="204">
        <f t="shared" si="26"/>
        <v>0</v>
      </c>
      <c r="BJ71" s="204">
        <f t="shared" si="27"/>
        <v>0</v>
      </c>
    </row>
    <row r="72" spans="1:62" ht="15.75" hidden="1">
      <c r="A72" s="229">
        <v>43991</v>
      </c>
      <c r="B72" s="44" t="s">
        <v>36</v>
      </c>
      <c r="C72" s="35"/>
      <c r="D72" s="35"/>
      <c r="E72" s="35"/>
      <c r="F72" s="58" t="e">
        <f t="shared" si="0"/>
        <v>#DIV/0!</v>
      </c>
      <c r="G72" s="122"/>
      <c r="H72" s="122"/>
      <c r="I72" s="162" t="e">
        <f t="shared" si="8"/>
        <v>#DIV/0!</v>
      </c>
      <c r="J72" s="35"/>
      <c r="K72" s="35"/>
      <c r="L72" s="35"/>
      <c r="M72" s="58" t="e">
        <f t="shared" si="1"/>
        <v>#DIV/0!</v>
      </c>
      <c r="N72" s="122"/>
      <c r="O72" s="122"/>
      <c r="P72" s="162" t="e">
        <f t="shared" si="9"/>
        <v>#DIV/0!</v>
      </c>
      <c r="Q72" s="35"/>
      <c r="R72" s="35"/>
      <c r="S72" s="35"/>
      <c r="T72" s="58" t="e">
        <f t="shared" si="2"/>
        <v>#DIV/0!</v>
      </c>
      <c r="U72" s="122"/>
      <c r="V72" s="122"/>
      <c r="W72" s="162" t="e">
        <f t="shared" si="10"/>
        <v>#DIV/0!</v>
      </c>
      <c r="X72" s="35"/>
      <c r="Y72" s="35"/>
      <c r="Z72" s="35"/>
      <c r="AA72" s="58" t="e">
        <f t="shared" si="3"/>
        <v>#DIV/0!</v>
      </c>
      <c r="AB72" s="122"/>
      <c r="AC72" s="162" t="e">
        <f t="shared" si="11"/>
        <v>#DIV/0!</v>
      </c>
      <c r="AD72" s="162" t="e">
        <f t="shared" si="12"/>
        <v>#DIV/0!</v>
      </c>
      <c r="AE72" s="35"/>
      <c r="AF72" s="35"/>
      <c r="AG72" s="35"/>
      <c r="AH72" s="58" t="e">
        <f t="shared" si="4"/>
        <v>#DIV/0!</v>
      </c>
      <c r="AI72" s="122"/>
      <c r="AJ72" s="162" t="e">
        <f t="shared" si="13"/>
        <v>#DIV/0!</v>
      </c>
      <c r="AK72" s="162" t="e">
        <f t="shared" si="14"/>
        <v>#DIV/0!</v>
      </c>
      <c r="AL72" s="35"/>
      <c r="AM72" s="35"/>
      <c r="AN72" s="35"/>
      <c r="AO72" s="58" t="e">
        <f t="shared" si="5"/>
        <v>#DIV/0!</v>
      </c>
      <c r="AP72" s="122"/>
      <c r="AQ72" s="162" t="e">
        <f t="shared" si="15"/>
        <v>#DIV/0!</v>
      </c>
      <c r="AR72" s="162" t="e">
        <f t="shared" si="16"/>
        <v>#DIV/0!</v>
      </c>
      <c r="AS72" s="122"/>
      <c r="AT72" s="35"/>
      <c r="AU72" s="35"/>
      <c r="AV72" s="35"/>
      <c r="AW72" s="58" t="e">
        <f t="shared" si="6"/>
        <v>#DIV/0!</v>
      </c>
      <c r="AX72" s="122"/>
      <c r="AY72" s="162" t="e">
        <f t="shared" si="17"/>
        <v>#DIV/0!</v>
      </c>
      <c r="AZ72" s="162" t="e">
        <f t="shared" si="18"/>
        <v>#DIV/0!</v>
      </c>
      <c r="BA72" s="122"/>
      <c r="BB72" s="201">
        <f t="shared" si="19"/>
        <v>0</v>
      </c>
      <c r="BC72" s="202">
        <f t="shared" si="20"/>
        <v>0</v>
      </c>
      <c r="BD72" s="202">
        <f t="shared" si="21"/>
        <v>0</v>
      </c>
      <c r="BE72" s="203" t="e">
        <f t="shared" si="22"/>
        <v>#DIV/0!</v>
      </c>
      <c r="BF72" s="204">
        <f t="shared" si="23"/>
        <v>0</v>
      </c>
      <c r="BG72" s="205" t="e">
        <f t="shared" si="24"/>
        <v>#DIV/0!</v>
      </c>
      <c r="BH72" s="206" t="e">
        <f t="shared" si="25"/>
        <v>#DIV/0!</v>
      </c>
      <c r="BI72" s="204">
        <f t="shared" si="26"/>
        <v>0</v>
      </c>
      <c r="BJ72" s="204">
        <f t="shared" si="27"/>
        <v>0</v>
      </c>
    </row>
    <row r="73" spans="1:62" ht="15.75" hidden="1">
      <c r="A73" s="229">
        <v>43992</v>
      </c>
      <c r="B73" s="44" t="s">
        <v>37</v>
      </c>
      <c r="C73" s="35"/>
      <c r="D73" s="35"/>
      <c r="E73" s="35"/>
      <c r="F73" s="58" t="e">
        <f t="shared" si="0"/>
        <v>#DIV/0!</v>
      </c>
      <c r="G73" s="122"/>
      <c r="H73" s="122"/>
      <c r="I73" s="162" t="e">
        <f t="shared" si="8"/>
        <v>#DIV/0!</v>
      </c>
      <c r="J73" s="35"/>
      <c r="K73" s="35"/>
      <c r="L73" s="35"/>
      <c r="M73" s="58" t="e">
        <f t="shared" si="1"/>
        <v>#DIV/0!</v>
      </c>
      <c r="N73" s="122"/>
      <c r="O73" s="122"/>
      <c r="P73" s="162" t="e">
        <f t="shared" si="9"/>
        <v>#DIV/0!</v>
      </c>
      <c r="Q73" s="35"/>
      <c r="R73" s="35"/>
      <c r="S73" s="35"/>
      <c r="T73" s="58" t="e">
        <f t="shared" si="2"/>
        <v>#DIV/0!</v>
      </c>
      <c r="U73" s="122"/>
      <c r="V73" s="122"/>
      <c r="W73" s="162" t="e">
        <f t="shared" si="10"/>
        <v>#DIV/0!</v>
      </c>
      <c r="X73" s="35"/>
      <c r="Y73" s="35"/>
      <c r="Z73" s="35"/>
      <c r="AA73" s="58" t="e">
        <f t="shared" si="3"/>
        <v>#DIV/0!</v>
      </c>
      <c r="AB73" s="122"/>
      <c r="AC73" s="162" t="e">
        <f t="shared" si="11"/>
        <v>#DIV/0!</v>
      </c>
      <c r="AD73" s="162" t="e">
        <f t="shared" si="12"/>
        <v>#DIV/0!</v>
      </c>
      <c r="AE73" s="35"/>
      <c r="AF73" s="35"/>
      <c r="AG73" s="35"/>
      <c r="AH73" s="58" t="e">
        <f t="shared" si="4"/>
        <v>#DIV/0!</v>
      </c>
      <c r="AI73" s="122"/>
      <c r="AJ73" s="162" t="e">
        <f t="shared" si="13"/>
        <v>#DIV/0!</v>
      </c>
      <c r="AK73" s="162" t="e">
        <f t="shared" si="14"/>
        <v>#DIV/0!</v>
      </c>
      <c r="AL73" s="35"/>
      <c r="AM73" s="35"/>
      <c r="AN73" s="35"/>
      <c r="AO73" s="58" t="e">
        <f t="shared" si="5"/>
        <v>#DIV/0!</v>
      </c>
      <c r="AP73" s="122"/>
      <c r="AQ73" s="162" t="e">
        <f t="shared" si="15"/>
        <v>#DIV/0!</v>
      </c>
      <c r="AR73" s="162" t="e">
        <f t="shared" si="16"/>
        <v>#DIV/0!</v>
      </c>
      <c r="AS73" s="122"/>
      <c r="AT73" s="35"/>
      <c r="AU73" s="35"/>
      <c r="AV73" s="35"/>
      <c r="AW73" s="58" t="e">
        <f t="shared" si="6"/>
        <v>#DIV/0!</v>
      </c>
      <c r="AX73" s="122"/>
      <c r="AY73" s="162" t="e">
        <f t="shared" si="17"/>
        <v>#DIV/0!</v>
      </c>
      <c r="AZ73" s="162" t="e">
        <f t="shared" si="18"/>
        <v>#DIV/0!</v>
      </c>
      <c r="BA73" s="122"/>
      <c r="BB73" s="201">
        <f t="shared" si="19"/>
        <v>0</v>
      </c>
      <c r="BC73" s="202">
        <f t="shared" si="20"/>
        <v>0</v>
      </c>
      <c r="BD73" s="202">
        <f t="shared" si="21"/>
        <v>0</v>
      </c>
      <c r="BE73" s="203" t="e">
        <f t="shared" si="22"/>
        <v>#DIV/0!</v>
      </c>
      <c r="BF73" s="204">
        <f t="shared" si="23"/>
        <v>0</v>
      </c>
      <c r="BG73" s="205" t="e">
        <f t="shared" si="24"/>
        <v>#DIV/0!</v>
      </c>
      <c r="BH73" s="206" t="e">
        <f t="shared" si="25"/>
        <v>#DIV/0!</v>
      </c>
      <c r="BI73" s="204">
        <f t="shared" si="26"/>
        <v>0</v>
      </c>
      <c r="BJ73" s="204">
        <f t="shared" si="27"/>
        <v>0</v>
      </c>
    </row>
    <row r="74" spans="1:62" ht="15.75" hidden="1">
      <c r="A74" s="229">
        <v>43993</v>
      </c>
      <c r="B74" s="44" t="s">
        <v>31</v>
      </c>
      <c r="C74" s="35"/>
      <c r="D74" s="35"/>
      <c r="E74" s="35"/>
      <c r="F74" s="58" t="e">
        <f t="shared" si="0"/>
        <v>#DIV/0!</v>
      </c>
      <c r="G74" s="122"/>
      <c r="H74" s="122"/>
      <c r="I74" s="162" t="e">
        <f t="shared" si="8"/>
        <v>#DIV/0!</v>
      </c>
      <c r="J74" s="35"/>
      <c r="K74" s="35"/>
      <c r="L74" s="35"/>
      <c r="M74" s="58" t="e">
        <f t="shared" si="1"/>
        <v>#DIV/0!</v>
      </c>
      <c r="N74" s="122"/>
      <c r="O74" s="122"/>
      <c r="P74" s="162" t="e">
        <f t="shared" si="9"/>
        <v>#DIV/0!</v>
      </c>
      <c r="Q74" s="35"/>
      <c r="R74" s="35"/>
      <c r="S74" s="35"/>
      <c r="T74" s="58" t="e">
        <f t="shared" si="2"/>
        <v>#DIV/0!</v>
      </c>
      <c r="U74" s="122"/>
      <c r="V74" s="122"/>
      <c r="W74" s="162" t="e">
        <f t="shared" si="10"/>
        <v>#DIV/0!</v>
      </c>
      <c r="X74" s="35"/>
      <c r="Y74" s="35"/>
      <c r="Z74" s="35"/>
      <c r="AA74" s="58" t="e">
        <f t="shared" si="3"/>
        <v>#DIV/0!</v>
      </c>
      <c r="AB74" s="122"/>
      <c r="AC74" s="162" t="e">
        <f t="shared" si="11"/>
        <v>#DIV/0!</v>
      </c>
      <c r="AD74" s="162" t="e">
        <f t="shared" si="12"/>
        <v>#DIV/0!</v>
      </c>
      <c r="AE74" s="35"/>
      <c r="AF74" s="35"/>
      <c r="AG74" s="35"/>
      <c r="AH74" s="58" t="e">
        <f t="shared" si="4"/>
        <v>#DIV/0!</v>
      </c>
      <c r="AI74" s="122"/>
      <c r="AJ74" s="162" t="e">
        <f t="shared" si="13"/>
        <v>#DIV/0!</v>
      </c>
      <c r="AK74" s="162" t="e">
        <f t="shared" si="14"/>
        <v>#DIV/0!</v>
      </c>
      <c r="AL74" s="35"/>
      <c r="AM74" s="35"/>
      <c r="AN74" s="35"/>
      <c r="AO74" s="58" t="e">
        <f t="shared" si="5"/>
        <v>#DIV/0!</v>
      </c>
      <c r="AP74" s="122"/>
      <c r="AQ74" s="162" t="e">
        <f t="shared" si="15"/>
        <v>#DIV/0!</v>
      </c>
      <c r="AR74" s="162" t="e">
        <f t="shared" si="16"/>
        <v>#DIV/0!</v>
      </c>
      <c r="AS74" s="122"/>
      <c r="AT74" s="35"/>
      <c r="AU74" s="35"/>
      <c r="AV74" s="35"/>
      <c r="AW74" s="58" t="e">
        <f t="shared" si="6"/>
        <v>#DIV/0!</v>
      </c>
      <c r="AX74" s="122"/>
      <c r="AY74" s="162" t="e">
        <f t="shared" si="17"/>
        <v>#DIV/0!</v>
      </c>
      <c r="AZ74" s="162" t="e">
        <f t="shared" si="18"/>
        <v>#DIV/0!</v>
      </c>
      <c r="BA74" s="122"/>
      <c r="BB74" s="201">
        <f t="shared" si="19"/>
        <v>0</v>
      </c>
      <c r="BC74" s="202">
        <f t="shared" si="20"/>
        <v>0</v>
      </c>
      <c r="BD74" s="202">
        <f t="shared" si="21"/>
        <v>0</v>
      </c>
      <c r="BE74" s="203" t="e">
        <f t="shared" si="22"/>
        <v>#DIV/0!</v>
      </c>
      <c r="BF74" s="204">
        <f t="shared" si="23"/>
        <v>0</v>
      </c>
      <c r="BG74" s="205" t="e">
        <f t="shared" si="24"/>
        <v>#DIV/0!</v>
      </c>
      <c r="BH74" s="206" t="e">
        <f t="shared" si="25"/>
        <v>#DIV/0!</v>
      </c>
      <c r="BI74" s="204">
        <f t="shared" si="26"/>
        <v>0</v>
      </c>
      <c r="BJ74" s="204">
        <f t="shared" si="27"/>
        <v>0</v>
      </c>
    </row>
    <row r="75" spans="1:62" ht="15.75" hidden="1">
      <c r="A75" s="229">
        <v>43994</v>
      </c>
      <c r="B75" s="44" t="s">
        <v>32</v>
      </c>
      <c r="C75" s="35"/>
      <c r="D75" s="35"/>
      <c r="E75" s="35"/>
      <c r="F75" s="58" t="e">
        <f t="shared" si="0"/>
        <v>#DIV/0!</v>
      </c>
      <c r="G75" s="122"/>
      <c r="H75" s="122"/>
      <c r="I75" s="162" t="e">
        <f t="shared" ref="I75:I101" si="28">G75/C75*1000</f>
        <v>#DIV/0!</v>
      </c>
      <c r="J75" s="35"/>
      <c r="K75" s="35"/>
      <c r="L75" s="35"/>
      <c r="M75" s="58" t="e">
        <f t="shared" si="1"/>
        <v>#DIV/0!</v>
      </c>
      <c r="N75" s="122"/>
      <c r="O75" s="122"/>
      <c r="P75" s="162" t="e">
        <f t="shared" ref="P75:P101" si="29">N75/J75*1000</f>
        <v>#DIV/0!</v>
      </c>
      <c r="Q75" s="35"/>
      <c r="R75" s="35"/>
      <c r="S75" s="35"/>
      <c r="T75" s="58" t="e">
        <f t="shared" si="2"/>
        <v>#DIV/0!</v>
      </c>
      <c r="U75" s="122"/>
      <c r="V75" s="122"/>
      <c r="W75" s="162" t="e">
        <f t="shared" ref="W75:W101" si="30">U75/Q75*1000</f>
        <v>#DIV/0!</v>
      </c>
      <c r="X75" s="35"/>
      <c r="Y75" s="35"/>
      <c r="Z75" s="35"/>
      <c r="AA75" s="58" t="e">
        <f t="shared" si="3"/>
        <v>#DIV/0!</v>
      </c>
      <c r="AB75" s="122"/>
      <c r="AC75" s="162" t="e">
        <f t="shared" ref="AC75:AC101" si="31">AB75/Y75</f>
        <v>#DIV/0!</v>
      </c>
      <c r="AD75" s="162" t="e">
        <f t="shared" ref="AD75:AD101" si="32">AB75/X75*1000</f>
        <v>#DIV/0!</v>
      </c>
      <c r="AE75" s="35"/>
      <c r="AF75" s="35"/>
      <c r="AG75" s="35"/>
      <c r="AH75" s="58" t="e">
        <f t="shared" si="4"/>
        <v>#DIV/0!</v>
      </c>
      <c r="AI75" s="122"/>
      <c r="AJ75" s="162" t="e">
        <f t="shared" ref="AJ75:AJ101" si="33">AI75/AF75</f>
        <v>#DIV/0!</v>
      </c>
      <c r="AK75" s="162" t="e">
        <f t="shared" ref="AK75:AK101" si="34">AI75/AE75*1000</f>
        <v>#DIV/0!</v>
      </c>
      <c r="AL75" s="35"/>
      <c r="AM75" s="35"/>
      <c r="AN75" s="35"/>
      <c r="AO75" s="58" t="e">
        <f t="shared" si="5"/>
        <v>#DIV/0!</v>
      </c>
      <c r="AP75" s="122"/>
      <c r="AQ75" s="162" t="e">
        <f t="shared" ref="AQ75:AQ101" si="35">AP75/AM75</f>
        <v>#DIV/0!</v>
      </c>
      <c r="AR75" s="162" t="e">
        <f t="shared" ref="AR75:AR101" si="36">AP75/AL75*1000</f>
        <v>#DIV/0!</v>
      </c>
      <c r="AS75" s="122"/>
      <c r="AT75" s="35"/>
      <c r="AU75" s="35"/>
      <c r="AV75" s="35"/>
      <c r="AW75" s="58" t="e">
        <f t="shared" si="6"/>
        <v>#DIV/0!</v>
      </c>
      <c r="AX75" s="122"/>
      <c r="AY75" s="162" t="e">
        <f t="shared" ref="AY75:AY101" si="37">AX75/AU75</f>
        <v>#DIV/0!</v>
      </c>
      <c r="AZ75" s="162" t="e">
        <f t="shared" ref="AZ75:AZ101" si="38">AX75/AT75*1000</f>
        <v>#DIV/0!</v>
      </c>
      <c r="BA75" s="122"/>
      <c r="BB75" s="201">
        <f t="shared" ref="BB75:BB101" si="39">SUMIF($C$6:$BA$6,$BB$6,C75:BA75)</f>
        <v>0</v>
      </c>
      <c r="BC75" s="202">
        <f t="shared" ref="BC75:BC101" si="40">SUMIF($C$6:$BA$6,$BC$6,C75:BA75)</f>
        <v>0</v>
      </c>
      <c r="BD75" s="202">
        <f t="shared" ref="BD75:BD101" si="41">SUMIF($C$6:$BA$6,$BD$6,C75:BA75)</f>
        <v>0</v>
      </c>
      <c r="BE75" s="203" t="e">
        <f t="shared" ref="BE75:BE101" si="42">BC75/BB75</f>
        <v>#DIV/0!</v>
      </c>
      <c r="BF75" s="204">
        <f t="shared" ref="BF75:BF101" si="43">SUMIF($C$6:$BA$6,$BF$6,C75:BA75)</f>
        <v>0</v>
      </c>
      <c r="BG75" s="205" t="e">
        <f t="shared" ref="BG75:BG101" si="44">BF75/BC75</f>
        <v>#DIV/0!</v>
      </c>
      <c r="BH75" s="206" t="e">
        <f t="shared" ref="BH75:BH101" si="45">BF75/BB75*1000</f>
        <v>#DIV/0!</v>
      </c>
      <c r="BI75" s="204">
        <f t="shared" ref="BI75:BI101" si="46">SUMIF($C$6:$BA$6,$BI$6,C75:BA75)</f>
        <v>0</v>
      </c>
      <c r="BJ75" s="204">
        <f t="shared" ref="BJ75:BJ101" si="47">SUMIF($C$6:$BA$6,$BJ$6,C75:BA75)</f>
        <v>0</v>
      </c>
    </row>
    <row r="76" spans="1:62" ht="15.75" hidden="1">
      <c r="A76" s="229">
        <v>43995</v>
      </c>
      <c r="B76" s="44" t="s">
        <v>33</v>
      </c>
      <c r="C76" s="35"/>
      <c r="D76" s="35"/>
      <c r="E76" s="35"/>
      <c r="F76" s="58" t="e">
        <f t="shared" si="0"/>
        <v>#DIV/0!</v>
      </c>
      <c r="G76" s="122"/>
      <c r="H76" s="122"/>
      <c r="I76" s="162" t="e">
        <f t="shared" si="28"/>
        <v>#DIV/0!</v>
      </c>
      <c r="J76" s="35"/>
      <c r="K76" s="35"/>
      <c r="L76" s="35"/>
      <c r="M76" s="58" t="e">
        <f t="shared" si="1"/>
        <v>#DIV/0!</v>
      </c>
      <c r="N76" s="122"/>
      <c r="O76" s="122"/>
      <c r="P76" s="162" t="e">
        <f t="shared" si="29"/>
        <v>#DIV/0!</v>
      </c>
      <c r="Q76" s="35"/>
      <c r="R76" s="35"/>
      <c r="S76" s="35"/>
      <c r="T76" s="58" t="e">
        <f t="shared" si="2"/>
        <v>#DIV/0!</v>
      </c>
      <c r="U76" s="122"/>
      <c r="V76" s="122"/>
      <c r="W76" s="162" t="e">
        <f t="shared" si="30"/>
        <v>#DIV/0!</v>
      </c>
      <c r="X76" s="35"/>
      <c r="Y76" s="35"/>
      <c r="Z76" s="35"/>
      <c r="AA76" s="58" t="e">
        <f t="shared" si="3"/>
        <v>#DIV/0!</v>
      </c>
      <c r="AB76" s="122"/>
      <c r="AC76" s="162" t="e">
        <f t="shared" si="31"/>
        <v>#DIV/0!</v>
      </c>
      <c r="AD76" s="162" t="e">
        <f t="shared" si="32"/>
        <v>#DIV/0!</v>
      </c>
      <c r="AE76" s="35"/>
      <c r="AF76" s="35"/>
      <c r="AG76" s="35"/>
      <c r="AH76" s="58" t="e">
        <f t="shared" si="4"/>
        <v>#DIV/0!</v>
      </c>
      <c r="AI76" s="122"/>
      <c r="AJ76" s="162" t="e">
        <f t="shared" si="33"/>
        <v>#DIV/0!</v>
      </c>
      <c r="AK76" s="162" t="e">
        <f t="shared" si="34"/>
        <v>#DIV/0!</v>
      </c>
      <c r="AL76" s="35"/>
      <c r="AM76" s="35"/>
      <c r="AN76" s="35"/>
      <c r="AO76" s="58" t="e">
        <f t="shared" si="5"/>
        <v>#DIV/0!</v>
      </c>
      <c r="AP76" s="122"/>
      <c r="AQ76" s="162" t="e">
        <f t="shared" si="35"/>
        <v>#DIV/0!</v>
      </c>
      <c r="AR76" s="162" t="e">
        <f t="shared" si="36"/>
        <v>#DIV/0!</v>
      </c>
      <c r="AS76" s="122"/>
      <c r="AT76" s="35"/>
      <c r="AU76" s="35"/>
      <c r="AV76" s="35"/>
      <c r="AW76" s="58" t="e">
        <f t="shared" si="6"/>
        <v>#DIV/0!</v>
      </c>
      <c r="AX76" s="122"/>
      <c r="AY76" s="162" t="e">
        <f t="shared" si="37"/>
        <v>#DIV/0!</v>
      </c>
      <c r="AZ76" s="162" t="e">
        <f t="shared" si="38"/>
        <v>#DIV/0!</v>
      </c>
      <c r="BA76" s="122"/>
      <c r="BB76" s="201">
        <f t="shared" si="39"/>
        <v>0</v>
      </c>
      <c r="BC76" s="202">
        <f t="shared" si="40"/>
        <v>0</v>
      </c>
      <c r="BD76" s="202">
        <f t="shared" si="41"/>
        <v>0</v>
      </c>
      <c r="BE76" s="203" t="e">
        <f t="shared" si="42"/>
        <v>#DIV/0!</v>
      </c>
      <c r="BF76" s="204">
        <f t="shared" si="43"/>
        <v>0</v>
      </c>
      <c r="BG76" s="205" t="e">
        <f t="shared" si="44"/>
        <v>#DIV/0!</v>
      </c>
      <c r="BH76" s="206" t="e">
        <f t="shared" si="45"/>
        <v>#DIV/0!</v>
      </c>
      <c r="BI76" s="204">
        <f t="shared" si="46"/>
        <v>0</v>
      </c>
      <c r="BJ76" s="204">
        <f t="shared" si="47"/>
        <v>0</v>
      </c>
    </row>
    <row r="77" spans="1:62" ht="15.75" hidden="1">
      <c r="A77" s="229">
        <v>43996</v>
      </c>
      <c r="B77" s="44" t="s">
        <v>34</v>
      </c>
      <c r="C77" s="35"/>
      <c r="D77" s="35"/>
      <c r="E77" s="35"/>
      <c r="F77" s="58" t="e">
        <f t="shared" si="0"/>
        <v>#DIV/0!</v>
      </c>
      <c r="G77" s="122"/>
      <c r="H77" s="122"/>
      <c r="I77" s="162" t="e">
        <f t="shared" si="28"/>
        <v>#DIV/0!</v>
      </c>
      <c r="J77" s="35"/>
      <c r="K77" s="35"/>
      <c r="L77" s="35"/>
      <c r="M77" s="58" t="e">
        <f t="shared" si="1"/>
        <v>#DIV/0!</v>
      </c>
      <c r="N77" s="122"/>
      <c r="O77" s="122"/>
      <c r="P77" s="162" t="e">
        <f t="shared" si="29"/>
        <v>#DIV/0!</v>
      </c>
      <c r="Q77" s="35"/>
      <c r="R77" s="35"/>
      <c r="S77" s="35"/>
      <c r="T77" s="58" t="e">
        <f t="shared" si="2"/>
        <v>#DIV/0!</v>
      </c>
      <c r="U77" s="122"/>
      <c r="V77" s="122"/>
      <c r="W77" s="162" t="e">
        <f t="shared" si="30"/>
        <v>#DIV/0!</v>
      </c>
      <c r="X77" s="35"/>
      <c r="Y77" s="35"/>
      <c r="Z77" s="35"/>
      <c r="AA77" s="58" t="e">
        <f t="shared" si="3"/>
        <v>#DIV/0!</v>
      </c>
      <c r="AB77" s="122"/>
      <c r="AC77" s="162" t="e">
        <f t="shared" si="31"/>
        <v>#DIV/0!</v>
      </c>
      <c r="AD77" s="162" t="e">
        <f t="shared" si="32"/>
        <v>#DIV/0!</v>
      </c>
      <c r="AE77" s="35"/>
      <c r="AF77" s="35"/>
      <c r="AG77" s="35"/>
      <c r="AH77" s="58" t="e">
        <f t="shared" si="4"/>
        <v>#DIV/0!</v>
      </c>
      <c r="AI77" s="122"/>
      <c r="AJ77" s="162" t="e">
        <f t="shared" si="33"/>
        <v>#DIV/0!</v>
      </c>
      <c r="AK77" s="162" t="e">
        <f t="shared" si="34"/>
        <v>#DIV/0!</v>
      </c>
      <c r="AL77" s="35"/>
      <c r="AM77" s="35"/>
      <c r="AN77" s="35"/>
      <c r="AO77" s="58" t="e">
        <f t="shared" si="5"/>
        <v>#DIV/0!</v>
      </c>
      <c r="AP77" s="122"/>
      <c r="AQ77" s="162" t="e">
        <f t="shared" si="35"/>
        <v>#DIV/0!</v>
      </c>
      <c r="AR77" s="162" t="e">
        <f t="shared" si="36"/>
        <v>#DIV/0!</v>
      </c>
      <c r="AS77" s="122"/>
      <c r="AT77" s="35"/>
      <c r="AU77" s="35"/>
      <c r="AV77" s="35"/>
      <c r="AW77" s="58" t="e">
        <f t="shared" si="6"/>
        <v>#DIV/0!</v>
      </c>
      <c r="AX77" s="122"/>
      <c r="AY77" s="162" t="e">
        <f t="shared" si="37"/>
        <v>#DIV/0!</v>
      </c>
      <c r="AZ77" s="162" t="e">
        <f t="shared" si="38"/>
        <v>#DIV/0!</v>
      </c>
      <c r="BA77" s="122"/>
      <c r="BB77" s="201">
        <f t="shared" si="39"/>
        <v>0</v>
      </c>
      <c r="BC77" s="202">
        <f t="shared" si="40"/>
        <v>0</v>
      </c>
      <c r="BD77" s="202">
        <f t="shared" si="41"/>
        <v>0</v>
      </c>
      <c r="BE77" s="203" t="e">
        <f t="shared" si="42"/>
        <v>#DIV/0!</v>
      </c>
      <c r="BF77" s="204">
        <f t="shared" si="43"/>
        <v>0</v>
      </c>
      <c r="BG77" s="205" t="e">
        <f t="shared" si="44"/>
        <v>#DIV/0!</v>
      </c>
      <c r="BH77" s="206" t="e">
        <f t="shared" si="45"/>
        <v>#DIV/0!</v>
      </c>
      <c r="BI77" s="204">
        <f t="shared" si="46"/>
        <v>0</v>
      </c>
      <c r="BJ77" s="204">
        <f t="shared" si="47"/>
        <v>0</v>
      </c>
    </row>
    <row r="78" spans="1:62" ht="15.75" hidden="1">
      <c r="A78" s="229">
        <v>43997</v>
      </c>
      <c r="B78" s="44" t="s">
        <v>35</v>
      </c>
      <c r="C78" s="35"/>
      <c r="D78" s="35"/>
      <c r="E78" s="35"/>
      <c r="F78" s="58" t="e">
        <f t="shared" si="0"/>
        <v>#DIV/0!</v>
      </c>
      <c r="G78" s="122"/>
      <c r="H78" s="122"/>
      <c r="I78" s="162" t="e">
        <f t="shared" si="28"/>
        <v>#DIV/0!</v>
      </c>
      <c r="J78" s="35"/>
      <c r="K78" s="35"/>
      <c r="L78" s="35"/>
      <c r="M78" s="58" t="e">
        <f t="shared" si="1"/>
        <v>#DIV/0!</v>
      </c>
      <c r="N78" s="122"/>
      <c r="O78" s="122"/>
      <c r="P78" s="162" t="e">
        <f t="shared" si="29"/>
        <v>#DIV/0!</v>
      </c>
      <c r="Q78" s="35"/>
      <c r="R78" s="35"/>
      <c r="S78" s="35"/>
      <c r="T78" s="58" t="e">
        <f t="shared" si="2"/>
        <v>#DIV/0!</v>
      </c>
      <c r="U78" s="122"/>
      <c r="V78" s="122"/>
      <c r="W78" s="162" t="e">
        <f t="shared" si="30"/>
        <v>#DIV/0!</v>
      </c>
      <c r="X78" s="35"/>
      <c r="Y78" s="35"/>
      <c r="Z78" s="35"/>
      <c r="AA78" s="58" t="e">
        <f t="shared" si="3"/>
        <v>#DIV/0!</v>
      </c>
      <c r="AB78" s="122"/>
      <c r="AC78" s="162" t="e">
        <f t="shared" si="31"/>
        <v>#DIV/0!</v>
      </c>
      <c r="AD78" s="162" t="e">
        <f t="shared" si="32"/>
        <v>#DIV/0!</v>
      </c>
      <c r="AE78" s="35"/>
      <c r="AF78" s="35"/>
      <c r="AG78" s="35"/>
      <c r="AH78" s="58" t="e">
        <f t="shared" si="4"/>
        <v>#DIV/0!</v>
      </c>
      <c r="AI78" s="122"/>
      <c r="AJ78" s="162" t="e">
        <f t="shared" si="33"/>
        <v>#DIV/0!</v>
      </c>
      <c r="AK78" s="162" t="e">
        <f t="shared" si="34"/>
        <v>#DIV/0!</v>
      </c>
      <c r="AL78" s="35"/>
      <c r="AM78" s="35"/>
      <c r="AN78" s="35"/>
      <c r="AO78" s="58" t="e">
        <f t="shared" si="5"/>
        <v>#DIV/0!</v>
      </c>
      <c r="AP78" s="122"/>
      <c r="AQ78" s="162" t="e">
        <f t="shared" si="35"/>
        <v>#DIV/0!</v>
      </c>
      <c r="AR78" s="162" t="e">
        <f t="shared" si="36"/>
        <v>#DIV/0!</v>
      </c>
      <c r="AS78" s="122"/>
      <c r="AT78" s="35"/>
      <c r="AU78" s="35"/>
      <c r="AV78" s="35"/>
      <c r="AW78" s="58" t="e">
        <f t="shared" si="6"/>
        <v>#DIV/0!</v>
      </c>
      <c r="AX78" s="122"/>
      <c r="AY78" s="162" t="e">
        <f t="shared" si="37"/>
        <v>#DIV/0!</v>
      </c>
      <c r="AZ78" s="162" t="e">
        <f t="shared" si="38"/>
        <v>#DIV/0!</v>
      </c>
      <c r="BA78" s="122"/>
      <c r="BB78" s="201">
        <f t="shared" si="39"/>
        <v>0</v>
      </c>
      <c r="BC78" s="202">
        <f t="shared" si="40"/>
        <v>0</v>
      </c>
      <c r="BD78" s="202">
        <f t="shared" si="41"/>
        <v>0</v>
      </c>
      <c r="BE78" s="203" t="e">
        <f t="shared" si="42"/>
        <v>#DIV/0!</v>
      </c>
      <c r="BF78" s="204">
        <f t="shared" si="43"/>
        <v>0</v>
      </c>
      <c r="BG78" s="205" t="e">
        <f t="shared" si="44"/>
        <v>#DIV/0!</v>
      </c>
      <c r="BH78" s="206" t="e">
        <f t="shared" si="45"/>
        <v>#DIV/0!</v>
      </c>
      <c r="BI78" s="204">
        <f t="shared" si="46"/>
        <v>0</v>
      </c>
      <c r="BJ78" s="204">
        <f t="shared" si="47"/>
        <v>0</v>
      </c>
    </row>
    <row r="79" spans="1:62" ht="15.75" hidden="1">
      <c r="A79" s="229">
        <v>43998</v>
      </c>
      <c r="B79" s="44" t="s">
        <v>36</v>
      </c>
      <c r="C79" s="35"/>
      <c r="D79" s="35"/>
      <c r="E79" s="35"/>
      <c r="F79" s="58" t="e">
        <f t="shared" si="0"/>
        <v>#DIV/0!</v>
      </c>
      <c r="G79" s="122"/>
      <c r="H79" s="122"/>
      <c r="I79" s="162" t="e">
        <f t="shared" si="28"/>
        <v>#DIV/0!</v>
      </c>
      <c r="J79" s="35"/>
      <c r="K79" s="35"/>
      <c r="L79" s="35"/>
      <c r="M79" s="58" t="e">
        <f t="shared" si="1"/>
        <v>#DIV/0!</v>
      </c>
      <c r="N79" s="122"/>
      <c r="O79" s="122"/>
      <c r="P79" s="162" t="e">
        <f t="shared" si="29"/>
        <v>#DIV/0!</v>
      </c>
      <c r="Q79" s="35"/>
      <c r="R79" s="35"/>
      <c r="S79" s="35"/>
      <c r="T79" s="58" t="e">
        <f t="shared" si="2"/>
        <v>#DIV/0!</v>
      </c>
      <c r="U79" s="122"/>
      <c r="V79" s="122"/>
      <c r="W79" s="162" t="e">
        <f t="shared" si="30"/>
        <v>#DIV/0!</v>
      </c>
      <c r="X79" s="35"/>
      <c r="Y79" s="35"/>
      <c r="Z79" s="35"/>
      <c r="AA79" s="58" t="e">
        <f t="shared" si="3"/>
        <v>#DIV/0!</v>
      </c>
      <c r="AB79" s="122"/>
      <c r="AC79" s="162" t="e">
        <f t="shared" si="31"/>
        <v>#DIV/0!</v>
      </c>
      <c r="AD79" s="162" t="e">
        <f t="shared" si="32"/>
        <v>#DIV/0!</v>
      </c>
      <c r="AE79" s="35"/>
      <c r="AF79" s="35"/>
      <c r="AG79" s="35"/>
      <c r="AH79" s="58" t="e">
        <f t="shared" si="4"/>
        <v>#DIV/0!</v>
      </c>
      <c r="AI79" s="122"/>
      <c r="AJ79" s="162" t="e">
        <f t="shared" si="33"/>
        <v>#DIV/0!</v>
      </c>
      <c r="AK79" s="162" t="e">
        <f t="shared" si="34"/>
        <v>#DIV/0!</v>
      </c>
      <c r="AL79" s="35"/>
      <c r="AM79" s="35"/>
      <c r="AN79" s="35"/>
      <c r="AO79" s="58" t="e">
        <f t="shared" si="5"/>
        <v>#DIV/0!</v>
      </c>
      <c r="AP79" s="122"/>
      <c r="AQ79" s="162" t="e">
        <f t="shared" si="35"/>
        <v>#DIV/0!</v>
      </c>
      <c r="AR79" s="162" t="e">
        <f t="shared" si="36"/>
        <v>#DIV/0!</v>
      </c>
      <c r="AS79" s="122"/>
      <c r="AT79" s="35"/>
      <c r="AU79" s="35"/>
      <c r="AV79" s="35"/>
      <c r="AW79" s="58" t="e">
        <f t="shared" si="6"/>
        <v>#DIV/0!</v>
      </c>
      <c r="AX79" s="122"/>
      <c r="AY79" s="162" t="e">
        <f t="shared" si="37"/>
        <v>#DIV/0!</v>
      </c>
      <c r="AZ79" s="162" t="e">
        <f t="shared" si="38"/>
        <v>#DIV/0!</v>
      </c>
      <c r="BA79" s="122"/>
      <c r="BB79" s="201">
        <f t="shared" si="39"/>
        <v>0</v>
      </c>
      <c r="BC79" s="202">
        <f t="shared" si="40"/>
        <v>0</v>
      </c>
      <c r="BD79" s="202">
        <f t="shared" si="41"/>
        <v>0</v>
      </c>
      <c r="BE79" s="203" t="e">
        <f t="shared" si="42"/>
        <v>#DIV/0!</v>
      </c>
      <c r="BF79" s="204">
        <f t="shared" si="43"/>
        <v>0</v>
      </c>
      <c r="BG79" s="205" t="e">
        <f t="shared" si="44"/>
        <v>#DIV/0!</v>
      </c>
      <c r="BH79" s="206" t="e">
        <f t="shared" si="45"/>
        <v>#DIV/0!</v>
      </c>
      <c r="BI79" s="204">
        <f t="shared" si="46"/>
        <v>0</v>
      </c>
      <c r="BJ79" s="204">
        <f t="shared" si="47"/>
        <v>0</v>
      </c>
    </row>
    <row r="80" spans="1:62" ht="15.75" hidden="1">
      <c r="A80" s="229">
        <v>43999</v>
      </c>
      <c r="B80" s="44" t="s">
        <v>37</v>
      </c>
      <c r="C80" s="35"/>
      <c r="D80" s="35"/>
      <c r="E80" s="35"/>
      <c r="F80" s="58" t="e">
        <f t="shared" si="0"/>
        <v>#DIV/0!</v>
      </c>
      <c r="G80" s="122"/>
      <c r="H80" s="122"/>
      <c r="I80" s="162" t="e">
        <f t="shared" si="28"/>
        <v>#DIV/0!</v>
      </c>
      <c r="J80" s="35"/>
      <c r="K80" s="35"/>
      <c r="L80" s="35"/>
      <c r="M80" s="58" t="e">
        <f t="shared" si="1"/>
        <v>#DIV/0!</v>
      </c>
      <c r="N80" s="122"/>
      <c r="O80" s="122"/>
      <c r="P80" s="162" t="e">
        <f t="shared" si="29"/>
        <v>#DIV/0!</v>
      </c>
      <c r="Q80" s="35"/>
      <c r="R80" s="35"/>
      <c r="S80" s="35"/>
      <c r="T80" s="58" t="e">
        <f t="shared" si="2"/>
        <v>#DIV/0!</v>
      </c>
      <c r="U80" s="122"/>
      <c r="V80" s="122"/>
      <c r="W80" s="162" t="e">
        <f t="shared" si="30"/>
        <v>#DIV/0!</v>
      </c>
      <c r="X80" s="35"/>
      <c r="Y80" s="35"/>
      <c r="Z80" s="35"/>
      <c r="AA80" s="58" t="e">
        <f t="shared" si="3"/>
        <v>#DIV/0!</v>
      </c>
      <c r="AB80" s="122"/>
      <c r="AC80" s="162" t="e">
        <f t="shared" si="31"/>
        <v>#DIV/0!</v>
      </c>
      <c r="AD80" s="162" t="e">
        <f t="shared" si="32"/>
        <v>#DIV/0!</v>
      </c>
      <c r="AE80" s="35"/>
      <c r="AF80" s="35"/>
      <c r="AG80" s="35"/>
      <c r="AH80" s="58" t="e">
        <f t="shared" si="4"/>
        <v>#DIV/0!</v>
      </c>
      <c r="AI80" s="122"/>
      <c r="AJ80" s="162" t="e">
        <f t="shared" si="33"/>
        <v>#DIV/0!</v>
      </c>
      <c r="AK80" s="162" t="e">
        <f t="shared" si="34"/>
        <v>#DIV/0!</v>
      </c>
      <c r="AL80" s="35"/>
      <c r="AM80" s="35"/>
      <c r="AN80" s="35"/>
      <c r="AO80" s="58" t="e">
        <f t="shared" si="5"/>
        <v>#DIV/0!</v>
      </c>
      <c r="AP80" s="122"/>
      <c r="AQ80" s="162" t="e">
        <f t="shared" si="35"/>
        <v>#DIV/0!</v>
      </c>
      <c r="AR80" s="162" t="e">
        <f t="shared" si="36"/>
        <v>#DIV/0!</v>
      </c>
      <c r="AS80" s="122"/>
      <c r="AT80" s="35"/>
      <c r="AU80" s="35"/>
      <c r="AV80" s="35"/>
      <c r="AW80" s="58" t="e">
        <f t="shared" si="6"/>
        <v>#DIV/0!</v>
      </c>
      <c r="AX80" s="122"/>
      <c r="AY80" s="162" t="e">
        <f t="shared" si="37"/>
        <v>#DIV/0!</v>
      </c>
      <c r="AZ80" s="162" t="e">
        <f t="shared" si="38"/>
        <v>#DIV/0!</v>
      </c>
      <c r="BA80" s="122"/>
      <c r="BB80" s="201">
        <f t="shared" si="39"/>
        <v>0</v>
      </c>
      <c r="BC80" s="202">
        <f t="shared" si="40"/>
        <v>0</v>
      </c>
      <c r="BD80" s="202">
        <f t="shared" si="41"/>
        <v>0</v>
      </c>
      <c r="BE80" s="203" t="e">
        <f t="shared" si="42"/>
        <v>#DIV/0!</v>
      </c>
      <c r="BF80" s="204">
        <f t="shared" si="43"/>
        <v>0</v>
      </c>
      <c r="BG80" s="205" t="e">
        <f t="shared" si="44"/>
        <v>#DIV/0!</v>
      </c>
      <c r="BH80" s="206" t="e">
        <f t="shared" si="45"/>
        <v>#DIV/0!</v>
      </c>
      <c r="BI80" s="204">
        <f t="shared" si="46"/>
        <v>0</v>
      </c>
      <c r="BJ80" s="204">
        <f t="shared" si="47"/>
        <v>0</v>
      </c>
    </row>
    <row r="81" spans="1:62" ht="15.75" hidden="1">
      <c r="A81" s="229">
        <v>44000</v>
      </c>
      <c r="B81" s="44" t="s">
        <v>31</v>
      </c>
      <c r="C81" s="35"/>
      <c r="D81" s="35"/>
      <c r="E81" s="35"/>
      <c r="F81" s="58" t="e">
        <f t="shared" si="0"/>
        <v>#DIV/0!</v>
      </c>
      <c r="G81" s="122"/>
      <c r="H81" s="122"/>
      <c r="I81" s="162" t="e">
        <f t="shared" si="28"/>
        <v>#DIV/0!</v>
      </c>
      <c r="J81" s="35"/>
      <c r="K81" s="35"/>
      <c r="L81" s="35"/>
      <c r="M81" s="58" t="e">
        <f t="shared" si="1"/>
        <v>#DIV/0!</v>
      </c>
      <c r="N81" s="122"/>
      <c r="O81" s="122"/>
      <c r="P81" s="162" t="e">
        <f t="shared" si="29"/>
        <v>#DIV/0!</v>
      </c>
      <c r="Q81" s="35"/>
      <c r="R81" s="35"/>
      <c r="S81" s="35"/>
      <c r="T81" s="58" t="e">
        <f t="shared" si="2"/>
        <v>#DIV/0!</v>
      </c>
      <c r="U81" s="122"/>
      <c r="V81" s="122"/>
      <c r="W81" s="162" t="e">
        <f t="shared" si="30"/>
        <v>#DIV/0!</v>
      </c>
      <c r="X81" s="35"/>
      <c r="Y81" s="35"/>
      <c r="Z81" s="35"/>
      <c r="AA81" s="58" t="e">
        <f t="shared" si="3"/>
        <v>#DIV/0!</v>
      </c>
      <c r="AB81" s="122"/>
      <c r="AC81" s="162" t="e">
        <f t="shared" si="31"/>
        <v>#DIV/0!</v>
      </c>
      <c r="AD81" s="162" t="e">
        <f t="shared" si="32"/>
        <v>#DIV/0!</v>
      </c>
      <c r="AE81" s="35"/>
      <c r="AF81" s="35"/>
      <c r="AG81" s="35"/>
      <c r="AH81" s="58" t="e">
        <f t="shared" si="4"/>
        <v>#DIV/0!</v>
      </c>
      <c r="AI81" s="122"/>
      <c r="AJ81" s="162" t="e">
        <f t="shared" si="33"/>
        <v>#DIV/0!</v>
      </c>
      <c r="AK81" s="162" t="e">
        <f t="shared" si="34"/>
        <v>#DIV/0!</v>
      </c>
      <c r="AL81" s="35"/>
      <c r="AM81" s="35"/>
      <c r="AN81" s="35"/>
      <c r="AO81" s="58" t="e">
        <f t="shared" si="5"/>
        <v>#DIV/0!</v>
      </c>
      <c r="AP81" s="122"/>
      <c r="AQ81" s="162" t="e">
        <f t="shared" si="35"/>
        <v>#DIV/0!</v>
      </c>
      <c r="AR81" s="162" t="e">
        <f t="shared" si="36"/>
        <v>#DIV/0!</v>
      </c>
      <c r="AS81" s="122"/>
      <c r="AT81" s="35"/>
      <c r="AU81" s="35"/>
      <c r="AV81" s="35"/>
      <c r="AW81" s="58" t="e">
        <f t="shared" si="6"/>
        <v>#DIV/0!</v>
      </c>
      <c r="AX81" s="122"/>
      <c r="AY81" s="162" t="e">
        <f t="shared" si="37"/>
        <v>#DIV/0!</v>
      </c>
      <c r="AZ81" s="162" t="e">
        <f t="shared" si="38"/>
        <v>#DIV/0!</v>
      </c>
      <c r="BA81" s="122"/>
      <c r="BB81" s="201">
        <f t="shared" si="39"/>
        <v>0</v>
      </c>
      <c r="BC81" s="202">
        <f t="shared" si="40"/>
        <v>0</v>
      </c>
      <c r="BD81" s="202">
        <f t="shared" si="41"/>
        <v>0</v>
      </c>
      <c r="BE81" s="203" t="e">
        <f t="shared" si="42"/>
        <v>#DIV/0!</v>
      </c>
      <c r="BF81" s="204">
        <f t="shared" si="43"/>
        <v>0</v>
      </c>
      <c r="BG81" s="205" t="e">
        <f t="shared" si="44"/>
        <v>#DIV/0!</v>
      </c>
      <c r="BH81" s="206" t="e">
        <f t="shared" si="45"/>
        <v>#DIV/0!</v>
      </c>
      <c r="BI81" s="204">
        <f t="shared" si="46"/>
        <v>0</v>
      </c>
      <c r="BJ81" s="204">
        <f t="shared" si="47"/>
        <v>0</v>
      </c>
    </row>
    <row r="82" spans="1:62" ht="15.75" hidden="1">
      <c r="A82" s="229">
        <v>44001</v>
      </c>
      <c r="B82" s="44" t="s">
        <v>32</v>
      </c>
      <c r="C82" s="35"/>
      <c r="D82" s="35"/>
      <c r="E82" s="35"/>
      <c r="F82" s="58" t="e">
        <f t="shared" si="0"/>
        <v>#DIV/0!</v>
      </c>
      <c r="G82" s="122"/>
      <c r="H82" s="122"/>
      <c r="I82" s="162" t="e">
        <f t="shared" si="28"/>
        <v>#DIV/0!</v>
      </c>
      <c r="J82" s="35"/>
      <c r="K82" s="35"/>
      <c r="L82" s="35"/>
      <c r="M82" s="58" t="e">
        <f t="shared" si="1"/>
        <v>#DIV/0!</v>
      </c>
      <c r="N82" s="122"/>
      <c r="O82" s="122"/>
      <c r="P82" s="162" t="e">
        <f t="shared" si="29"/>
        <v>#DIV/0!</v>
      </c>
      <c r="Q82" s="35"/>
      <c r="R82" s="35"/>
      <c r="S82" s="35"/>
      <c r="T82" s="58" t="e">
        <f t="shared" si="2"/>
        <v>#DIV/0!</v>
      </c>
      <c r="U82" s="122"/>
      <c r="V82" s="122"/>
      <c r="W82" s="162" t="e">
        <f t="shared" si="30"/>
        <v>#DIV/0!</v>
      </c>
      <c r="X82" s="35"/>
      <c r="Y82" s="35"/>
      <c r="Z82" s="35"/>
      <c r="AA82" s="58" t="e">
        <f t="shared" si="3"/>
        <v>#DIV/0!</v>
      </c>
      <c r="AB82" s="122"/>
      <c r="AC82" s="162" t="e">
        <f t="shared" si="31"/>
        <v>#DIV/0!</v>
      </c>
      <c r="AD82" s="162" t="e">
        <f t="shared" si="32"/>
        <v>#DIV/0!</v>
      </c>
      <c r="AE82" s="35"/>
      <c r="AF82" s="35"/>
      <c r="AG82" s="35"/>
      <c r="AH82" s="58" t="e">
        <f t="shared" si="4"/>
        <v>#DIV/0!</v>
      </c>
      <c r="AI82" s="122"/>
      <c r="AJ82" s="162" t="e">
        <f t="shared" si="33"/>
        <v>#DIV/0!</v>
      </c>
      <c r="AK82" s="162" t="e">
        <f t="shared" si="34"/>
        <v>#DIV/0!</v>
      </c>
      <c r="AL82" s="35"/>
      <c r="AM82" s="35"/>
      <c r="AN82" s="35"/>
      <c r="AO82" s="58" t="e">
        <f t="shared" si="5"/>
        <v>#DIV/0!</v>
      </c>
      <c r="AP82" s="122"/>
      <c r="AQ82" s="162" t="e">
        <f t="shared" si="35"/>
        <v>#DIV/0!</v>
      </c>
      <c r="AR82" s="162" t="e">
        <f t="shared" si="36"/>
        <v>#DIV/0!</v>
      </c>
      <c r="AS82" s="122"/>
      <c r="AT82" s="35"/>
      <c r="AU82" s="35"/>
      <c r="AV82" s="35"/>
      <c r="AW82" s="58" t="e">
        <f t="shared" si="6"/>
        <v>#DIV/0!</v>
      </c>
      <c r="AX82" s="122"/>
      <c r="AY82" s="162" t="e">
        <f t="shared" si="37"/>
        <v>#DIV/0!</v>
      </c>
      <c r="AZ82" s="162" t="e">
        <f t="shared" si="38"/>
        <v>#DIV/0!</v>
      </c>
      <c r="BA82" s="122"/>
      <c r="BB82" s="201">
        <f t="shared" si="39"/>
        <v>0</v>
      </c>
      <c r="BC82" s="202">
        <f t="shared" si="40"/>
        <v>0</v>
      </c>
      <c r="BD82" s="202">
        <f t="shared" si="41"/>
        <v>0</v>
      </c>
      <c r="BE82" s="203" t="e">
        <f t="shared" si="42"/>
        <v>#DIV/0!</v>
      </c>
      <c r="BF82" s="204">
        <f t="shared" si="43"/>
        <v>0</v>
      </c>
      <c r="BG82" s="205" t="e">
        <f t="shared" si="44"/>
        <v>#DIV/0!</v>
      </c>
      <c r="BH82" s="206" t="e">
        <f t="shared" si="45"/>
        <v>#DIV/0!</v>
      </c>
      <c r="BI82" s="204">
        <f t="shared" si="46"/>
        <v>0</v>
      </c>
      <c r="BJ82" s="204">
        <f t="shared" si="47"/>
        <v>0</v>
      </c>
    </row>
    <row r="83" spans="1:62" ht="15.75" hidden="1">
      <c r="A83" s="229">
        <v>44002</v>
      </c>
      <c r="B83" s="44" t="s">
        <v>33</v>
      </c>
      <c r="C83" s="35"/>
      <c r="D83" s="35"/>
      <c r="E83" s="35"/>
      <c r="F83" s="58" t="e">
        <f t="shared" si="0"/>
        <v>#DIV/0!</v>
      </c>
      <c r="G83" s="122"/>
      <c r="H83" s="122"/>
      <c r="I83" s="162" t="e">
        <f t="shared" si="28"/>
        <v>#DIV/0!</v>
      </c>
      <c r="J83" s="35"/>
      <c r="K83" s="35"/>
      <c r="L83" s="35"/>
      <c r="M83" s="58" t="e">
        <f t="shared" si="1"/>
        <v>#DIV/0!</v>
      </c>
      <c r="N83" s="122"/>
      <c r="O83" s="122"/>
      <c r="P83" s="162" t="e">
        <f t="shared" si="29"/>
        <v>#DIV/0!</v>
      </c>
      <c r="Q83" s="35"/>
      <c r="R83" s="35"/>
      <c r="S83" s="35"/>
      <c r="T83" s="58" t="e">
        <f t="shared" si="2"/>
        <v>#DIV/0!</v>
      </c>
      <c r="U83" s="122"/>
      <c r="V83" s="122"/>
      <c r="W83" s="162" t="e">
        <f t="shared" si="30"/>
        <v>#DIV/0!</v>
      </c>
      <c r="X83" s="35"/>
      <c r="Y83" s="35"/>
      <c r="Z83" s="35"/>
      <c r="AA83" s="58" t="e">
        <f t="shared" si="3"/>
        <v>#DIV/0!</v>
      </c>
      <c r="AB83" s="122"/>
      <c r="AC83" s="162" t="e">
        <f t="shared" si="31"/>
        <v>#DIV/0!</v>
      </c>
      <c r="AD83" s="162" t="e">
        <f t="shared" si="32"/>
        <v>#DIV/0!</v>
      </c>
      <c r="AE83" s="35"/>
      <c r="AF83" s="35"/>
      <c r="AG83" s="35"/>
      <c r="AH83" s="58" t="e">
        <f t="shared" si="4"/>
        <v>#DIV/0!</v>
      </c>
      <c r="AI83" s="122"/>
      <c r="AJ83" s="162" t="e">
        <f t="shared" si="33"/>
        <v>#DIV/0!</v>
      </c>
      <c r="AK83" s="162" t="e">
        <f t="shared" si="34"/>
        <v>#DIV/0!</v>
      </c>
      <c r="AL83" s="35"/>
      <c r="AM83" s="35"/>
      <c r="AN83" s="35"/>
      <c r="AO83" s="58" t="e">
        <f t="shared" si="5"/>
        <v>#DIV/0!</v>
      </c>
      <c r="AP83" s="122"/>
      <c r="AQ83" s="162" t="e">
        <f t="shared" si="35"/>
        <v>#DIV/0!</v>
      </c>
      <c r="AR83" s="162" t="e">
        <f t="shared" si="36"/>
        <v>#DIV/0!</v>
      </c>
      <c r="AS83" s="122"/>
      <c r="AT83" s="35"/>
      <c r="AU83" s="35"/>
      <c r="AV83" s="35"/>
      <c r="AW83" s="58" t="e">
        <f t="shared" si="6"/>
        <v>#DIV/0!</v>
      </c>
      <c r="AX83" s="122"/>
      <c r="AY83" s="162" t="e">
        <f t="shared" si="37"/>
        <v>#DIV/0!</v>
      </c>
      <c r="AZ83" s="162" t="e">
        <f t="shared" si="38"/>
        <v>#DIV/0!</v>
      </c>
      <c r="BA83" s="122"/>
      <c r="BB83" s="201">
        <f t="shared" si="39"/>
        <v>0</v>
      </c>
      <c r="BC83" s="202">
        <f t="shared" si="40"/>
        <v>0</v>
      </c>
      <c r="BD83" s="202">
        <f t="shared" si="41"/>
        <v>0</v>
      </c>
      <c r="BE83" s="203" t="e">
        <f t="shared" si="42"/>
        <v>#DIV/0!</v>
      </c>
      <c r="BF83" s="204">
        <f t="shared" si="43"/>
        <v>0</v>
      </c>
      <c r="BG83" s="205" t="e">
        <f t="shared" si="44"/>
        <v>#DIV/0!</v>
      </c>
      <c r="BH83" s="206" t="e">
        <f t="shared" si="45"/>
        <v>#DIV/0!</v>
      </c>
      <c r="BI83" s="204">
        <f t="shared" si="46"/>
        <v>0</v>
      </c>
      <c r="BJ83" s="204">
        <f t="shared" si="47"/>
        <v>0</v>
      </c>
    </row>
    <row r="84" spans="1:62" ht="15.75" hidden="1">
      <c r="A84" s="229">
        <v>44003</v>
      </c>
      <c r="B84" s="44" t="s">
        <v>34</v>
      </c>
      <c r="C84" s="35"/>
      <c r="D84" s="35"/>
      <c r="E84" s="35"/>
      <c r="F84" s="58" t="e">
        <f t="shared" si="0"/>
        <v>#DIV/0!</v>
      </c>
      <c r="G84" s="122"/>
      <c r="H84" s="122"/>
      <c r="I84" s="162" t="e">
        <f t="shared" si="28"/>
        <v>#DIV/0!</v>
      </c>
      <c r="J84" s="35"/>
      <c r="K84" s="35"/>
      <c r="L84" s="35"/>
      <c r="M84" s="58" t="e">
        <f t="shared" si="1"/>
        <v>#DIV/0!</v>
      </c>
      <c r="N84" s="122"/>
      <c r="O84" s="122"/>
      <c r="P84" s="162" t="e">
        <f t="shared" si="29"/>
        <v>#DIV/0!</v>
      </c>
      <c r="Q84" s="35"/>
      <c r="R84" s="35"/>
      <c r="S84" s="35"/>
      <c r="T84" s="58" t="e">
        <f t="shared" si="2"/>
        <v>#DIV/0!</v>
      </c>
      <c r="U84" s="122"/>
      <c r="V84" s="122"/>
      <c r="W84" s="162" t="e">
        <f t="shared" si="30"/>
        <v>#DIV/0!</v>
      </c>
      <c r="X84" s="35"/>
      <c r="Y84" s="35"/>
      <c r="Z84" s="35"/>
      <c r="AA84" s="58" t="e">
        <f t="shared" si="3"/>
        <v>#DIV/0!</v>
      </c>
      <c r="AB84" s="122"/>
      <c r="AC84" s="162" t="e">
        <f t="shared" si="31"/>
        <v>#DIV/0!</v>
      </c>
      <c r="AD84" s="162" t="e">
        <f t="shared" si="32"/>
        <v>#DIV/0!</v>
      </c>
      <c r="AE84" s="35"/>
      <c r="AF84" s="35"/>
      <c r="AG84" s="35"/>
      <c r="AH84" s="58" t="e">
        <f t="shared" si="4"/>
        <v>#DIV/0!</v>
      </c>
      <c r="AI84" s="122"/>
      <c r="AJ84" s="162" t="e">
        <f t="shared" si="33"/>
        <v>#DIV/0!</v>
      </c>
      <c r="AK84" s="162" t="e">
        <f t="shared" si="34"/>
        <v>#DIV/0!</v>
      </c>
      <c r="AL84" s="35"/>
      <c r="AM84" s="35"/>
      <c r="AN84" s="35"/>
      <c r="AO84" s="58" t="e">
        <f t="shared" si="5"/>
        <v>#DIV/0!</v>
      </c>
      <c r="AP84" s="122"/>
      <c r="AQ84" s="162" t="e">
        <f t="shared" si="35"/>
        <v>#DIV/0!</v>
      </c>
      <c r="AR84" s="162" t="e">
        <f t="shared" si="36"/>
        <v>#DIV/0!</v>
      </c>
      <c r="AS84" s="122"/>
      <c r="AT84" s="35"/>
      <c r="AU84" s="35"/>
      <c r="AV84" s="35"/>
      <c r="AW84" s="58" t="e">
        <f t="shared" si="6"/>
        <v>#DIV/0!</v>
      </c>
      <c r="AX84" s="122"/>
      <c r="AY84" s="162" t="e">
        <f t="shared" si="37"/>
        <v>#DIV/0!</v>
      </c>
      <c r="AZ84" s="162" t="e">
        <f t="shared" si="38"/>
        <v>#DIV/0!</v>
      </c>
      <c r="BA84" s="122"/>
      <c r="BB84" s="201">
        <f t="shared" si="39"/>
        <v>0</v>
      </c>
      <c r="BC84" s="202">
        <f t="shared" si="40"/>
        <v>0</v>
      </c>
      <c r="BD84" s="202">
        <f t="shared" si="41"/>
        <v>0</v>
      </c>
      <c r="BE84" s="203" t="e">
        <f t="shared" si="42"/>
        <v>#DIV/0!</v>
      </c>
      <c r="BF84" s="204">
        <f t="shared" si="43"/>
        <v>0</v>
      </c>
      <c r="BG84" s="205" t="e">
        <f t="shared" si="44"/>
        <v>#DIV/0!</v>
      </c>
      <c r="BH84" s="206" t="e">
        <f t="shared" si="45"/>
        <v>#DIV/0!</v>
      </c>
      <c r="BI84" s="204">
        <f t="shared" si="46"/>
        <v>0</v>
      </c>
      <c r="BJ84" s="204">
        <f t="shared" si="47"/>
        <v>0</v>
      </c>
    </row>
    <row r="85" spans="1:62" ht="15.75" hidden="1">
      <c r="A85" s="229">
        <v>44004</v>
      </c>
      <c r="B85" s="44" t="s">
        <v>35</v>
      </c>
      <c r="C85" s="35"/>
      <c r="D85" s="35"/>
      <c r="E85" s="35"/>
      <c r="F85" s="58" t="e">
        <f t="shared" si="0"/>
        <v>#DIV/0!</v>
      </c>
      <c r="G85" s="122"/>
      <c r="H85" s="122"/>
      <c r="I85" s="162" t="e">
        <f t="shared" si="28"/>
        <v>#DIV/0!</v>
      </c>
      <c r="J85" s="35"/>
      <c r="K85" s="35"/>
      <c r="L85" s="35"/>
      <c r="M85" s="58" t="e">
        <f t="shared" si="1"/>
        <v>#DIV/0!</v>
      </c>
      <c r="N85" s="122"/>
      <c r="O85" s="122"/>
      <c r="P85" s="162" t="e">
        <f t="shared" si="29"/>
        <v>#DIV/0!</v>
      </c>
      <c r="Q85" s="35"/>
      <c r="R85" s="35"/>
      <c r="S85" s="35"/>
      <c r="T85" s="58" t="e">
        <f t="shared" si="2"/>
        <v>#DIV/0!</v>
      </c>
      <c r="U85" s="122"/>
      <c r="V85" s="122"/>
      <c r="W85" s="162" t="e">
        <f t="shared" si="30"/>
        <v>#DIV/0!</v>
      </c>
      <c r="X85" s="35"/>
      <c r="Y85" s="35"/>
      <c r="Z85" s="35"/>
      <c r="AA85" s="58" t="e">
        <f t="shared" si="3"/>
        <v>#DIV/0!</v>
      </c>
      <c r="AB85" s="122"/>
      <c r="AC85" s="162" t="e">
        <f t="shared" si="31"/>
        <v>#DIV/0!</v>
      </c>
      <c r="AD85" s="162" t="e">
        <f t="shared" si="32"/>
        <v>#DIV/0!</v>
      </c>
      <c r="AE85" s="35"/>
      <c r="AF85" s="35"/>
      <c r="AG85" s="35"/>
      <c r="AH85" s="58" t="e">
        <f t="shared" si="4"/>
        <v>#DIV/0!</v>
      </c>
      <c r="AI85" s="122"/>
      <c r="AJ85" s="162" t="e">
        <f t="shared" si="33"/>
        <v>#DIV/0!</v>
      </c>
      <c r="AK85" s="162" t="e">
        <f t="shared" si="34"/>
        <v>#DIV/0!</v>
      </c>
      <c r="AL85" s="35"/>
      <c r="AM85" s="35"/>
      <c r="AN85" s="35"/>
      <c r="AO85" s="58" t="e">
        <f t="shared" si="5"/>
        <v>#DIV/0!</v>
      </c>
      <c r="AP85" s="122"/>
      <c r="AQ85" s="162" t="e">
        <f t="shared" si="35"/>
        <v>#DIV/0!</v>
      </c>
      <c r="AR85" s="162" t="e">
        <f t="shared" si="36"/>
        <v>#DIV/0!</v>
      </c>
      <c r="AS85" s="122"/>
      <c r="AT85" s="35"/>
      <c r="AU85" s="35"/>
      <c r="AV85" s="35"/>
      <c r="AW85" s="58" t="e">
        <f t="shared" si="6"/>
        <v>#DIV/0!</v>
      </c>
      <c r="AX85" s="122"/>
      <c r="AY85" s="162" t="e">
        <f t="shared" si="37"/>
        <v>#DIV/0!</v>
      </c>
      <c r="AZ85" s="162" t="e">
        <f t="shared" si="38"/>
        <v>#DIV/0!</v>
      </c>
      <c r="BA85" s="122"/>
      <c r="BB85" s="201">
        <f t="shared" si="39"/>
        <v>0</v>
      </c>
      <c r="BC85" s="202">
        <f t="shared" si="40"/>
        <v>0</v>
      </c>
      <c r="BD85" s="202">
        <f t="shared" si="41"/>
        <v>0</v>
      </c>
      <c r="BE85" s="203" t="e">
        <f t="shared" si="42"/>
        <v>#DIV/0!</v>
      </c>
      <c r="BF85" s="204">
        <f t="shared" si="43"/>
        <v>0</v>
      </c>
      <c r="BG85" s="205" t="e">
        <f t="shared" si="44"/>
        <v>#DIV/0!</v>
      </c>
      <c r="BH85" s="206" t="e">
        <f t="shared" si="45"/>
        <v>#DIV/0!</v>
      </c>
      <c r="BI85" s="204">
        <f t="shared" si="46"/>
        <v>0</v>
      </c>
      <c r="BJ85" s="204">
        <f t="shared" si="47"/>
        <v>0</v>
      </c>
    </row>
    <row r="86" spans="1:62" ht="15.75" hidden="1">
      <c r="A86" s="229">
        <v>44005</v>
      </c>
      <c r="B86" s="44" t="s">
        <v>36</v>
      </c>
      <c r="C86" s="35"/>
      <c r="D86" s="35"/>
      <c r="E86" s="35"/>
      <c r="F86" s="58" t="e">
        <f t="shared" si="0"/>
        <v>#DIV/0!</v>
      </c>
      <c r="G86" s="122"/>
      <c r="H86" s="122"/>
      <c r="I86" s="162" t="e">
        <f t="shared" si="28"/>
        <v>#DIV/0!</v>
      </c>
      <c r="J86" s="35"/>
      <c r="K86" s="35"/>
      <c r="L86" s="35"/>
      <c r="M86" s="58" t="e">
        <f t="shared" si="1"/>
        <v>#DIV/0!</v>
      </c>
      <c r="N86" s="122"/>
      <c r="O86" s="122"/>
      <c r="P86" s="162" t="e">
        <f t="shared" si="29"/>
        <v>#DIV/0!</v>
      </c>
      <c r="Q86" s="35"/>
      <c r="R86" s="35"/>
      <c r="S86" s="35"/>
      <c r="T86" s="58" t="e">
        <f t="shared" si="2"/>
        <v>#DIV/0!</v>
      </c>
      <c r="U86" s="122"/>
      <c r="V86" s="122"/>
      <c r="W86" s="162" t="e">
        <f t="shared" si="30"/>
        <v>#DIV/0!</v>
      </c>
      <c r="X86" s="35"/>
      <c r="Y86" s="35"/>
      <c r="Z86" s="35"/>
      <c r="AA86" s="58" t="e">
        <f t="shared" si="3"/>
        <v>#DIV/0!</v>
      </c>
      <c r="AB86" s="122"/>
      <c r="AC86" s="162" t="e">
        <f t="shared" si="31"/>
        <v>#DIV/0!</v>
      </c>
      <c r="AD86" s="162" t="e">
        <f t="shared" si="32"/>
        <v>#DIV/0!</v>
      </c>
      <c r="AE86" s="35"/>
      <c r="AF86" s="35"/>
      <c r="AG86" s="35"/>
      <c r="AH86" s="58" t="e">
        <f t="shared" si="4"/>
        <v>#DIV/0!</v>
      </c>
      <c r="AI86" s="122"/>
      <c r="AJ86" s="162" t="e">
        <f t="shared" si="33"/>
        <v>#DIV/0!</v>
      </c>
      <c r="AK86" s="162" t="e">
        <f t="shared" si="34"/>
        <v>#DIV/0!</v>
      </c>
      <c r="AL86" s="35"/>
      <c r="AM86" s="35"/>
      <c r="AN86" s="35"/>
      <c r="AO86" s="58" t="e">
        <f t="shared" si="5"/>
        <v>#DIV/0!</v>
      </c>
      <c r="AP86" s="122"/>
      <c r="AQ86" s="162" t="e">
        <f t="shared" si="35"/>
        <v>#DIV/0!</v>
      </c>
      <c r="AR86" s="162" t="e">
        <f t="shared" si="36"/>
        <v>#DIV/0!</v>
      </c>
      <c r="AS86" s="122"/>
      <c r="AT86" s="35"/>
      <c r="AU86" s="35"/>
      <c r="AV86" s="35"/>
      <c r="AW86" s="58" t="e">
        <f t="shared" si="6"/>
        <v>#DIV/0!</v>
      </c>
      <c r="AX86" s="122"/>
      <c r="AY86" s="162" t="e">
        <f t="shared" si="37"/>
        <v>#DIV/0!</v>
      </c>
      <c r="AZ86" s="162" t="e">
        <f t="shared" si="38"/>
        <v>#DIV/0!</v>
      </c>
      <c r="BA86" s="122"/>
      <c r="BB86" s="201">
        <f t="shared" si="39"/>
        <v>0</v>
      </c>
      <c r="BC86" s="202">
        <f t="shared" si="40"/>
        <v>0</v>
      </c>
      <c r="BD86" s="202">
        <f t="shared" si="41"/>
        <v>0</v>
      </c>
      <c r="BE86" s="203" t="e">
        <f t="shared" si="42"/>
        <v>#DIV/0!</v>
      </c>
      <c r="BF86" s="204">
        <f t="shared" si="43"/>
        <v>0</v>
      </c>
      <c r="BG86" s="205" t="e">
        <f t="shared" si="44"/>
        <v>#DIV/0!</v>
      </c>
      <c r="BH86" s="206" t="e">
        <f t="shared" si="45"/>
        <v>#DIV/0!</v>
      </c>
      <c r="BI86" s="204">
        <f t="shared" si="46"/>
        <v>0</v>
      </c>
      <c r="BJ86" s="204">
        <f t="shared" si="47"/>
        <v>0</v>
      </c>
    </row>
    <row r="87" spans="1:62" ht="15.75" hidden="1">
      <c r="A87" s="229">
        <v>44006</v>
      </c>
      <c r="B87" s="44" t="s">
        <v>37</v>
      </c>
      <c r="C87" s="35"/>
      <c r="D87" s="35"/>
      <c r="E87" s="35"/>
      <c r="F87" s="58" t="e">
        <f t="shared" si="0"/>
        <v>#DIV/0!</v>
      </c>
      <c r="G87" s="122"/>
      <c r="H87" s="122"/>
      <c r="I87" s="162" t="e">
        <f t="shared" si="28"/>
        <v>#DIV/0!</v>
      </c>
      <c r="J87" s="35"/>
      <c r="K87" s="35"/>
      <c r="L87" s="35"/>
      <c r="M87" s="58" t="e">
        <f t="shared" si="1"/>
        <v>#DIV/0!</v>
      </c>
      <c r="N87" s="122"/>
      <c r="O87" s="122"/>
      <c r="P87" s="162" t="e">
        <f t="shared" si="29"/>
        <v>#DIV/0!</v>
      </c>
      <c r="Q87" s="35"/>
      <c r="R87" s="35"/>
      <c r="S87" s="35"/>
      <c r="T87" s="58" t="e">
        <f t="shared" si="2"/>
        <v>#DIV/0!</v>
      </c>
      <c r="U87" s="122"/>
      <c r="V87" s="122"/>
      <c r="W87" s="162" t="e">
        <f t="shared" si="30"/>
        <v>#DIV/0!</v>
      </c>
      <c r="X87" s="35"/>
      <c r="Y87" s="35"/>
      <c r="Z87" s="35"/>
      <c r="AA87" s="58" t="e">
        <f t="shared" si="3"/>
        <v>#DIV/0!</v>
      </c>
      <c r="AB87" s="122"/>
      <c r="AC87" s="162" t="e">
        <f t="shared" si="31"/>
        <v>#DIV/0!</v>
      </c>
      <c r="AD87" s="162" t="e">
        <f t="shared" si="32"/>
        <v>#DIV/0!</v>
      </c>
      <c r="AE87" s="35"/>
      <c r="AF87" s="35"/>
      <c r="AG87" s="35"/>
      <c r="AH87" s="58" t="e">
        <f t="shared" si="4"/>
        <v>#DIV/0!</v>
      </c>
      <c r="AI87" s="122"/>
      <c r="AJ87" s="162" t="e">
        <f t="shared" si="33"/>
        <v>#DIV/0!</v>
      </c>
      <c r="AK87" s="162" t="e">
        <f t="shared" si="34"/>
        <v>#DIV/0!</v>
      </c>
      <c r="AL87" s="35"/>
      <c r="AM87" s="35"/>
      <c r="AN87" s="35"/>
      <c r="AO87" s="58" t="e">
        <f t="shared" si="5"/>
        <v>#DIV/0!</v>
      </c>
      <c r="AP87" s="122"/>
      <c r="AQ87" s="162" t="e">
        <f t="shared" si="35"/>
        <v>#DIV/0!</v>
      </c>
      <c r="AR87" s="162" t="e">
        <f t="shared" si="36"/>
        <v>#DIV/0!</v>
      </c>
      <c r="AS87" s="122"/>
      <c r="AT87" s="35"/>
      <c r="AU87" s="35"/>
      <c r="AV87" s="35"/>
      <c r="AW87" s="58" t="e">
        <f t="shared" si="6"/>
        <v>#DIV/0!</v>
      </c>
      <c r="AX87" s="122"/>
      <c r="AY87" s="162" t="e">
        <f t="shared" si="37"/>
        <v>#DIV/0!</v>
      </c>
      <c r="AZ87" s="162" t="e">
        <f t="shared" si="38"/>
        <v>#DIV/0!</v>
      </c>
      <c r="BA87" s="122"/>
      <c r="BB87" s="201">
        <f t="shared" si="39"/>
        <v>0</v>
      </c>
      <c r="BC87" s="202">
        <f t="shared" si="40"/>
        <v>0</v>
      </c>
      <c r="BD87" s="202">
        <f t="shared" si="41"/>
        <v>0</v>
      </c>
      <c r="BE87" s="203" t="e">
        <f t="shared" si="42"/>
        <v>#DIV/0!</v>
      </c>
      <c r="BF87" s="204">
        <f t="shared" si="43"/>
        <v>0</v>
      </c>
      <c r="BG87" s="205" t="e">
        <f t="shared" si="44"/>
        <v>#DIV/0!</v>
      </c>
      <c r="BH87" s="206" t="e">
        <f t="shared" si="45"/>
        <v>#DIV/0!</v>
      </c>
      <c r="BI87" s="204">
        <f t="shared" si="46"/>
        <v>0</v>
      </c>
      <c r="BJ87" s="204">
        <f t="shared" si="47"/>
        <v>0</v>
      </c>
    </row>
    <row r="88" spans="1:62" ht="15.75" hidden="1">
      <c r="A88" s="229">
        <v>44007</v>
      </c>
      <c r="B88" s="44" t="s">
        <v>31</v>
      </c>
      <c r="C88" s="35"/>
      <c r="D88" s="35"/>
      <c r="E88" s="35"/>
      <c r="F88" s="58" t="e">
        <f t="shared" si="0"/>
        <v>#DIV/0!</v>
      </c>
      <c r="G88" s="122"/>
      <c r="H88" s="122"/>
      <c r="I88" s="162" t="e">
        <f t="shared" si="28"/>
        <v>#DIV/0!</v>
      </c>
      <c r="J88" s="35"/>
      <c r="K88" s="35"/>
      <c r="L88" s="35"/>
      <c r="M88" s="58" t="e">
        <f t="shared" si="1"/>
        <v>#DIV/0!</v>
      </c>
      <c r="N88" s="122"/>
      <c r="O88" s="122"/>
      <c r="P88" s="162" t="e">
        <f t="shared" si="29"/>
        <v>#DIV/0!</v>
      </c>
      <c r="Q88" s="35"/>
      <c r="R88" s="35"/>
      <c r="S88" s="35"/>
      <c r="T88" s="58" t="e">
        <f t="shared" si="2"/>
        <v>#DIV/0!</v>
      </c>
      <c r="U88" s="122"/>
      <c r="V88" s="122"/>
      <c r="W88" s="162" t="e">
        <f t="shared" si="30"/>
        <v>#DIV/0!</v>
      </c>
      <c r="X88" s="35"/>
      <c r="Y88" s="35"/>
      <c r="Z88" s="35"/>
      <c r="AA88" s="58" t="e">
        <f t="shared" si="3"/>
        <v>#DIV/0!</v>
      </c>
      <c r="AB88" s="122"/>
      <c r="AC88" s="162" t="e">
        <f t="shared" si="31"/>
        <v>#DIV/0!</v>
      </c>
      <c r="AD88" s="162" t="e">
        <f t="shared" si="32"/>
        <v>#DIV/0!</v>
      </c>
      <c r="AE88" s="35"/>
      <c r="AF88" s="35"/>
      <c r="AG88" s="35"/>
      <c r="AH88" s="58" t="e">
        <f t="shared" si="4"/>
        <v>#DIV/0!</v>
      </c>
      <c r="AI88" s="122"/>
      <c r="AJ88" s="162" t="e">
        <f t="shared" si="33"/>
        <v>#DIV/0!</v>
      </c>
      <c r="AK88" s="162" t="e">
        <f t="shared" si="34"/>
        <v>#DIV/0!</v>
      </c>
      <c r="AL88" s="35"/>
      <c r="AM88" s="35"/>
      <c r="AN88" s="35"/>
      <c r="AO88" s="58" t="e">
        <f t="shared" si="5"/>
        <v>#DIV/0!</v>
      </c>
      <c r="AP88" s="122"/>
      <c r="AQ88" s="162" t="e">
        <f t="shared" si="35"/>
        <v>#DIV/0!</v>
      </c>
      <c r="AR88" s="162" t="e">
        <f t="shared" si="36"/>
        <v>#DIV/0!</v>
      </c>
      <c r="AS88" s="122"/>
      <c r="AT88" s="35"/>
      <c r="AU88" s="35"/>
      <c r="AV88" s="35"/>
      <c r="AW88" s="58" t="e">
        <f t="shared" si="6"/>
        <v>#DIV/0!</v>
      </c>
      <c r="AX88" s="122"/>
      <c r="AY88" s="162" t="e">
        <f t="shared" si="37"/>
        <v>#DIV/0!</v>
      </c>
      <c r="AZ88" s="162" t="e">
        <f t="shared" si="38"/>
        <v>#DIV/0!</v>
      </c>
      <c r="BA88" s="122"/>
      <c r="BB88" s="201">
        <f t="shared" si="39"/>
        <v>0</v>
      </c>
      <c r="BC88" s="202">
        <f t="shared" si="40"/>
        <v>0</v>
      </c>
      <c r="BD88" s="202">
        <f t="shared" si="41"/>
        <v>0</v>
      </c>
      <c r="BE88" s="203" t="e">
        <f t="shared" si="42"/>
        <v>#DIV/0!</v>
      </c>
      <c r="BF88" s="204">
        <f t="shared" si="43"/>
        <v>0</v>
      </c>
      <c r="BG88" s="205" t="e">
        <f t="shared" si="44"/>
        <v>#DIV/0!</v>
      </c>
      <c r="BH88" s="206" t="e">
        <f t="shared" si="45"/>
        <v>#DIV/0!</v>
      </c>
      <c r="BI88" s="204">
        <f t="shared" si="46"/>
        <v>0</v>
      </c>
      <c r="BJ88" s="204">
        <f t="shared" si="47"/>
        <v>0</v>
      </c>
    </row>
    <row r="89" spans="1:62" ht="15.75" hidden="1">
      <c r="A89" s="229">
        <v>44008</v>
      </c>
      <c r="B89" s="44" t="s">
        <v>32</v>
      </c>
      <c r="C89" s="35"/>
      <c r="D89" s="35"/>
      <c r="E89" s="35"/>
      <c r="F89" s="58" t="e">
        <f t="shared" si="0"/>
        <v>#DIV/0!</v>
      </c>
      <c r="G89" s="122"/>
      <c r="H89" s="122"/>
      <c r="I89" s="162" t="e">
        <f t="shared" si="28"/>
        <v>#DIV/0!</v>
      </c>
      <c r="J89" s="35"/>
      <c r="K89" s="35"/>
      <c r="L89" s="35"/>
      <c r="M89" s="58" t="e">
        <f t="shared" si="1"/>
        <v>#DIV/0!</v>
      </c>
      <c r="N89" s="122"/>
      <c r="O89" s="122"/>
      <c r="P89" s="162" t="e">
        <f t="shared" si="29"/>
        <v>#DIV/0!</v>
      </c>
      <c r="Q89" s="35"/>
      <c r="R89" s="35"/>
      <c r="S89" s="35"/>
      <c r="T89" s="58" t="e">
        <f t="shared" si="2"/>
        <v>#DIV/0!</v>
      </c>
      <c r="U89" s="122"/>
      <c r="V89" s="122"/>
      <c r="W89" s="162" t="e">
        <f t="shared" si="30"/>
        <v>#DIV/0!</v>
      </c>
      <c r="X89" s="35"/>
      <c r="Y89" s="35"/>
      <c r="Z89" s="35"/>
      <c r="AA89" s="58" t="e">
        <f t="shared" si="3"/>
        <v>#DIV/0!</v>
      </c>
      <c r="AB89" s="122"/>
      <c r="AC89" s="162" t="e">
        <f t="shared" si="31"/>
        <v>#DIV/0!</v>
      </c>
      <c r="AD89" s="162" t="e">
        <f t="shared" si="32"/>
        <v>#DIV/0!</v>
      </c>
      <c r="AE89" s="35"/>
      <c r="AF89" s="35"/>
      <c r="AG89" s="35"/>
      <c r="AH89" s="58" t="e">
        <f t="shared" si="4"/>
        <v>#DIV/0!</v>
      </c>
      <c r="AI89" s="122"/>
      <c r="AJ89" s="162" t="e">
        <f t="shared" si="33"/>
        <v>#DIV/0!</v>
      </c>
      <c r="AK89" s="162" t="e">
        <f t="shared" si="34"/>
        <v>#DIV/0!</v>
      </c>
      <c r="AL89" s="35"/>
      <c r="AM89" s="35"/>
      <c r="AN89" s="35"/>
      <c r="AO89" s="58" t="e">
        <f t="shared" si="5"/>
        <v>#DIV/0!</v>
      </c>
      <c r="AP89" s="122"/>
      <c r="AQ89" s="162" t="e">
        <f t="shared" si="35"/>
        <v>#DIV/0!</v>
      </c>
      <c r="AR89" s="162" t="e">
        <f t="shared" si="36"/>
        <v>#DIV/0!</v>
      </c>
      <c r="AS89" s="122"/>
      <c r="AT89" s="35"/>
      <c r="AU89" s="35"/>
      <c r="AV89" s="35"/>
      <c r="AW89" s="58" t="e">
        <f t="shared" si="6"/>
        <v>#DIV/0!</v>
      </c>
      <c r="AX89" s="122"/>
      <c r="AY89" s="162" t="e">
        <f t="shared" si="37"/>
        <v>#DIV/0!</v>
      </c>
      <c r="AZ89" s="162" t="e">
        <f t="shared" si="38"/>
        <v>#DIV/0!</v>
      </c>
      <c r="BA89" s="122"/>
      <c r="BB89" s="201">
        <f t="shared" si="39"/>
        <v>0</v>
      </c>
      <c r="BC89" s="202">
        <f t="shared" si="40"/>
        <v>0</v>
      </c>
      <c r="BD89" s="202">
        <f t="shared" si="41"/>
        <v>0</v>
      </c>
      <c r="BE89" s="203" t="e">
        <f t="shared" si="42"/>
        <v>#DIV/0!</v>
      </c>
      <c r="BF89" s="204">
        <f t="shared" si="43"/>
        <v>0</v>
      </c>
      <c r="BG89" s="205" t="e">
        <f t="shared" si="44"/>
        <v>#DIV/0!</v>
      </c>
      <c r="BH89" s="206" t="e">
        <f t="shared" si="45"/>
        <v>#DIV/0!</v>
      </c>
      <c r="BI89" s="204">
        <f t="shared" si="46"/>
        <v>0</v>
      </c>
      <c r="BJ89" s="204">
        <f t="shared" si="47"/>
        <v>0</v>
      </c>
    </row>
    <row r="90" spans="1:62" ht="15.75" hidden="1">
      <c r="A90" s="229">
        <v>44009</v>
      </c>
      <c r="B90" s="44" t="s">
        <v>33</v>
      </c>
      <c r="C90" s="35"/>
      <c r="D90" s="35"/>
      <c r="E90" s="35"/>
      <c r="F90" s="58" t="e">
        <f t="shared" si="0"/>
        <v>#DIV/0!</v>
      </c>
      <c r="G90" s="122"/>
      <c r="H90" s="122"/>
      <c r="I90" s="162" t="e">
        <f t="shared" si="28"/>
        <v>#DIV/0!</v>
      </c>
      <c r="J90" s="35"/>
      <c r="K90" s="35"/>
      <c r="L90" s="35"/>
      <c r="M90" s="58" t="e">
        <f t="shared" si="1"/>
        <v>#DIV/0!</v>
      </c>
      <c r="N90" s="122"/>
      <c r="O90" s="122"/>
      <c r="P90" s="162" t="e">
        <f t="shared" si="29"/>
        <v>#DIV/0!</v>
      </c>
      <c r="Q90" s="35"/>
      <c r="R90" s="35"/>
      <c r="S90" s="35"/>
      <c r="T90" s="58" t="e">
        <f t="shared" si="2"/>
        <v>#DIV/0!</v>
      </c>
      <c r="U90" s="122"/>
      <c r="V90" s="122"/>
      <c r="W90" s="162" t="e">
        <f t="shared" si="30"/>
        <v>#DIV/0!</v>
      </c>
      <c r="X90" s="35"/>
      <c r="Y90" s="35"/>
      <c r="Z90" s="35"/>
      <c r="AA90" s="58" t="e">
        <f t="shared" si="3"/>
        <v>#DIV/0!</v>
      </c>
      <c r="AB90" s="122"/>
      <c r="AC90" s="162" t="e">
        <f t="shared" si="31"/>
        <v>#DIV/0!</v>
      </c>
      <c r="AD90" s="162" t="e">
        <f t="shared" si="32"/>
        <v>#DIV/0!</v>
      </c>
      <c r="AE90" s="35"/>
      <c r="AF90" s="35"/>
      <c r="AG90" s="35"/>
      <c r="AH90" s="58" t="e">
        <f t="shared" si="4"/>
        <v>#DIV/0!</v>
      </c>
      <c r="AI90" s="122"/>
      <c r="AJ90" s="162" t="e">
        <f t="shared" si="33"/>
        <v>#DIV/0!</v>
      </c>
      <c r="AK90" s="162" t="e">
        <f t="shared" si="34"/>
        <v>#DIV/0!</v>
      </c>
      <c r="AL90" s="35"/>
      <c r="AM90" s="35"/>
      <c r="AN90" s="35"/>
      <c r="AO90" s="58" t="e">
        <f t="shared" si="5"/>
        <v>#DIV/0!</v>
      </c>
      <c r="AP90" s="122"/>
      <c r="AQ90" s="162" t="e">
        <f t="shared" si="35"/>
        <v>#DIV/0!</v>
      </c>
      <c r="AR90" s="162" t="e">
        <f t="shared" si="36"/>
        <v>#DIV/0!</v>
      </c>
      <c r="AS90" s="122"/>
      <c r="AT90" s="35"/>
      <c r="AU90" s="35"/>
      <c r="AV90" s="35"/>
      <c r="AW90" s="58" t="e">
        <f t="shared" si="6"/>
        <v>#DIV/0!</v>
      </c>
      <c r="AX90" s="122"/>
      <c r="AY90" s="162" t="e">
        <f t="shared" si="37"/>
        <v>#DIV/0!</v>
      </c>
      <c r="AZ90" s="162" t="e">
        <f t="shared" si="38"/>
        <v>#DIV/0!</v>
      </c>
      <c r="BA90" s="122"/>
      <c r="BB90" s="201">
        <f t="shared" si="39"/>
        <v>0</v>
      </c>
      <c r="BC90" s="202">
        <f t="shared" si="40"/>
        <v>0</v>
      </c>
      <c r="BD90" s="202">
        <f t="shared" si="41"/>
        <v>0</v>
      </c>
      <c r="BE90" s="203" t="e">
        <f t="shared" si="42"/>
        <v>#DIV/0!</v>
      </c>
      <c r="BF90" s="204">
        <f t="shared" si="43"/>
        <v>0</v>
      </c>
      <c r="BG90" s="205" t="e">
        <f t="shared" si="44"/>
        <v>#DIV/0!</v>
      </c>
      <c r="BH90" s="206" t="e">
        <f t="shared" si="45"/>
        <v>#DIV/0!</v>
      </c>
      <c r="BI90" s="204">
        <f t="shared" si="46"/>
        <v>0</v>
      </c>
      <c r="BJ90" s="204">
        <f t="shared" si="47"/>
        <v>0</v>
      </c>
    </row>
    <row r="91" spans="1:62" ht="15.75" hidden="1">
      <c r="A91" s="229">
        <v>44010</v>
      </c>
      <c r="B91" s="44" t="s">
        <v>34</v>
      </c>
      <c r="C91" s="35"/>
      <c r="D91" s="35"/>
      <c r="E91" s="35"/>
      <c r="F91" s="58" t="e">
        <f t="shared" si="0"/>
        <v>#DIV/0!</v>
      </c>
      <c r="G91" s="122"/>
      <c r="H91" s="122"/>
      <c r="I91" s="162" t="e">
        <f t="shared" si="28"/>
        <v>#DIV/0!</v>
      </c>
      <c r="J91" s="35"/>
      <c r="K91" s="35"/>
      <c r="L91" s="35"/>
      <c r="M91" s="58" t="e">
        <f t="shared" si="1"/>
        <v>#DIV/0!</v>
      </c>
      <c r="N91" s="122"/>
      <c r="O91" s="122"/>
      <c r="P91" s="162" t="e">
        <f t="shared" si="29"/>
        <v>#DIV/0!</v>
      </c>
      <c r="Q91" s="35"/>
      <c r="R91" s="35"/>
      <c r="S91" s="35"/>
      <c r="T91" s="58" t="e">
        <f t="shared" si="2"/>
        <v>#DIV/0!</v>
      </c>
      <c r="U91" s="122"/>
      <c r="V91" s="122"/>
      <c r="W91" s="162" t="e">
        <f t="shared" si="30"/>
        <v>#DIV/0!</v>
      </c>
      <c r="X91" s="35"/>
      <c r="Y91" s="35"/>
      <c r="Z91" s="35"/>
      <c r="AA91" s="58" t="e">
        <f t="shared" si="3"/>
        <v>#DIV/0!</v>
      </c>
      <c r="AB91" s="122"/>
      <c r="AC91" s="162" t="e">
        <f t="shared" si="31"/>
        <v>#DIV/0!</v>
      </c>
      <c r="AD91" s="162" t="e">
        <f t="shared" si="32"/>
        <v>#DIV/0!</v>
      </c>
      <c r="AE91" s="35"/>
      <c r="AF91" s="35"/>
      <c r="AG91" s="35"/>
      <c r="AH91" s="58" t="e">
        <f t="shared" si="4"/>
        <v>#DIV/0!</v>
      </c>
      <c r="AI91" s="122"/>
      <c r="AJ91" s="162" t="e">
        <f t="shared" si="33"/>
        <v>#DIV/0!</v>
      </c>
      <c r="AK91" s="162" t="e">
        <f t="shared" si="34"/>
        <v>#DIV/0!</v>
      </c>
      <c r="AL91" s="35"/>
      <c r="AM91" s="35"/>
      <c r="AN91" s="35"/>
      <c r="AO91" s="58" t="e">
        <f t="shared" si="5"/>
        <v>#DIV/0!</v>
      </c>
      <c r="AP91" s="122"/>
      <c r="AQ91" s="162" t="e">
        <f t="shared" si="35"/>
        <v>#DIV/0!</v>
      </c>
      <c r="AR91" s="162" t="e">
        <f t="shared" si="36"/>
        <v>#DIV/0!</v>
      </c>
      <c r="AS91" s="122"/>
      <c r="AT91" s="35"/>
      <c r="AU91" s="35"/>
      <c r="AV91" s="35"/>
      <c r="AW91" s="58" t="e">
        <f t="shared" si="6"/>
        <v>#DIV/0!</v>
      </c>
      <c r="AX91" s="122"/>
      <c r="AY91" s="162" t="e">
        <f t="shared" si="37"/>
        <v>#DIV/0!</v>
      </c>
      <c r="AZ91" s="162" t="e">
        <f t="shared" si="38"/>
        <v>#DIV/0!</v>
      </c>
      <c r="BA91" s="122"/>
      <c r="BB91" s="201">
        <f t="shared" si="39"/>
        <v>0</v>
      </c>
      <c r="BC91" s="202">
        <f t="shared" si="40"/>
        <v>0</v>
      </c>
      <c r="BD91" s="202">
        <f t="shared" si="41"/>
        <v>0</v>
      </c>
      <c r="BE91" s="203" t="e">
        <f t="shared" si="42"/>
        <v>#DIV/0!</v>
      </c>
      <c r="BF91" s="204">
        <f t="shared" si="43"/>
        <v>0</v>
      </c>
      <c r="BG91" s="205" t="e">
        <f t="shared" si="44"/>
        <v>#DIV/0!</v>
      </c>
      <c r="BH91" s="206" t="e">
        <f t="shared" si="45"/>
        <v>#DIV/0!</v>
      </c>
      <c r="BI91" s="204">
        <f t="shared" si="46"/>
        <v>0</v>
      </c>
      <c r="BJ91" s="204">
        <f t="shared" si="47"/>
        <v>0</v>
      </c>
    </row>
    <row r="92" spans="1:62" ht="15.75" hidden="1">
      <c r="A92" s="229">
        <v>44011</v>
      </c>
      <c r="B92" s="44" t="s">
        <v>35</v>
      </c>
      <c r="C92" s="35"/>
      <c r="D92" s="35"/>
      <c r="E92" s="35"/>
      <c r="F92" s="58" t="e">
        <f t="shared" si="0"/>
        <v>#DIV/0!</v>
      </c>
      <c r="G92" s="122"/>
      <c r="H92" s="122"/>
      <c r="I92" s="162" t="e">
        <f t="shared" si="28"/>
        <v>#DIV/0!</v>
      </c>
      <c r="J92" s="35"/>
      <c r="K92" s="35"/>
      <c r="L92" s="35"/>
      <c r="M92" s="58" t="e">
        <f t="shared" si="1"/>
        <v>#DIV/0!</v>
      </c>
      <c r="N92" s="122"/>
      <c r="O92" s="122"/>
      <c r="P92" s="162" t="e">
        <f t="shared" si="29"/>
        <v>#DIV/0!</v>
      </c>
      <c r="Q92" s="35"/>
      <c r="R92" s="35"/>
      <c r="S92" s="35"/>
      <c r="T92" s="58" t="e">
        <f t="shared" si="2"/>
        <v>#DIV/0!</v>
      </c>
      <c r="U92" s="122"/>
      <c r="V92" s="122"/>
      <c r="W92" s="162" t="e">
        <f t="shared" si="30"/>
        <v>#DIV/0!</v>
      </c>
      <c r="X92" s="35"/>
      <c r="Y92" s="35"/>
      <c r="Z92" s="35"/>
      <c r="AA92" s="58" t="e">
        <f t="shared" si="3"/>
        <v>#DIV/0!</v>
      </c>
      <c r="AB92" s="122"/>
      <c r="AC92" s="162" t="e">
        <f t="shared" si="31"/>
        <v>#DIV/0!</v>
      </c>
      <c r="AD92" s="162" t="e">
        <f t="shared" si="32"/>
        <v>#DIV/0!</v>
      </c>
      <c r="AE92" s="35"/>
      <c r="AF92" s="35"/>
      <c r="AG92" s="35"/>
      <c r="AH92" s="58" t="e">
        <f t="shared" si="4"/>
        <v>#DIV/0!</v>
      </c>
      <c r="AI92" s="122"/>
      <c r="AJ92" s="162" t="e">
        <f t="shared" si="33"/>
        <v>#DIV/0!</v>
      </c>
      <c r="AK92" s="162" t="e">
        <f t="shared" si="34"/>
        <v>#DIV/0!</v>
      </c>
      <c r="AL92" s="35"/>
      <c r="AM92" s="35"/>
      <c r="AN92" s="35"/>
      <c r="AO92" s="58" t="e">
        <f t="shared" si="5"/>
        <v>#DIV/0!</v>
      </c>
      <c r="AP92" s="122"/>
      <c r="AQ92" s="162" t="e">
        <f t="shared" si="35"/>
        <v>#DIV/0!</v>
      </c>
      <c r="AR92" s="162" t="e">
        <f t="shared" si="36"/>
        <v>#DIV/0!</v>
      </c>
      <c r="AS92" s="122"/>
      <c r="AT92" s="35"/>
      <c r="AU92" s="35"/>
      <c r="AV92" s="35"/>
      <c r="AW92" s="58" t="e">
        <f t="shared" si="6"/>
        <v>#DIV/0!</v>
      </c>
      <c r="AX92" s="122"/>
      <c r="AY92" s="162" t="e">
        <f t="shared" si="37"/>
        <v>#DIV/0!</v>
      </c>
      <c r="AZ92" s="162" t="e">
        <f t="shared" si="38"/>
        <v>#DIV/0!</v>
      </c>
      <c r="BA92" s="122"/>
      <c r="BB92" s="201">
        <f t="shared" si="39"/>
        <v>0</v>
      </c>
      <c r="BC92" s="202">
        <f t="shared" si="40"/>
        <v>0</v>
      </c>
      <c r="BD92" s="202">
        <f t="shared" si="41"/>
        <v>0</v>
      </c>
      <c r="BE92" s="203" t="e">
        <f t="shared" si="42"/>
        <v>#DIV/0!</v>
      </c>
      <c r="BF92" s="204">
        <f t="shared" si="43"/>
        <v>0</v>
      </c>
      <c r="BG92" s="205" t="e">
        <f t="shared" si="44"/>
        <v>#DIV/0!</v>
      </c>
      <c r="BH92" s="206" t="e">
        <f t="shared" si="45"/>
        <v>#DIV/0!</v>
      </c>
      <c r="BI92" s="204">
        <f t="shared" si="46"/>
        <v>0</v>
      </c>
      <c r="BJ92" s="204">
        <f t="shared" si="47"/>
        <v>0</v>
      </c>
    </row>
    <row r="93" spans="1:62" ht="15.75" hidden="1">
      <c r="A93" s="229">
        <v>44012</v>
      </c>
      <c r="B93" s="44" t="s">
        <v>36</v>
      </c>
      <c r="C93" s="35"/>
      <c r="D93" s="35"/>
      <c r="E93" s="35"/>
      <c r="F93" s="58" t="e">
        <f t="shared" si="0"/>
        <v>#DIV/0!</v>
      </c>
      <c r="G93" s="122"/>
      <c r="H93" s="122"/>
      <c r="I93" s="162" t="e">
        <f t="shared" si="28"/>
        <v>#DIV/0!</v>
      </c>
      <c r="J93" s="35"/>
      <c r="K93" s="35"/>
      <c r="L93" s="35"/>
      <c r="M93" s="58" t="e">
        <f t="shared" si="1"/>
        <v>#DIV/0!</v>
      </c>
      <c r="N93" s="122"/>
      <c r="O93" s="122"/>
      <c r="P93" s="162" t="e">
        <f t="shared" si="29"/>
        <v>#DIV/0!</v>
      </c>
      <c r="Q93" s="35"/>
      <c r="R93" s="35"/>
      <c r="S93" s="35"/>
      <c r="T93" s="58" t="e">
        <f t="shared" si="2"/>
        <v>#DIV/0!</v>
      </c>
      <c r="U93" s="122"/>
      <c r="V93" s="122"/>
      <c r="W93" s="162" t="e">
        <f t="shared" si="30"/>
        <v>#DIV/0!</v>
      </c>
      <c r="X93" s="35"/>
      <c r="Y93" s="35"/>
      <c r="Z93" s="35"/>
      <c r="AA93" s="58" t="e">
        <f t="shared" si="3"/>
        <v>#DIV/0!</v>
      </c>
      <c r="AB93" s="122"/>
      <c r="AC93" s="162" t="e">
        <f t="shared" si="31"/>
        <v>#DIV/0!</v>
      </c>
      <c r="AD93" s="162" t="e">
        <f t="shared" si="32"/>
        <v>#DIV/0!</v>
      </c>
      <c r="AE93" s="35"/>
      <c r="AF93" s="35"/>
      <c r="AG93" s="35"/>
      <c r="AH93" s="58" t="e">
        <f t="shared" si="4"/>
        <v>#DIV/0!</v>
      </c>
      <c r="AI93" s="122"/>
      <c r="AJ93" s="162" t="e">
        <f t="shared" si="33"/>
        <v>#DIV/0!</v>
      </c>
      <c r="AK93" s="162" t="e">
        <f t="shared" si="34"/>
        <v>#DIV/0!</v>
      </c>
      <c r="AL93" s="35"/>
      <c r="AM93" s="35"/>
      <c r="AN93" s="35"/>
      <c r="AO93" s="58" t="e">
        <f t="shared" si="5"/>
        <v>#DIV/0!</v>
      </c>
      <c r="AP93" s="122"/>
      <c r="AQ93" s="162" t="e">
        <f t="shared" si="35"/>
        <v>#DIV/0!</v>
      </c>
      <c r="AR93" s="162" t="e">
        <f t="shared" si="36"/>
        <v>#DIV/0!</v>
      </c>
      <c r="AS93" s="122"/>
      <c r="AT93" s="35"/>
      <c r="AU93" s="35"/>
      <c r="AV93" s="35"/>
      <c r="AW93" s="58" t="e">
        <f t="shared" si="6"/>
        <v>#DIV/0!</v>
      </c>
      <c r="AX93" s="122"/>
      <c r="AY93" s="162" t="e">
        <f t="shared" si="37"/>
        <v>#DIV/0!</v>
      </c>
      <c r="AZ93" s="162" t="e">
        <f t="shared" si="38"/>
        <v>#DIV/0!</v>
      </c>
      <c r="BA93" s="122"/>
      <c r="BB93" s="201">
        <f t="shared" si="39"/>
        <v>0</v>
      </c>
      <c r="BC93" s="202">
        <f t="shared" si="40"/>
        <v>0</v>
      </c>
      <c r="BD93" s="202">
        <f t="shared" si="41"/>
        <v>0</v>
      </c>
      <c r="BE93" s="203" t="e">
        <f t="shared" si="42"/>
        <v>#DIV/0!</v>
      </c>
      <c r="BF93" s="204">
        <f t="shared" si="43"/>
        <v>0</v>
      </c>
      <c r="BG93" s="205" t="e">
        <f t="shared" si="44"/>
        <v>#DIV/0!</v>
      </c>
      <c r="BH93" s="206" t="e">
        <f t="shared" si="45"/>
        <v>#DIV/0!</v>
      </c>
      <c r="BI93" s="204">
        <f t="shared" si="46"/>
        <v>0</v>
      </c>
      <c r="BJ93" s="204">
        <f t="shared" si="47"/>
        <v>0</v>
      </c>
    </row>
    <row r="94" spans="1:62" ht="15.75" hidden="1">
      <c r="A94" s="229">
        <v>44013</v>
      </c>
      <c r="B94" s="44" t="s">
        <v>37</v>
      </c>
      <c r="C94" s="35"/>
      <c r="D94" s="35"/>
      <c r="E94" s="35"/>
      <c r="F94" s="58" t="e">
        <f t="shared" si="0"/>
        <v>#DIV/0!</v>
      </c>
      <c r="G94" s="122"/>
      <c r="H94" s="122"/>
      <c r="I94" s="162" t="e">
        <f t="shared" si="28"/>
        <v>#DIV/0!</v>
      </c>
      <c r="J94" s="35"/>
      <c r="K94" s="35"/>
      <c r="L94" s="35"/>
      <c r="M94" s="58" t="e">
        <f t="shared" si="1"/>
        <v>#DIV/0!</v>
      </c>
      <c r="N94" s="122"/>
      <c r="O94" s="122"/>
      <c r="P94" s="162" t="e">
        <f t="shared" si="29"/>
        <v>#DIV/0!</v>
      </c>
      <c r="Q94" s="35"/>
      <c r="R94" s="35"/>
      <c r="S94" s="35"/>
      <c r="T94" s="58" t="e">
        <f t="shared" si="2"/>
        <v>#DIV/0!</v>
      </c>
      <c r="U94" s="122"/>
      <c r="V94" s="122"/>
      <c r="W94" s="162" t="e">
        <f t="shared" si="30"/>
        <v>#DIV/0!</v>
      </c>
      <c r="X94" s="35"/>
      <c r="Y94" s="35"/>
      <c r="Z94" s="35"/>
      <c r="AA94" s="58" t="e">
        <f t="shared" si="3"/>
        <v>#DIV/0!</v>
      </c>
      <c r="AB94" s="122"/>
      <c r="AC94" s="162" t="e">
        <f t="shared" si="31"/>
        <v>#DIV/0!</v>
      </c>
      <c r="AD94" s="162" t="e">
        <f t="shared" si="32"/>
        <v>#DIV/0!</v>
      </c>
      <c r="AE94" s="35"/>
      <c r="AF94" s="35"/>
      <c r="AG94" s="35"/>
      <c r="AH94" s="58" t="e">
        <f t="shared" si="4"/>
        <v>#DIV/0!</v>
      </c>
      <c r="AI94" s="122"/>
      <c r="AJ94" s="162" t="e">
        <f t="shared" si="33"/>
        <v>#DIV/0!</v>
      </c>
      <c r="AK94" s="162" t="e">
        <f t="shared" si="34"/>
        <v>#DIV/0!</v>
      </c>
      <c r="AL94" s="35"/>
      <c r="AM94" s="35"/>
      <c r="AN94" s="35"/>
      <c r="AO94" s="58" t="e">
        <f t="shared" si="5"/>
        <v>#DIV/0!</v>
      </c>
      <c r="AP94" s="122"/>
      <c r="AQ94" s="162" t="e">
        <f t="shared" si="35"/>
        <v>#DIV/0!</v>
      </c>
      <c r="AR94" s="162" t="e">
        <f t="shared" si="36"/>
        <v>#DIV/0!</v>
      </c>
      <c r="AS94" s="122"/>
      <c r="AT94" s="35"/>
      <c r="AU94" s="35"/>
      <c r="AV94" s="35"/>
      <c r="AW94" s="58" t="e">
        <f t="shared" si="6"/>
        <v>#DIV/0!</v>
      </c>
      <c r="AX94" s="122"/>
      <c r="AY94" s="162" t="e">
        <f t="shared" si="37"/>
        <v>#DIV/0!</v>
      </c>
      <c r="AZ94" s="162" t="e">
        <f t="shared" si="38"/>
        <v>#DIV/0!</v>
      </c>
      <c r="BA94" s="122"/>
      <c r="BB94" s="201">
        <f t="shared" si="39"/>
        <v>0</v>
      </c>
      <c r="BC94" s="202">
        <f t="shared" si="40"/>
        <v>0</v>
      </c>
      <c r="BD94" s="202">
        <f t="shared" si="41"/>
        <v>0</v>
      </c>
      <c r="BE94" s="203" t="e">
        <f t="shared" si="42"/>
        <v>#DIV/0!</v>
      </c>
      <c r="BF94" s="204">
        <f t="shared" si="43"/>
        <v>0</v>
      </c>
      <c r="BG94" s="205" t="e">
        <f t="shared" si="44"/>
        <v>#DIV/0!</v>
      </c>
      <c r="BH94" s="206" t="e">
        <f t="shared" si="45"/>
        <v>#DIV/0!</v>
      </c>
      <c r="BI94" s="204">
        <f t="shared" si="46"/>
        <v>0</v>
      </c>
      <c r="BJ94" s="204">
        <f t="shared" si="47"/>
        <v>0</v>
      </c>
    </row>
    <row r="95" spans="1:62" ht="15.75" hidden="1">
      <c r="A95" s="229">
        <v>44014</v>
      </c>
      <c r="B95" s="44" t="s">
        <v>31</v>
      </c>
      <c r="C95" s="35"/>
      <c r="D95" s="35"/>
      <c r="E95" s="35"/>
      <c r="F95" s="58" t="e">
        <f t="shared" si="0"/>
        <v>#DIV/0!</v>
      </c>
      <c r="G95" s="122"/>
      <c r="H95" s="122"/>
      <c r="I95" s="162" t="e">
        <f t="shared" si="28"/>
        <v>#DIV/0!</v>
      </c>
      <c r="J95" s="35"/>
      <c r="K95" s="35"/>
      <c r="L95" s="35"/>
      <c r="M95" s="58" t="e">
        <f t="shared" si="1"/>
        <v>#DIV/0!</v>
      </c>
      <c r="N95" s="122"/>
      <c r="O95" s="122"/>
      <c r="P95" s="162" t="e">
        <f t="shared" si="29"/>
        <v>#DIV/0!</v>
      </c>
      <c r="Q95" s="35"/>
      <c r="R95" s="35"/>
      <c r="S95" s="35"/>
      <c r="T95" s="58" t="e">
        <f t="shared" si="2"/>
        <v>#DIV/0!</v>
      </c>
      <c r="U95" s="122"/>
      <c r="V95" s="122"/>
      <c r="W95" s="162" t="e">
        <f t="shared" si="30"/>
        <v>#DIV/0!</v>
      </c>
      <c r="X95" s="35"/>
      <c r="Y95" s="35"/>
      <c r="Z95" s="35"/>
      <c r="AA95" s="58" t="e">
        <f t="shared" si="3"/>
        <v>#DIV/0!</v>
      </c>
      <c r="AB95" s="122"/>
      <c r="AC95" s="162" t="e">
        <f t="shared" si="31"/>
        <v>#DIV/0!</v>
      </c>
      <c r="AD95" s="162" t="e">
        <f t="shared" si="32"/>
        <v>#DIV/0!</v>
      </c>
      <c r="AE95" s="35"/>
      <c r="AF95" s="35"/>
      <c r="AG95" s="35"/>
      <c r="AH95" s="58" t="e">
        <f t="shared" si="4"/>
        <v>#DIV/0!</v>
      </c>
      <c r="AI95" s="122"/>
      <c r="AJ95" s="162" t="e">
        <f t="shared" si="33"/>
        <v>#DIV/0!</v>
      </c>
      <c r="AK95" s="162" t="e">
        <f t="shared" si="34"/>
        <v>#DIV/0!</v>
      </c>
      <c r="AL95" s="35"/>
      <c r="AM95" s="35"/>
      <c r="AN95" s="35"/>
      <c r="AO95" s="58" t="e">
        <f t="shared" si="5"/>
        <v>#DIV/0!</v>
      </c>
      <c r="AP95" s="122"/>
      <c r="AQ95" s="162" t="e">
        <f t="shared" si="35"/>
        <v>#DIV/0!</v>
      </c>
      <c r="AR95" s="162" t="e">
        <f t="shared" si="36"/>
        <v>#DIV/0!</v>
      </c>
      <c r="AS95" s="122"/>
      <c r="AT95" s="35"/>
      <c r="AU95" s="35"/>
      <c r="AV95" s="35"/>
      <c r="AW95" s="58" t="e">
        <f t="shared" si="6"/>
        <v>#DIV/0!</v>
      </c>
      <c r="AX95" s="122"/>
      <c r="AY95" s="162" t="e">
        <f t="shared" si="37"/>
        <v>#DIV/0!</v>
      </c>
      <c r="AZ95" s="162" t="e">
        <f t="shared" si="38"/>
        <v>#DIV/0!</v>
      </c>
      <c r="BA95" s="122"/>
      <c r="BB95" s="201">
        <f t="shared" si="39"/>
        <v>0</v>
      </c>
      <c r="BC95" s="202">
        <f t="shared" si="40"/>
        <v>0</v>
      </c>
      <c r="BD95" s="202">
        <f t="shared" si="41"/>
        <v>0</v>
      </c>
      <c r="BE95" s="203" t="e">
        <f t="shared" si="42"/>
        <v>#DIV/0!</v>
      </c>
      <c r="BF95" s="204">
        <f t="shared" si="43"/>
        <v>0</v>
      </c>
      <c r="BG95" s="205" t="e">
        <f t="shared" si="44"/>
        <v>#DIV/0!</v>
      </c>
      <c r="BH95" s="206" t="e">
        <f t="shared" si="45"/>
        <v>#DIV/0!</v>
      </c>
      <c r="BI95" s="204">
        <f t="shared" si="46"/>
        <v>0</v>
      </c>
      <c r="BJ95" s="204">
        <f t="shared" si="47"/>
        <v>0</v>
      </c>
    </row>
    <row r="96" spans="1:62" ht="15.75" hidden="1">
      <c r="A96" s="229">
        <v>44015</v>
      </c>
      <c r="B96" s="44" t="s">
        <v>32</v>
      </c>
      <c r="C96" s="35"/>
      <c r="D96" s="35"/>
      <c r="E96" s="35"/>
      <c r="F96" s="58" t="e">
        <f t="shared" si="0"/>
        <v>#DIV/0!</v>
      </c>
      <c r="G96" s="122"/>
      <c r="H96" s="122"/>
      <c r="I96" s="162" t="e">
        <f t="shared" si="28"/>
        <v>#DIV/0!</v>
      </c>
      <c r="J96" s="35"/>
      <c r="K96" s="35"/>
      <c r="L96" s="35"/>
      <c r="M96" s="58" t="e">
        <f t="shared" si="1"/>
        <v>#DIV/0!</v>
      </c>
      <c r="N96" s="122"/>
      <c r="O96" s="122"/>
      <c r="P96" s="162" t="e">
        <f t="shared" si="29"/>
        <v>#DIV/0!</v>
      </c>
      <c r="Q96" s="35"/>
      <c r="R96" s="35"/>
      <c r="S96" s="35"/>
      <c r="T96" s="58" t="e">
        <f t="shared" si="2"/>
        <v>#DIV/0!</v>
      </c>
      <c r="U96" s="122"/>
      <c r="V96" s="122"/>
      <c r="W96" s="162" t="e">
        <f t="shared" si="30"/>
        <v>#DIV/0!</v>
      </c>
      <c r="X96" s="35"/>
      <c r="Y96" s="35"/>
      <c r="Z96" s="35"/>
      <c r="AA96" s="58" t="e">
        <f t="shared" si="3"/>
        <v>#DIV/0!</v>
      </c>
      <c r="AB96" s="122"/>
      <c r="AC96" s="162" t="e">
        <f t="shared" si="31"/>
        <v>#DIV/0!</v>
      </c>
      <c r="AD96" s="162" t="e">
        <f t="shared" si="32"/>
        <v>#DIV/0!</v>
      </c>
      <c r="AE96" s="35"/>
      <c r="AF96" s="35"/>
      <c r="AG96" s="35"/>
      <c r="AH96" s="58" t="e">
        <f t="shared" si="4"/>
        <v>#DIV/0!</v>
      </c>
      <c r="AI96" s="122"/>
      <c r="AJ96" s="162" t="e">
        <f t="shared" si="33"/>
        <v>#DIV/0!</v>
      </c>
      <c r="AK96" s="162" t="e">
        <f t="shared" si="34"/>
        <v>#DIV/0!</v>
      </c>
      <c r="AL96" s="35"/>
      <c r="AM96" s="35"/>
      <c r="AN96" s="35"/>
      <c r="AO96" s="58" t="e">
        <f t="shared" si="5"/>
        <v>#DIV/0!</v>
      </c>
      <c r="AP96" s="122"/>
      <c r="AQ96" s="162" t="e">
        <f t="shared" si="35"/>
        <v>#DIV/0!</v>
      </c>
      <c r="AR96" s="162" t="e">
        <f t="shared" si="36"/>
        <v>#DIV/0!</v>
      </c>
      <c r="AS96" s="122"/>
      <c r="AT96" s="35"/>
      <c r="AU96" s="35"/>
      <c r="AV96" s="35"/>
      <c r="AW96" s="58" t="e">
        <f t="shared" si="6"/>
        <v>#DIV/0!</v>
      </c>
      <c r="AX96" s="122"/>
      <c r="AY96" s="162" t="e">
        <f t="shared" si="37"/>
        <v>#DIV/0!</v>
      </c>
      <c r="AZ96" s="162" t="e">
        <f t="shared" si="38"/>
        <v>#DIV/0!</v>
      </c>
      <c r="BA96" s="122"/>
      <c r="BB96" s="201">
        <f t="shared" si="39"/>
        <v>0</v>
      </c>
      <c r="BC96" s="202">
        <f t="shared" si="40"/>
        <v>0</v>
      </c>
      <c r="BD96" s="202">
        <f t="shared" si="41"/>
        <v>0</v>
      </c>
      <c r="BE96" s="203" t="e">
        <f t="shared" si="42"/>
        <v>#DIV/0!</v>
      </c>
      <c r="BF96" s="204">
        <f t="shared" si="43"/>
        <v>0</v>
      </c>
      <c r="BG96" s="205" t="e">
        <f t="shared" si="44"/>
        <v>#DIV/0!</v>
      </c>
      <c r="BH96" s="206" t="e">
        <f t="shared" si="45"/>
        <v>#DIV/0!</v>
      </c>
      <c r="BI96" s="204">
        <f t="shared" si="46"/>
        <v>0</v>
      </c>
      <c r="BJ96" s="204">
        <f t="shared" si="47"/>
        <v>0</v>
      </c>
    </row>
    <row r="97" spans="1:62" ht="15.75" hidden="1">
      <c r="A97" s="229">
        <v>44016</v>
      </c>
      <c r="B97" s="44" t="s">
        <v>33</v>
      </c>
      <c r="C97" s="35"/>
      <c r="D97" s="35"/>
      <c r="E97" s="35"/>
      <c r="F97" s="58" t="e">
        <f t="shared" si="0"/>
        <v>#DIV/0!</v>
      </c>
      <c r="G97" s="122"/>
      <c r="H97" s="122"/>
      <c r="I97" s="162" t="e">
        <f t="shared" si="28"/>
        <v>#DIV/0!</v>
      </c>
      <c r="J97" s="35"/>
      <c r="K97" s="35"/>
      <c r="L97" s="35"/>
      <c r="M97" s="58" t="e">
        <f t="shared" si="1"/>
        <v>#DIV/0!</v>
      </c>
      <c r="N97" s="122"/>
      <c r="O97" s="122"/>
      <c r="P97" s="162" t="e">
        <f t="shared" si="29"/>
        <v>#DIV/0!</v>
      </c>
      <c r="Q97" s="35"/>
      <c r="R97" s="35"/>
      <c r="S97" s="35"/>
      <c r="T97" s="58" t="e">
        <f t="shared" si="2"/>
        <v>#DIV/0!</v>
      </c>
      <c r="U97" s="122"/>
      <c r="V97" s="122"/>
      <c r="W97" s="162" t="e">
        <f t="shared" si="30"/>
        <v>#DIV/0!</v>
      </c>
      <c r="X97" s="35"/>
      <c r="Y97" s="35"/>
      <c r="Z97" s="35"/>
      <c r="AA97" s="58" t="e">
        <f t="shared" si="3"/>
        <v>#DIV/0!</v>
      </c>
      <c r="AB97" s="122"/>
      <c r="AC97" s="162" t="e">
        <f t="shared" si="31"/>
        <v>#DIV/0!</v>
      </c>
      <c r="AD97" s="162" t="e">
        <f t="shared" si="32"/>
        <v>#DIV/0!</v>
      </c>
      <c r="AE97" s="35"/>
      <c r="AF97" s="35"/>
      <c r="AG97" s="35"/>
      <c r="AH97" s="58" t="e">
        <f t="shared" si="4"/>
        <v>#DIV/0!</v>
      </c>
      <c r="AI97" s="122"/>
      <c r="AJ97" s="162" t="e">
        <f t="shared" si="33"/>
        <v>#DIV/0!</v>
      </c>
      <c r="AK97" s="162" t="e">
        <f t="shared" si="34"/>
        <v>#DIV/0!</v>
      </c>
      <c r="AL97" s="35"/>
      <c r="AM97" s="35"/>
      <c r="AN97" s="35"/>
      <c r="AO97" s="58" t="e">
        <f t="shared" si="5"/>
        <v>#DIV/0!</v>
      </c>
      <c r="AP97" s="122"/>
      <c r="AQ97" s="162" t="e">
        <f t="shared" si="35"/>
        <v>#DIV/0!</v>
      </c>
      <c r="AR97" s="162" t="e">
        <f t="shared" si="36"/>
        <v>#DIV/0!</v>
      </c>
      <c r="AS97" s="122"/>
      <c r="AT97" s="35"/>
      <c r="AU97" s="35"/>
      <c r="AV97" s="35"/>
      <c r="AW97" s="58" t="e">
        <f t="shared" si="6"/>
        <v>#DIV/0!</v>
      </c>
      <c r="AX97" s="122"/>
      <c r="AY97" s="162" t="e">
        <f t="shared" si="37"/>
        <v>#DIV/0!</v>
      </c>
      <c r="AZ97" s="162" t="e">
        <f t="shared" si="38"/>
        <v>#DIV/0!</v>
      </c>
      <c r="BA97" s="122"/>
      <c r="BB97" s="201">
        <f t="shared" si="39"/>
        <v>0</v>
      </c>
      <c r="BC97" s="202">
        <f t="shared" si="40"/>
        <v>0</v>
      </c>
      <c r="BD97" s="202">
        <f t="shared" si="41"/>
        <v>0</v>
      </c>
      <c r="BE97" s="203" t="e">
        <f t="shared" si="42"/>
        <v>#DIV/0!</v>
      </c>
      <c r="BF97" s="204">
        <f t="shared" si="43"/>
        <v>0</v>
      </c>
      <c r="BG97" s="205" t="e">
        <f t="shared" si="44"/>
        <v>#DIV/0!</v>
      </c>
      <c r="BH97" s="206" t="e">
        <f t="shared" si="45"/>
        <v>#DIV/0!</v>
      </c>
      <c r="BI97" s="204">
        <f t="shared" si="46"/>
        <v>0</v>
      </c>
      <c r="BJ97" s="204">
        <f t="shared" si="47"/>
        <v>0</v>
      </c>
    </row>
    <row r="98" spans="1:62" ht="15.75" hidden="1">
      <c r="A98" s="229">
        <v>44017</v>
      </c>
      <c r="B98" s="44" t="s">
        <v>34</v>
      </c>
      <c r="C98" s="35"/>
      <c r="D98" s="35"/>
      <c r="E98" s="35"/>
      <c r="F98" s="58" t="e">
        <f t="shared" si="0"/>
        <v>#DIV/0!</v>
      </c>
      <c r="G98" s="122"/>
      <c r="H98" s="122"/>
      <c r="I98" s="162" t="e">
        <f t="shared" si="28"/>
        <v>#DIV/0!</v>
      </c>
      <c r="J98" s="35"/>
      <c r="K98" s="35"/>
      <c r="L98" s="35"/>
      <c r="M98" s="58" t="e">
        <f t="shared" si="1"/>
        <v>#DIV/0!</v>
      </c>
      <c r="N98" s="122"/>
      <c r="O98" s="122"/>
      <c r="P98" s="162" t="e">
        <f t="shared" si="29"/>
        <v>#DIV/0!</v>
      </c>
      <c r="Q98" s="35"/>
      <c r="R98" s="35"/>
      <c r="S98" s="35"/>
      <c r="T98" s="58" t="e">
        <f t="shared" si="2"/>
        <v>#DIV/0!</v>
      </c>
      <c r="U98" s="122"/>
      <c r="V98" s="122"/>
      <c r="W98" s="162" t="e">
        <f t="shared" si="30"/>
        <v>#DIV/0!</v>
      </c>
      <c r="X98" s="35"/>
      <c r="Y98" s="35"/>
      <c r="Z98" s="35"/>
      <c r="AA98" s="58" t="e">
        <f t="shared" si="3"/>
        <v>#DIV/0!</v>
      </c>
      <c r="AB98" s="122"/>
      <c r="AC98" s="162" t="e">
        <f t="shared" si="31"/>
        <v>#DIV/0!</v>
      </c>
      <c r="AD98" s="162" t="e">
        <f t="shared" si="32"/>
        <v>#DIV/0!</v>
      </c>
      <c r="AE98" s="35"/>
      <c r="AF98" s="35"/>
      <c r="AG98" s="35"/>
      <c r="AH98" s="58" t="e">
        <f t="shared" si="4"/>
        <v>#DIV/0!</v>
      </c>
      <c r="AI98" s="122"/>
      <c r="AJ98" s="162" t="e">
        <f t="shared" si="33"/>
        <v>#DIV/0!</v>
      </c>
      <c r="AK98" s="162" t="e">
        <f t="shared" si="34"/>
        <v>#DIV/0!</v>
      </c>
      <c r="AL98" s="35"/>
      <c r="AM98" s="35"/>
      <c r="AN98" s="35"/>
      <c r="AO98" s="58" t="e">
        <f t="shared" si="5"/>
        <v>#DIV/0!</v>
      </c>
      <c r="AP98" s="122"/>
      <c r="AQ98" s="162" t="e">
        <f t="shared" si="35"/>
        <v>#DIV/0!</v>
      </c>
      <c r="AR98" s="162" t="e">
        <f t="shared" si="36"/>
        <v>#DIV/0!</v>
      </c>
      <c r="AS98" s="122"/>
      <c r="AT98" s="35"/>
      <c r="AU98" s="35"/>
      <c r="AV98" s="35"/>
      <c r="AW98" s="58" t="e">
        <f t="shared" si="6"/>
        <v>#DIV/0!</v>
      </c>
      <c r="AX98" s="122"/>
      <c r="AY98" s="162" t="e">
        <f t="shared" si="37"/>
        <v>#DIV/0!</v>
      </c>
      <c r="AZ98" s="162" t="e">
        <f t="shared" si="38"/>
        <v>#DIV/0!</v>
      </c>
      <c r="BA98" s="122"/>
      <c r="BB98" s="201">
        <f t="shared" si="39"/>
        <v>0</v>
      </c>
      <c r="BC98" s="202">
        <f t="shared" si="40"/>
        <v>0</v>
      </c>
      <c r="BD98" s="202">
        <f t="shared" si="41"/>
        <v>0</v>
      </c>
      <c r="BE98" s="203" t="e">
        <f t="shared" si="42"/>
        <v>#DIV/0!</v>
      </c>
      <c r="BF98" s="204">
        <f t="shared" si="43"/>
        <v>0</v>
      </c>
      <c r="BG98" s="205" t="e">
        <f t="shared" si="44"/>
        <v>#DIV/0!</v>
      </c>
      <c r="BH98" s="206" t="e">
        <f t="shared" si="45"/>
        <v>#DIV/0!</v>
      </c>
      <c r="BI98" s="204">
        <f t="shared" si="46"/>
        <v>0</v>
      </c>
      <c r="BJ98" s="204">
        <f t="shared" si="47"/>
        <v>0</v>
      </c>
    </row>
    <row r="99" spans="1:62" ht="15.75" hidden="1">
      <c r="A99" s="229">
        <v>44018</v>
      </c>
      <c r="B99" s="44" t="s">
        <v>35</v>
      </c>
      <c r="C99" s="35"/>
      <c r="D99" s="35"/>
      <c r="E99" s="35"/>
      <c r="F99" s="58" t="e">
        <f t="shared" si="0"/>
        <v>#DIV/0!</v>
      </c>
      <c r="G99" s="122"/>
      <c r="H99" s="122"/>
      <c r="I99" s="162" t="e">
        <f t="shared" si="28"/>
        <v>#DIV/0!</v>
      </c>
      <c r="J99" s="35"/>
      <c r="K99" s="35"/>
      <c r="L99" s="35"/>
      <c r="M99" s="58" t="e">
        <f t="shared" si="1"/>
        <v>#DIV/0!</v>
      </c>
      <c r="N99" s="122"/>
      <c r="O99" s="122"/>
      <c r="P99" s="162" t="e">
        <f t="shared" si="29"/>
        <v>#DIV/0!</v>
      </c>
      <c r="Q99" s="35"/>
      <c r="R99" s="35"/>
      <c r="S99" s="35"/>
      <c r="T99" s="58" t="e">
        <f t="shared" si="2"/>
        <v>#DIV/0!</v>
      </c>
      <c r="U99" s="122"/>
      <c r="V99" s="122"/>
      <c r="W99" s="162" t="e">
        <f t="shared" si="30"/>
        <v>#DIV/0!</v>
      </c>
      <c r="X99" s="35"/>
      <c r="Y99" s="35"/>
      <c r="Z99" s="35"/>
      <c r="AA99" s="58" t="e">
        <f t="shared" si="3"/>
        <v>#DIV/0!</v>
      </c>
      <c r="AB99" s="122"/>
      <c r="AC99" s="162" t="e">
        <f t="shared" si="31"/>
        <v>#DIV/0!</v>
      </c>
      <c r="AD99" s="162" t="e">
        <f t="shared" si="32"/>
        <v>#DIV/0!</v>
      </c>
      <c r="AE99" s="35"/>
      <c r="AF99" s="35"/>
      <c r="AG99" s="35"/>
      <c r="AH99" s="58" t="e">
        <f t="shared" si="4"/>
        <v>#DIV/0!</v>
      </c>
      <c r="AI99" s="122"/>
      <c r="AJ99" s="162" t="e">
        <f t="shared" si="33"/>
        <v>#DIV/0!</v>
      </c>
      <c r="AK99" s="162" t="e">
        <f t="shared" si="34"/>
        <v>#DIV/0!</v>
      </c>
      <c r="AL99" s="35"/>
      <c r="AM99" s="35"/>
      <c r="AN99" s="35"/>
      <c r="AO99" s="58" t="e">
        <f t="shared" si="5"/>
        <v>#DIV/0!</v>
      </c>
      <c r="AP99" s="122"/>
      <c r="AQ99" s="162" t="e">
        <f t="shared" si="35"/>
        <v>#DIV/0!</v>
      </c>
      <c r="AR99" s="162" t="e">
        <f t="shared" si="36"/>
        <v>#DIV/0!</v>
      </c>
      <c r="AS99" s="122"/>
      <c r="AT99" s="35"/>
      <c r="AU99" s="35"/>
      <c r="AV99" s="35"/>
      <c r="AW99" s="58" t="e">
        <f t="shared" si="6"/>
        <v>#DIV/0!</v>
      </c>
      <c r="AX99" s="122"/>
      <c r="AY99" s="162" t="e">
        <f t="shared" si="37"/>
        <v>#DIV/0!</v>
      </c>
      <c r="AZ99" s="162" t="e">
        <f t="shared" si="38"/>
        <v>#DIV/0!</v>
      </c>
      <c r="BA99" s="122"/>
      <c r="BB99" s="201">
        <f t="shared" si="39"/>
        <v>0</v>
      </c>
      <c r="BC99" s="202">
        <f t="shared" si="40"/>
        <v>0</v>
      </c>
      <c r="BD99" s="202">
        <f t="shared" si="41"/>
        <v>0</v>
      </c>
      <c r="BE99" s="203" t="e">
        <f t="shared" si="42"/>
        <v>#DIV/0!</v>
      </c>
      <c r="BF99" s="204">
        <f t="shared" si="43"/>
        <v>0</v>
      </c>
      <c r="BG99" s="205" t="e">
        <f t="shared" si="44"/>
        <v>#DIV/0!</v>
      </c>
      <c r="BH99" s="206" t="e">
        <f t="shared" si="45"/>
        <v>#DIV/0!</v>
      </c>
      <c r="BI99" s="204">
        <f t="shared" si="46"/>
        <v>0</v>
      </c>
      <c r="BJ99" s="204">
        <f t="shared" si="47"/>
        <v>0</v>
      </c>
    </row>
    <row r="100" spans="1:62" ht="15.75" hidden="1">
      <c r="A100" s="229">
        <v>44019</v>
      </c>
      <c r="B100" s="44" t="s">
        <v>36</v>
      </c>
      <c r="C100" s="35"/>
      <c r="D100" s="35"/>
      <c r="E100" s="35"/>
      <c r="F100" s="58" t="e">
        <f t="shared" si="0"/>
        <v>#DIV/0!</v>
      </c>
      <c r="G100" s="122"/>
      <c r="H100" s="122"/>
      <c r="I100" s="162" t="e">
        <f t="shared" si="28"/>
        <v>#DIV/0!</v>
      </c>
      <c r="J100" s="35"/>
      <c r="K100" s="35"/>
      <c r="L100" s="35"/>
      <c r="M100" s="58" t="e">
        <f t="shared" si="1"/>
        <v>#DIV/0!</v>
      </c>
      <c r="N100" s="122"/>
      <c r="O100" s="122"/>
      <c r="P100" s="162" t="e">
        <f t="shared" si="29"/>
        <v>#DIV/0!</v>
      </c>
      <c r="Q100" s="35"/>
      <c r="R100" s="35"/>
      <c r="S100" s="35"/>
      <c r="T100" s="58" t="e">
        <f t="shared" si="2"/>
        <v>#DIV/0!</v>
      </c>
      <c r="U100" s="122"/>
      <c r="V100" s="122"/>
      <c r="W100" s="162" t="e">
        <f t="shared" si="30"/>
        <v>#DIV/0!</v>
      </c>
      <c r="X100" s="35"/>
      <c r="Y100" s="35"/>
      <c r="Z100" s="35"/>
      <c r="AA100" s="58" t="e">
        <f t="shared" si="3"/>
        <v>#DIV/0!</v>
      </c>
      <c r="AB100" s="122"/>
      <c r="AC100" s="162" t="e">
        <f t="shared" si="31"/>
        <v>#DIV/0!</v>
      </c>
      <c r="AD100" s="162" t="e">
        <f t="shared" si="32"/>
        <v>#DIV/0!</v>
      </c>
      <c r="AE100" s="35"/>
      <c r="AF100" s="35"/>
      <c r="AG100" s="35"/>
      <c r="AH100" s="58" t="e">
        <f t="shared" si="4"/>
        <v>#DIV/0!</v>
      </c>
      <c r="AI100" s="122"/>
      <c r="AJ100" s="162" t="e">
        <f t="shared" si="33"/>
        <v>#DIV/0!</v>
      </c>
      <c r="AK100" s="162" t="e">
        <f t="shared" si="34"/>
        <v>#DIV/0!</v>
      </c>
      <c r="AL100" s="35"/>
      <c r="AM100" s="35"/>
      <c r="AN100" s="35"/>
      <c r="AO100" s="58" t="e">
        <f t="shared" si="5"/>
        <v>#DIV/0!</v>
      </c>
      <c r="AP100" s="122"/>
      <c r="AQ100" s="162" t="e">
        <f t="shared" si="35"/>
        <v>#DIV/0!</v>
      </c>
      <c r="AR100" s="162" t="e">
        <f t="shared" si="36"/>
        <v>#DIV/0!</v>
      </c>
      <c r="AS100" s="122"/>
      <c r="AT100" s="35"/>
      <c r="AU100" s="35"/>
      <c r="AV100" s="35"/>
      <c r="AW100" s="58" t="e">
        <f t="shared" si="6"/>
        <v>#DIV/0!</v>
      </c>
      <c r="AX100" s="122"/>
      <c r="AY100" s="162" t="e">
        <f t="shared" si="37"/>
        <v>#DIV/0!</v>
      </c>
      <c r="AZ100" s="162" t="e">
        <f t="shared" si="38"/>
        <v>#DIV/0!</v>
      </c>
      <c r="BA100" s="122"/>
      <c r="BB100" s="201">
        <f t="shared" si="39"/>
        <v>0</v>
      </c>
      <c r="BC100" s="202">
        <f t="shared" si="40"/>
        <v>0</v>
      </c>
      <c r="BD100" s="202">
        <f t="shared" si="41"/>
        <v>0</v>
      </c>
      <c r="BE100" s="203" t="e">
        <f t="shared" si="42"/>
        <v>#DIV/0!</v>
      </c>
      <c r="BF100" s="204">
        <f t="shared" si="43"/>
        <v>0</v>
      </c>
      <c r="BG100" s="205" t="e">
        <f t="shared" si="44"/>
        <v>#DIV/0!</v>
      </c>
      <c r="BH100" s="206" t="e">
        <f t="shared" si="45"/>
        <v>#DIV/0!</v>
      </c>
      <c r="BI100" s="204">
        <f t="shared" si="46"/>
        <v>0</v>
      </c>
      <c r="BJ100" s="204">
        <f t="shared" si="47"/>
        <v>0</v>
      </c>
    </row>
    <row r="101" spans="1:62" ht="15.75" hidden="1">
      <c r="A101" s="229">
        <v>44020</v>
      </c>
      <c r="B101" s="44" t="s">
        <v>37</v>
      </c>
      <c r="C101" s="35"/>
      <c r="D101" s="35"/>
      <c r="E101" s="35"/>
      <c r="F101" s="58" t="e">
        <f t="shared" si="0"/>
        <v>#DIV/0!</v>
      </c>
      <c r="G101" s="122"/>
      <c r="H101" s="122"/>
      <c r="I101" s="162" t="e">
        <f t="shared" si="28"/>
        <v>#DIV/0!</v>
      </c>
      <c r="J101" s="35"/>
      <c r="K101" s="35"/>
      <c r="L101" s="35"/>
      <c r="M101" s="58" t="e">
        <f t="shared" si="1"/>
        <v>#DIV/0!</v>
      </c>
      <c r="N101" s="122"/>
      <c r="O101" s="122"/>
      <c r="P101" s="162" t="e">
        <f t="shared" si="29"/>
        <v>#DIV/0!</v>
      </c>
      <c r="Q101" s="35"/>
      <c r="R101" s="35"/>
      <c r="S101" s="35"/>
      <c r="T101" s="58" t="e">
        <f t="shared" si="2"/>
        <v>#DIV/0!</v>
      </c>
      <c r="U101" s="122"/>
      <c r="V101" s="122"/>
      <c r="W101" s="162" t="e">
        <f t="shared" si="30"/>
        <v>#DIV/0!</v>
      </c>
      <c r="X101" s="35"/>
      <c r="Y101" s="35"/>
      <c r="Z101" s="35"/>
      <c r="AA101" s="58" t="e">
        <f t="shared" si="3"/>
        <v>#DIV/0!</v>
      </c>
      <c r="AB101" s="122"/>
      <c r="AC101" s="162" t="e">
        <f t="shared" si="31"/>
        <v>#DIV/0!</v>
      </c>
      <c r="AD101" s="162" t="e">
        <f t="shared" si="32"/>
        <v>#DIV/0!</v>
      </c>
      <c r="AE101" s="35"/>
      <c r="AF101" s="35"/>
      <c r="AG101" s="35"/>
      <c r="AH101" s="58" t="e">
        <f t="shared" si="4"/>
        <v>#DIV/0!</v>
      </c>
      <c r="AI101" s="122"/>
      <c r="AJ101" s="162" t="e">
        <f t="shared" si="33"/>
        <v>#DIV/0!</v>
      </c>
      <c r="AK101" s="162" t="e">
        <f t="shared" si="34"/>
        <v>#DIV/0!</v>
      </c>
      <c r="AL101" s="35"/>
      <c r="AM101" s="35"/>
      <c r="AN101" s="35"/>
      <c r="AO101" s="58" t="e">
        <f t="shared" si="5"/>
        <v>#DIV/0!</v>
      </c>
      <c r="AP101" s="122"/>
      <c r="AQ101" s="162" t="e">
        <f t="shared" si="35"/>
        <v>#DIV/0!</v>
      </c>
      <c r="AR101" s="162" t="e">
        <f t="shared" si="36"/>
        <v>#DIV/0!</v>
      </c>
      <c r="AS101" s="122"/>
      <c r="AT101" s="35"/>
      <c r="AU101" s="35"/>
      <c r="AV101" s="35"/>
      <c r="AW101" s="58" t="e">
        <f t="shared" si="6"/>
        <v>#DIV/0!</v>
      </c>
      <c r="AX101" s="122"/>
      <c r="AY101" s="162" t="e">
        <f t="shared" si="37"/>
        <v>#DIV/0!</v>
      </c>
      <c r="AZ101" s="162" t="e">
        <f t="shared" si="38"/>
        <v>#DIV/0!</v>
      </c>
      <c r="BA101" s="122"/>
      <c r="BB101" s="201">
        <f t="shared" si="39"/>
        <v>0</v>
      </c>
      <c r="BC101" s="202">
        <f t="shared" si="40"/>
        <v>0</v>
      </c>
      <c r="BD101" s="202">
        <f t="shared" si="41"/>
        <v>0</v>
      </c>
      <c r="BE101" s="203" t="e">
        <f t="shared" si="42"/>
        <v>#DIV/0!</v>
      </c>
      <c r="BF101" s="204">
        <f t="shared" si="43"/>
        <v>0</v>
      </c>
      <c r="BG101" s="205" t="e">
        <f t="shared" si="44"/>
        <v>#DIV/0!</v>
      </c>
      <c r="BH101" s="206" t="e">
        <f t="shared" si="45"/>
        <v>#DIV/0!</v>
      </c>
      <c r="BI101" s="204">
        <f t="shared" si="46"/>
        <v>0</v>
      </c>
      <c r="BJ101" s="204">
        <f t="shared" si="47"/>
        <v>0</v>
      </c>
    </row>
    <row r="102" spans="1:62" s="16" customFormat="1" ht="30" customHeight="1">
      <c r="A102" s="408" t="s">
        <v>110</v>
      </c>
      <c r="B102" s="408"/>
      <c r="C102" s="65">
        <f>SUM(C10:C101)</f>
        <v>0</v>
      </c>
      <c r="D102" s="65">
        <f>SUM(D10:D101)</f>
        <v>0</v>
      </c>
      <c r="E102" s="65">
        <f>SUM(E10:E101)</f>
        <v>0</v>
      </c>
      <c r="F102" s="46" t="e">
        <f t="shared" si="0"/>
        <v>#DIV/0!</v>
      </c>
      <c r="G102" s="123">
        <f>SUM(G10:G101)</f>
        <v>0</v>
      </c>
      <c r="H102" s="123">
        <f>SUM(H10:H101)</f>
        <v>0</v>
      </c>
      <c r="I102" s="165" t="e">
        <f>G102/C102*1000</f>
        <v>#DIV/0!</v>
      </c>
      <c r="J102" s="65">
        <f>SUM(J10:J101)</f>
        <v>0</v>
      </c>
      <c r="K102" s="65">
        <f>SUM(K10:K101)</f>
        <v>0</v>
      </c>
      <c r="L102" s="65">
        <f>SUM(L10:L101)</f>
        <v>0</v>
      </c>
      <c r="M102" s="46" t="e">
        <f t="shared" si="1"/>
        <v>#DIV/0!</v>
      </c>
      <c r="N102" s="123">
        <f>SUM(N10:N101)</f>
        <v>0</v>
      </c>
      <c r="O102" s="123">
        <f>SUM(O10:O101)</f>
        <v>0</v>
      </c>
      <c r="P102" s="165" t="e">
        <f>N102/J102*1000</f>
        <v>#DIV/0!</v>
      </c>
      <c r="Q102" s="65">
        <f>SUM(Q10:Q101)</f>
        <v>0</v>
      </c>
      <c r="R102" s="65">
        <f>SUM(R10:R101)</f>
        <v>0</v>
      </c>
      <c r="S102" s="65">
        <f>SUM(S10:S101)</f>
        <v>0</v>
      </c>
      <c r="T102" s="46" t="e">
        <f t="shared" si="2"/>
        <v>#DIV/0!</v>
      </c>
      <c r="U102" s="123">
        <f>SUM(U10:U101)</f>
        <v>0</v>
      </c>
      <c r="V102" s="123">
        <f>SUM(V10:V101)</f>
        <v>0</v>
      </c>
      <c r="W102" s="165" t="e">
        <f>U102/Q102*1000</f>
        <v>#DIV/0!</v>
      </c>
      <c r="X102" s="65">
        <f>SUM(X10:X101)</f>
        <v>0</v>
      </c>
      <c r="Y102" s="65">
        <f>SUM(Y10:Y101)</f>
        <v>0</v>
      </c>
      <c r="Z102" s="65">
        <f>SUM(Z10:Z101)</f>
        <v>0</v>
      </c>
      <c r="AA102" s="46" t="e">
        <f t="shared" si="3"/>
        <v>#DIV/0!</v>
      </c>
      <c r="AB102" s="123">
        <f>SUM(AB10:AB101)</f>
        <v>0</v>
      </c>
      <c r="AC102" s="165" t="e">
        <f>AB102/Y102</f>
        <v>#DIV/0!</v>
      </c>
      <c r="AD102" s="165" t="e">
        <f>AB102/X102*1000</f>
        <v>#DIV/0!</v>
      </c>
      <c r="AE102" s="65">
        <f>SUM(AE10:AE101)</f>
        <v>0</v>
      </c>
      <c r="AF102" s="65">
        <f>SUM(AF10:AF101)</f>
        <v>0</v>
      </c>
      <c r="AG102" s="65">
        <f>SUM(AG10:AG101)</f>
        <v>0</v>
      </c>
      <c r="AH102" s="46" t="e">
        <f t="shared" si="4"/>
        <v>#DIV/0!</v>
      </c>
      <c r="AI102" s="123">
        <f>SUM(AI10:AI101)</f>
        <v>0</v>
      </c>
      <c r="AJ102" s="165" t="e">
        <f>AI102/AF102</f>
        <v>#DIV/0!</v>
      </c>
      <c r="AK102" s="165" t="e">
        <f>AI102/AE102*1000</f>
        <v>#DIV/0!</v>
      </c>
      <c r="AL102" s="65">
        <f>SUM(AL10:AL101)</f>
        <v>0</v>
      </c>
      <c r="AM102" s="65">
        <f>SUM(AM10:AM101)</f>
        <v>0</v>
      </c>
      <c r="AN102" s="65">
        <f>SUM(AN10:AN101)</f>
        <v>0</v>
      </c>
      <c r="AO102" s="46" t="e">
        <f t="shared" si="5"/>
        <v>#DIV/0!</v>
      </c>
      <c r="AP102" s="123">
        <f>SUM(AP10:AP101)</f>
        <v>0</v>
      </c>
      <c r="AQ102" s="165" t="e">
        <f>AP102/AM102</f>
        <v>#DIV/0!</v>
      </c>
      <c r="AR102" s="165" t="e">
        <f>AP102/AL102*1000</f>
        <v>#DIV/0!</v>
      </c>
      <c r="AS102" s="123">
        <f>SUM(AS10:AS101)</f>
        <v>0</v>
      </c>
      <c r="AT102" s="65">
        <f>SUM(AT10:AT101)</f>
        <v>0</v>
      </c>
      <c r="AU102" s="65">
        <f>SUM(AU10:AU101)</f>
        <v>0</v>
      </c>
      <c r="AV102" s="65">
        <f>SUM(AV10:AV101)</f>
        <v>0</v>
      </c>
      <c r="AW102" s="46" t="e">
        <f t="shared" si="6"/>
        <v>#DIV/0!</v>
      </c>
      <c r="AX102" s="123">
        <f>SUM(AX10:AX101)</f>
        <v>0</v>
      </c>
      <c r="AY102" s="165" t="e">
        <f>AX102/AU102</f>
        <v>#DIV/0!</v>
      </c>
      <c r="AZ102" s="165" t="e">
        <f>AX102/AT102*1000</f>
        <v>#DIV/0!</v>
      </c>
      <c r="BA102" s="123">
        <f>SUM(BA10:BA101)</f>
        <v>0</v>
      </c>
      <c r="BB102" s="65">
        <f>SUM(BB10:BB101)</f>
        <v>0</v>
      </c>
      <c r="BC102" s="65">
        <f>SUM(BC10:BC101)</f>
        <v>0</v>
      </c>
      <c r="BD102" s="65">
        <f>SUM(BD10:BD101)</f>
        <v>0</v>
      </c>
      <c r="BE102" s="46" t="e">
        <f>BC102/BB102</f>
        <v>#DIV/0!</v>
      </c>
      <c r="BF102" s="123">
        <f>SUM(BF10:BF101)</f>
        <v>0</v>
      </c>
      <c r="BG102" s="134" t="e">
        <f>BF102/BC102</f>
        <v>#DIV/0!</v>
      </c>
      <c r="BH102" s="165" t="e">
        <f>BF102/BB102*1000</f>
        <v>#DIV/0!</v>
      </c>
      <c r="BI102" s="124">
        <f>SUM(BI10:BI101)</f>
        <v>0</v>
      </c>
      <c r="BJ102" s="124">
        <f>SUM(BJ10:BJ101)</f>
        <v>0</v>
      </c>
    </row>
    <row r="103" spans="1:62" s="103" customFormat="1" ht="30" customHeight="1">
      <c r="A103" s="409" t="s">
        <v>111</v>
      </c>
      <c r="B103" s="409"/>
      <c r="C103" s="47">
        <f>C9/C7</f>
        <v>0</v>
      </c>
      <c r="D103" s="47"/>
      <c r="E103" s="47"/>
      <c r="F103" s="47"/>
      <c r="G103" s="47">
        <f>G9/G7</f>
        <v>0</v>
      </c>
      <c r="H103" s="124"/>
      <c r="I103" s="47"/>
      <c r="J103" s="47">
        <f>J9/J7</f>
        <v>0</v>
      </c>
      <c r="K103" s="47"/>
      <c r="L103" s="47"/>
      <c r="M103" s="47"/>
      <c r="N103" s="47">
        <f>N9/N7</f>
        <v>0</v>
      </c>
      <c r="O103" s="124"/>
      <c r="P103" s="47"/>
      <c r="Q103" s="47"/>
      <c r="R103" s="47" t="e">
        <f>R9/R7</f>
        <v>#DIV/0!</v>
      </c>
      <c r="S103" s="47"/>
      <c r="T103" s="47"/>
      <c r="U103" s="47" t="e">
        <f>U9/U7</f>
        <v>#DIV/0!</v>
      </c>
      <c r="V103" s="124"/>
      <c r="W103" s="47"/>
      <c r="X103" s="47" t="e">
        <f>X9/X7</f>
        <v>#DIV/0!</v>
      </c>
      <c r="Y103" s="47" t="e">
        <f>Y9/Y7</f>
        <v>#DIV/0!</v>
      </c>
      <c r="Z103" s="47"/>
      <c r="AA103" s="47"/>
      <c r="AB103" s="47" t="e">
        <f>AB9/AB7</f>
        <v>#DIV/0!</v>
      </c>
      <c r="AC103" s="47"/>
      <c r="AD103" s="47"/>
      <c r="AE103" s="47" t="e">
        <f>AE9/AE7</f>
        <v>#DIV/0!</v>
      </c>
      <c r="AF103" s="47" t="e">
        <f>AF9/AF7</f>
        <v>#DIV/0!</v>
      </c>
      <c r="AG103" s="47"/>
      <c r="AH103" s="47"/>
      <c r="AI103" s="47" t="e">
        <f>AI9/AI7</f>
        <v>#DIV/0!</v>
      </c>
      <c r="AJ103" s="47"/>
      <c r="AK103" s="47"/>
      <c r="AL103" s="47" t="e">
        <f>AL9/AL7</f>
        <v>#DIV/0!</v>
      </c>
      <c r="AM103" s="47" t="e">
        <f>AM9/AM7</f>
        <v>#DIV/0!</v>
      </c>
      <c r="AN103" s="47"/>
      <c r="AO103" s="47"/>
      <c r="AP103" s="47" t="e">
        <f>AP9/AP7</f>
        <v>#DIV/0!</v>
      </c>
      <c r="AQ103" s="47"/>
      <c r="AR103" s="47"/>
      <c r="AS103" s="124"/>
      <c r="AT103" s="47" t="e">
        <f>AT9/AT7</f>
        <v>#DIV/0!</v>
      </c>
      <c r="AU103" s="47" t="e">
        <f>AU9/AU7</f>
        <v>#DIV/0!</v>
      </c>
      <c r="AV103" s="47"/>
      <c r="AW103" s="47"/>
      <c r="AX103" s="47" t="e">
        <f>AX9/AX7</f>
        <v>#DIV/0!</v>
      </c>
      <c r="AY103" s="47"/>
      <c r="AZ103" s="47"/>
      <c r="BA103" s="124"/>
      <c r="BB103" s="47">
        <f>BB9/BB7</f>
        <v>0</v>
      </c>
      <c r="BC103" s="47" t="e">
        <f>BC9/BC7</f>
        <v>#DIV/0!</v>
      </c>
      <c r="BD103" s="47"/>
      <c r="BE103" s="47" t="e">
        <f>BC103/BB103</f>
        <v>#DIV/0!</v>
      </c>
      <c r="BF103" s="47">
        <f>BF9/BF7</f>
        <v>0</v>
      </c>
      <c r="BG103" s="47"/>
      <c r="BH103" s="47"/>
      <c r="BI103" s="124"/>
      <c r="BJ103" s="124"/>
    </row>
    <row r="105" spans="1:62" ht="15">
      <c r="B105" s="17"/>
      <c r="C105" s="20"/>
      <c r="D105" s="20"/>
      <c r="E105" s="20"/>
      <c r="F105" s="21"/>
      <c r="G105" s="20"/>
      <c r="H105" s="88"/>
      <c r="I105" s="88"/>
      <c r="J105" s="20"/>
      <c r="K105" s="20"/>
      <c r="L105" s="20"/>
      <c r="M105" s="21"/>
      <c r="N105" s="20"/>
      <c r="O105" s="88"/>
      <c r="P105" s="88"/>
      <c r="Q105" s="20"/>
      <c r="R105" s="20"/>
      <c r="S105" s="20"/>
      <c r="T105" s="21"/>
      <c r="U105" s="20"/>
      <c r="V105" s="88"/>
      <c r="W105" s="88"/>
      <c r="X105" s="20"/>
      <c r="Y105" s="20"/>
      <c r="Z105" s="20"/>
      <c r="AA105" s="21"/>
      <c r="AB105" s="20"/>
      <c r="AC105" s="20"/>
      <c r="AD105" s="88"/>
      <c r="AE105" s="20"/>
      <c r="AF105" s="20"/>
      <c r="AG105" s="20"/>
      <c r="AH105" s="21"/>
      <c r="AI105" s="20"/>
      <c r="AJ105" s="20"/>
      <c r="AK105" s="88"/>
      <c r="AL105" s="20"/>
      <c r="AM105" s="20"/>
      <c r="AN105" s="20"/>
      <c r="AO105" s="21"/>
      <c r="AP105" s="20"/>
      <c r="AQ105" s="20"/>
      <c r="AR105" s="88"/>
      <c r="AS105" s="88"/>
      <c r="AT105" s="20"/>
      <c r="AU105" s="20"/>
      <c r="AV105" s="20"/>
      <c r="AW105" s="21"/>
      <c r="AX105" s="20"/>
      <c r="AY105" s="20"/>
      <c r="AZ105" s="88"/>
      <c r="BA105" s="88"/>
      <c r="BF105" s="20"/>
      <c r="BG105" s="20"/>
      <c r="BH105" s="88"/>
    </row>
    <row r="106" spans="1:62" ht="15">
      <c r="B106" s="17"/>
      <c r="C106" s="20"/>
      <c r="D106" s="20"/>
      <c r="E106" s="20"/>
      <c r="F106" s="21"/>
      <c r="G106" s="20"/>
      <c r="H106" s="88"/>
      <c r="I106" s="88"/>
      <c r="J106" s="20"/>
      <c r="K106" s="20"/>
      <c r="L106" s="20"/>
      <c r="M106" s="21"/>
      <c r="N106" s="20"/>
      <c r="O106" s="88"/>
      <c r="P106" s="88"/>
      <c r="Q106" s="20"/>
      <c r="R106" s="20"/>
      <c r="S106" s="20"/>
      <c r="T106" s="21"/>
      <c r="U106" s="20"/>
      <c r="V106" s="88"/>
      <c r="W106" s="88"/>
      <c r="X106" s="20"/>
      <c r="Y106" s="20"/>
      <c r="Z106" s="20"/>
      <c r="AA106" s="21"/>
      <c r="AB106" s="20"/>
      <c r="AC106" s="20"/>
      <c r="AD106" s="88"/>
      <c r="AE106" s="20"/>
      <c r="AF106" s="20"/>
      <c r="AG106" s="20"/>
      <c r="AH106" s="21"/>
      <c r="AI106" s="20"/>
      <c r="AJ106" s="20"/>
      <c r="AK106" s="88"/>
      <c r="AL106" s="20"/>
      <c r="AM106" s="20"/>
      <c r="AN106" s="20"/>
      <c r="AO106" s="21"/>
      <c r="AP106" s="20"/>
      <c r="AQ106" s="20"/>
      <c r="AR106" s="88"/>
      <c r="AS106" s="88"/>
      <c r="AT106" s="20"/>
      <c r="AU106" s="20"/>
      <c r="AV106" s="20"/>
      <c r="AW106" s="21"/>
      <c r="AX106" s="20"/>
      <c r="AY106" s="20"/>
      <c r="AZ106" s="88"/>
      <c r="BA106" s="88"/>
      <c r="BF106" s="20"/>
      <c r="BG106" s="20"/>
      <c r="BH106" s="88"/>
    </row>
    <row r="107" spans="1:62" ht="15">
      <c r="B107" s="17"/>
      <c r="C107" s="20"/>
      <c r="D107" s="20"/>
      <c r="E107" s="20"/>
      <c r="F107" s="21"/>
      <c r="G107" s="20"/>
      <c r="H107" s="88"/>
      <c r="I107" s="88"/>
      <c r="J107" s="20"/>
      <c r="K107" s="20"/>
      <c r="L107" s="20"/>
      <c r="M107" s="21"/>
      <c r="N107" s="20"/>
      <c r="O107" s="88"/>
      <c r="P107" s="88"/>
      <c r="Q107" s="20"/>
      <c r="R107" s="20"/>
      <c r="S107" s="20"/>
      <c r="T107" s="21"/>
      <c r="U107" s="20"/>
      <c r="V107" s="88"/>
      <c r="W107" s="88"/>
      <c r="X107" s="20"/>
      <c r="Y107" s="20"/>
      <c r="Z107" s="20"/>
      <c r="AA107" s="21"/>
      <c r="AB107" s="20"/>
      <c r="AC107" s="20"/>
      <c r="AD107" s="88"/>
      <c r="AE107" s="20"/>
      <c r="AF107" s="20"/>
      <c r="AG107" s="20"/>
      <c r="AH107" s="21"/>
      <c r="AI107" s="20"/>
      <c r="AJ107" s="20"/>
      <c r="AK107" s="88"/>
      <c r="AL107" s="20"/>
      <c r="AM107" s="20"/>
      <c r="AN107" s="20"/>
      <c r="AO107" s="21"/>
      <c r="AP107" s="20"/>
      <c r="AQ107" s="20"/>
      <c r="AR107" s="88"/>
      <c r="AS107" s="88"/>
      <c r="AT107" s="20"/>
      <c r="AU107" s="20"/>
      <c r="AV107" s="20"/>
      <c r="AW107" s="21"/>
      <c r="AX107" s="20"/>
      <c r="AY107" s="20"/>
      <c r="AZ107" s="88"/>
      <c r="BA107" s="88"/>
      <c r="BF107" s="20"/>
      <c r="BG107" s="20"/>
      <c r="BH107" s="88"/>
    </row>
    <row r="108" spans="1:62" ht="15">
      <c r="B108" s="17"/>
      <c r="C108" s="20"/>
      <c r="D108" s="20"/>
      <c r="E108" s="20"/>
      <c r="F108" s="21"/>
      <c r="G108" s="20"/>
      <c r="H108" s="88"/>
      <c r="I108" s="88"/>
      <c r="J108" s="20"/>
      <c r="K108" s="20"/>
      <c r="L108" s="20"/>
      <c r="M108" s="21"/>
      <c r="N108" s="20"/>
      <c r="O108" s="88"/>
      <c r="P108" s="88"/>
      <c r="Q108" s="20"/>
      <c r="R108" s="20"/>
      <c r="S108" s="20"/>
      <c r="T108" s="21"/>
      <c r="U108" s="20"/>
      <c r="V108" s="88"/>
      <c r="W108" s="88"/>
      <c r="X108" s="20"/>
      <c r="Y108" s="20"/>
      <c r="Z108" s="20"/>
      <c r="AA108" s="21"/>
      <c r="AB108" s="20"/>
      <c r="AC108" s="20"/>
      <c r="AD108" s="88"/>
      <c r="AE108" s="20"/>
      <c r="AF108" s="20"/>
      <c r="AG108" s="20"/>
      <c r="AH108" s="21"/>
      <c r="AI108" s="20"/>
      <c r="AJ108" s="20"/>
      <c r="AK108" s="88"/>
      <c r="AL108" s="20"/>
      <c r="AM108" s="20"/>
      <c r="AN108" s="20"/>
      <c r="AO108" s="21"/>
      <c r="AP108" s="20"/>
      <c r="AQ108" s="20"/>
      <c r="AR108" s="88"/>
      <c r="AS108" s="88"/>
      <c r="AT108" s="20"/>
      <c r="AU108" s="20"/>
      <c r="AV108" s="20"/>
      <c r="AW108" s="21"/>
      <c r="AX108" s="20"/>
      <c r="AY108" s="20"/>
      <c r="AZ108" s="88"/>
      <c r="BA108" s="88"/>
      <c r="BF108" s="20"/>
      <c r="BG108" s="20"/>
      <c r="BH108" s="88"/>
    </row>
    <row r="109" spans="1:62" ht="15">
      <c r="B109" s="17"/>
      <c r="C109" s="20"/>
      <c r="D109" s="20"/>
      <c r="E109" s="20"/>
      <c r="F109" s="21"/>
      <c r="G109" s="20"/>
      <c r="H109" s="88"/>
      <c r="I109" s="88"/>
      <c r="J109" s="20"/>
      <c r="K109" s="20"/>
      <c r="L109" s="20"/>
      <c r="M109" s="21"/>
      <c r="N109" s="20"/>
      <c r="O109" s="88"/>
      <c r="P109" s="88"/>
      <c r="Q109" s="20"/>
      <c r="R109" s="20"/>
      <c r="S109" s="20"/>
      <c r="T109" s="21"/>
      <c r="U109" s="20"/>
      <c r="V109" s="88"/>
      <c r="W109" s="88"/>
      <c r="X109" s="20"/>
      <c r="Y109" s="20"/>
      <c r="Z109" s="20"/>
      <c r="AA109" s="21"/>
      <c r="AB109" s="20"/>
      <c r="AC109" s="20"/>
      <c r="AD109" s="88"/>
      <c r="AE109" s="20"/>
      <c r="AF109" s="20"/>
      <c r="AG109" s="20"/>
      <c r="AH109" s="21"/>
      <c r="AI109" s="20"/>
      <c r="AJ109" s="20"/>
      <c r="AK109" s="88"/>
      <c r="AL109" s="20"/>
      <c r="AM109" s="20"/>
      <c r="AN109" s="20"/>
      <c r="AO109" s="21"/>
      <c r="AP109" s="20"/>
      <c r="AQ109" s="20"/>
      <c r="AR109" s="88"/>
      <c r="AS109" s="88"/>
      <c r="AT109" s="20"/>
      <c r="AU109" s="20"/>
      <c r="AV109" s="20"/>
      <c r="AW109" s="21"/>
      <c r="AX109" s="20"/>
      <c r="AY109" s="20"/>
      <c r="AZ109" s="88"/>
      <c r="BA109" s="88"/>
      <c r="BF109" s="20"/>
      <c r="BG109" s="20"/>
      <c r="BH109" s="88"/>
    </row>
  </sheetData>
  <mergeCells count="30">
    <mergeCell ref="BB5:BJ5"/>
    <mergeCell ref="C1:BJ1"/>
    <mergeCell ref="A103:B103"/>
    <mergeCell ref="A4:B4"/>
    <mergeCell ref="C4:I4"/>
    <mergeCell ref="AE4:AK4"/>
    <mergeCell ref="A6:B6"/>
    <mergeCell ref="A7:B7"/>
    <mergeCell ref="A8:B8"/>
    <mergeCell ref="A9:B9"/>
    <mergeCell ref="A102:B102"/>
    <mergeCell ref="AT4:BA4"/>
    <mergeCell ref="A5:B5"/>
    <mergeCell ref="A1:B1"/>
    <mergeCell ref="A2:B2"/>
    <mergeCell ref="A3:B3"/>
    <mergeCell ref="C2:BJ2"/>
    <mergeCell ref="C3:I3"/>
    <mergeCell ref="AE3:AK3"/>
    <mergeCell ref="AT3:BA3"/>
    <mergeCell ref="BB4:BJ4"/>
    <mergeCell ref="BB3:BJ3"/>
    <mergeCell ref="AL3:AS3"/>
    <mergeCell ref="AL4:AS4"/>
    <mergeCell ref="Q3:W3"/>
    <mergeCell ref="Q4:W4"/>
    <mergeCell ref="J3:P3"/>
    <mergeCell ref="J4:P4"/>
    <mergeCell ref="X3:AD3"/>
    <mergeCell ref="X4:AD4"/>
  </mergeCells>
  <phoneticPr fontId="3" type="noConversion"/>
  <conditionalFormatting sqref="BE102 BH102">
    <cfRule type="cellIs" dxfId="345" priority="55" stopIfTrue="1" operator="lessThanOrEqual">
      <formula>BE7</formula>
    </cfRule>
  </conditionalFormatting>
  <conditionalFormatting sqref="BF102:BG102 BB102:BD102">
    <cfRule type="cellIs" dxfId="344" priority="56" stopIfTrue="1" operator="lessThan">
      <formula>BB7</formula>
    </cfRule>
  </conditionalFormatting>
  <conditionalFormatting sqref="BB103:BH103">
    <cfRule type="cellIs" dxfId="343" priority="57" stopIfTrue="1" operator="lessThan">
      <formula>1</formula>
    </cfRule>
  </conditionalFormatting>
  <conditionalFormatting sqref="BB9">
    <cfRule type="cellIs" dxfId="342" priority="58" stopIfTrue="1" operator="lessThan">
      <formula>#REF!</formula>
    </cfRule>
  </conditionalFormatting>
  <conditionalFormatting sqref="BC9:BH9">
    <cfRule type="cellIs" dxfId="341" priority="54" stopIfTrue="1" operator="lessThan">
      <formula>BC7</formula>
    </cfRule>
  </conditionalFormatting>
  <conditionalFormatting sqref="I9 F9">
    <cfRule type="cellIs" dxfId="340" priority="48" stopIfTrue="1" operator="lessThan">
      <formula>F7</formula>
    </cfRule>
  </conditionalFormatting>
  <conditionalFormatting sqref="D9:E9">
    <cfRule type="cellIs" dxfId="339" priority="49" stopIfTrue="1" operator="lessThan">
      <formula>D7</formula>
    </cfRule>
  </conditionalFormatting>
  <conditionalFormatting sqref="I102 F102">
    <cfRule type="cellIs" dxfId="338" priority="50" stopIfTrue="1" operator="lessThanOrEqual">
      <formula>F7</formula>
    </cfRule>
  </conditionalFormatting>
  <conditionalFormatting sqref="C102:E102 G102">
    <cfRule type="cellIs" dxfId="337" priority="51" stopIfTrue="1" operator="lessThan">
      <formula>C7</formula>
    </cfRule>
  </conditionalFormatting>
  <conditionalFormatting sqref="C103:G103 I103">
    <cfRule type="cellIs" dxfId="336" priority="52" stopIfTrue="1" operator="lessThan">
      <formula>1</formula>
    </cfRule>
  </conditionalFormatting>
  <conditionalFormatting sqref="C9:E9 G9">
    <cfRule type="cellIs" dxfId="335" priority="53" stopIfTrue="1" operator="lessThan">
      <formula>C8</formula>
    </cfRule>
  </conditionalFormatting>
  <conditionalFormatting sqref="AZ9:BA9 AW9">
    <cfRule type="cellIs" dxfId="334" priority="42" stopIfTrue="1" operator="lessThan">
      <formula>AW7</formula>
    </cfRule>
  </conditionalFormatting>
  <conditionalFormatting sqref="AU9:AV9">
    <cfRule type="cellIs" dxfId="333" priority="43" stopIfTrue="1" operator="lessThan">
      <formula>AU7</formula>
    </cfRule>
  </conditionalFormatting>
  <conditionalFormatting sqref="AZ102:BA102 AW102">
    <cfRule type="cellIs" dxfId="332" priority="44" stopIfTrue="1" operator="lessThanOrEqual">
      <formula>AW7</formula>
    </cfRule>
  </conditionalFormatting>
  <conditionalFormatting sqref="AT102:AV102 AX102:AY102">
    <cfRule type="cellIs" dxfId="331" priority="45" stopIfTrue="1" operator="lessThan">
      <formula>AT7</formula>
    </cfRule>
  </conditionalFormatting>
  <conditionalFormatting sqref="AT103:BA103">
    <cfRule type="cellIs" dxfId="330" priority="46" stopIfTrue="1" operator="lessThan">
      <formula>1</formula>
    </cfRule>
  </conditionalFormatting>
  <conditionalFormatting sqref="AT9:AV9 AX9:AY9">
    <cfRule type="cellIs" dxfId="329" priority="47" stopIfTrue="1" operator="lessThan">
      <formula>AT8</formula>
    </cfRule>
  </conditionalFormatting>
  <conditionalFormatting sqref="AK9 AH9">
    <cfRule type="cellIs" dxfId="328" priority="36" stopIfTrue="1" operator="lessThan">
      <formula>AH7</formula>
    </cfRule>
  </conditionalFormatting>
  <conditionalFormatting sqref="AF9:AG9">
    <cfRule type="cellIs" dxfId="327" priority="37" stopIfTrue="1" operator="lessThan">
      <formula>AF7</formula>
    </cfRule>
  </conditionalFormatting>
  <conditionalFormatting sqref="AK102 AH102">
    <cfRule type="cellIs" dxfId="326" priority="38" stopIfTrue="1" operator="lessThanOrEqual">
      <formula>AH7</formula>
    </cfRule>
  </conditionalFormatting>
  <conditionalFormatting sqref="AE102:AG102 AI102:AJ102">
    <cfRule type="cellIs" dxfId="325" priority="39" stopIfTrue="1" operator="lessThan">
      <formula>AE7</formula>
    </cfRule>
  </conditionalFormatting>
  <conditionalFormatting sqref="AE103:AK103">
    <cfRule type="cellIs" dxfId="324" priority="40" stopIfTrue="1" operator="lessThan">
      <formula>1</formula>
    </cfRule>
  </conditionalFormatting>
  <conditionalFormatting sqref="AE9:AG9 AI9:AJ9">
    <cfRule type="cellIs" dxfId="323" priority="41" stopIfTrue="1" operator="lessThan">
      <formula>AE8</formula>
    </cfRule>
  </conditionalFormatting>
  <conditionalFormatting sqref="BJ102:BJ103">
    <cfRule type="cellIs" dxfId="322" priority="35" stopIfTrue="1" operator="lessThan">
      <formula>1</formula>
    </cfRule>
  </conditionalFormatting>
  <conditionalFormatting sqref="AR9:AS9 AO9">
    <cfRule type="cellIs" dxfId="321" priority="29" stopIfTrue="1" operator="lessThan">
      <formula>AO7</formula>
    </cfRule>
  </conditionalFormatting>
  <conditionalFormatting sqref="AM9:AN9">
    <cfRule type="cellIs" dxfId="320" priority="30" stopIfTrue="1" operator="lessThan">
      <formula>AM7</formula>
    </cfRule>
  </conditionalFormatting>
  <conditionalFormatting sqref="AR102:AS102 AO102">
    <cfRule type="cellIs" dxfId="319" priority="31" stopIfTrue="1" operator="lessThanOrEqual">
      <formula>AO7</formula>
    </cfRule>
  </conditionalFormatting>
  <conditionalFormatting sqref="AL102:AN102 AP102:AQ102">
    <cfRule type="cellIs" dxfId="318" priority="32" stopIfTrue="1" operator="lessThan">
      <formula>AL7</formula>
    </cfRule>
  </conditionalFormatting>
  <conditionalFormatting sqref="AL103:AS103">
    <cfRule type="cellIs" dxfId="317" priority="33" stopIfTrue="1" operator="lessThan">
      <formula>1</formula>
    </cfRule>
  </conditionalFormatting>
  <conditionalFormatting sqref="AL9:AN9 AP9:AQ9">
    <cfRule type="cellIs" dxfId="316" priority="34" stopIfTrue="1" operator="lessThan">
      <formula>AL8</formula>
    </cfRule>
  </conditionalFormatting>
  <conditionalFormatting sqref="W9 T9">
    <cfRule type="cellIs" dxfId="315" priority="23" stopIfTrue="1" operator="lessThan">
      <formula>T7</formula>
    </cfRule>
  </conditionalFormatting>
  <conditionalFormatting sqref="R9:S9">
    <cfRule type="cellIs" dxfId="314" priority="24" stopIfTrue="1" operator="lessThan">
      <formula>R7</formula>
    </cfRule>
  </conditionalFormatting>
  <conditionalFormatting sqref="W102 T102">
    <cfRule type="cellIs" dxfId="313" priority="25" stopIfTrue="1" operator="lessThanOrEqual">
      <formula>T7</formula>
    </cfRule>
  </conditionalFormatting>
  <conditionalFormatting sqref="Q102:S102 U102">
    <cfRule type="cellIs" dxfId="312" priority="26" stopIfTrue="1" operator="lessThan">
      <formula>Q7</formula>
    </cfRule>
  </conditionalFormatting>
  <conditionalFormatting sqref="Q103:U103 W103">
    <cfRule type="cellIs" dxfId="311" priority="27" stopIfTrue="1" operator="lessThan">
      <formula>1</formula>
    </cfRule>
  </conditionalFormatting>
  <conditionalFormatting sqref="Q9:S9 U9">
    <cfRule type="cellIs" dxfId="310" priority="28" stopIfTrue="1" operator="lessThan">
      <formula>Q8</formula>
    </cfRule>
  </conditionalFormatting>
  <conditionalFormatting sqref="P9 M9">
    <cfRule type="cellIs" dxfId="309" priority="17" stopIfTrue="1" operator="lessThan">
      <formula>M7</formula>
    </cfRule>
  </conditionalFormatting>
  <conditionalFormatting sqref="K9:L9">
    <cfRule type="cellIs" dxfId="308" priority="18" stopIfTrue="1" operator="lessThan">
      <formula>K7</formula>
    </cfRule>
  </conditionalFormatting>
  <conditionalFormatting sqref="P102 M102">
    <cfRule type="cellIs" dxfId="307" priority="19" stopIfTrue="1" operator="lessThanOrEqual">
      <formula>M7</formula>
    </cfRule>
  </conditionalFormatting>
  <conditionalFormatting sqref="J102:L102 N102">
    <cfRule type="cellIs" dxfId="306" priority="20" stopIfTrue="1" operator="lessThan">
      <formula>J7</formula>
    </cfRule>
  </conditionalFormatting>
  <conditionalFormatting sqref="P103 J103:N103">
    <cfRule type="cellIs" dxfId="305" priority="21" stopIfTrue="1" operator="lessThan">
      <formula>1</formula>
    </cfRule>
  </conditionalFormatting>
  <conditionalFormatting sqref="J9:L9 N9">
    <cfRule type="cellIs" dxfId="304" priority="22" stopIfTrue="1" operator="lessThan">
      <formula>J8</formula>
    </cfRule>
  </conditionalFormatting>
  <conditionalFormatting sqref="AD9 AA9">
    <cfRule type="cellIs" dxfId="303" priority="11" stopIfTrue="1" operator="lessThan">
      <formula>AA7</formula>
    </cfRule>
  </conditionalFormatting>
  <conditionalFormatting sqref="Y9:Z9">
    <cfRule type="cellIs" dxfId="302" priority="12" stopIfTrue="1" operator="lessThan">
      <formula>Y7</formula>
    </cfRule>
  </conditionalFormatting>
  <conditionalFormatting sqref="AD102 AA102">
    <cfRule type="cellIs" dxfId="301" priority="13" stopIfTrue="1" operator="lessThanOrEqual">
      <formula>AA7</formula>
    </cfRule>
  </conditionalFormatting>
  <conditionalFormatting sqref="X102:Z102 AB102:AC102">
    <cfRule type="cellIs" dxfId="300" priority="14" stopIfTrue="1" operator="lessThan">
      <formula>X7</formula>
    </cfRule>
  </conditionalFormatting>
  <conditionalFormatting sqref="X103:AD103">
    <cfRule type="cellIs" dxfId="299" priority="15" stopIfTrue="1" operator="lessThan">
      <formula>1</formula>
    </cfRule>
  </conditionalFormatting>
  <conditionalFormatting sqref="X9:Z9 AB9:AC9">
    <cfRule type="cellIs" dxfId="298" priority="16" stopIfTrue="1" operator="lessThan">
      <formula>X8</formula>
    </cfRule>
  </conditionalFormatting>
  <conditionalFormatting sqref="BI102:BI103">
    <cfRule type="cellIs" dxfId="297" priority="10" stopIfTrue="1" operator="lessThan">
      <formula>1</formula>
    </cfRule>
  </conditionalFormatting>
  <conditionalFormatting sqref="H9">
    <cfRule type="cellIs" dxfId="296" priority="7" stopIfTrue="1" operator="lessThan">
      <formula>H7</formula>
    </cfRule>
  </conditionalFormatting>
  <conditionalFormatting sqref="H102">
    <cfRule type="cellIs" dxfId="295" priority="8" stopIfTrue="1" operator="lessThanOrEqual">
      <formula>H7</formula>
    </cfRule>
  </conditionalFormatting>
  <conditionalFormatting sqref="H103">
    <cfRule type="cellIs" dxfId="294" priority="9" stopIfTrue="1" operator="lessThan">
      <formula>1</formula>
    </cfRule>
  </conditionalFormatting>
  <conditionalFormatting sqref="O9">
    <cfRule type="cellIs" dxfId="293" priority="4" stopIfTrue="1" operator="lessThan">
      <formula>O7</formula>
    </cfRule>
  </conditionalFormatting>
  <conditionalFormatting sqref="O102">
    <cfRule type="cellIs" dxfId="292" priority="5" stopIfTrue="1" operator="lessThanOrEqual">
      <formula>O7</formula>
    </cfRule>
  </conditionalFormatting>
  <conditionalFormatting sqref="O103">
    <cfRule type="cellIs" dxfId="291" priority="6" stopIfTrue="1" operator="lessThan">
      <formula>1</formula>
    </cfRule>
  </conditionalFormatting>
  <conditionalFormatting sqref="V9">
    <cfRule type="cellIs" dxfId="290" priority="1" stopIfTrue="1" operator="lessThan">
      <formula>V7</formula>
    </cfRule>
  </conditionalFormatting>
  <conditionalFormatting sqref="V102">
    <cfRule type="cellIs" dxfId="289" priority="2" stopIfTrue="1" operator="lessThanOrEqual">
      <formula>V7</formula>
    </cfRule>
  </conditionalFormatting>
  <conditionalFormatting sqref="V103">
    <cfRule type="cellIs" dxfId="288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8"/>
  <sheetViews>
    <sheetView zoomScale="70" zoomScaleNormal="70" workbookViewId="0">
      <pane xSplit="2" ySplit="9" topLeftCell="AV10" activePane="bottomRight" state="frozen"/>
      <selection activeCell="BU4" sqref="BU4:CE4"/>
      <selection pane="topRight" activeCell="BU4" sqref="BU4:CE4"/>
      <selection pane="bottomLeft" activeCell="BU4" sqref="BU4:CE4"/>
      <selection pane="bottomRight" activeCell="BU4" sqref="BU4:CE4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2" style="22" customWidth="1"/>
    <col min="5" max="5" width="10.265625" style="22" customWidth="1"/>
    <col min="6" max="6" width="17.265625" style="22" bestFit="1" customWidth="1"/>
    <col min="7" max="7" width="12.3984375" style="23" customWidth="1"/>
    <col min="8" max="8" width="13.59765625" style="126" bestFit="1" customWidth="1"/>
    <col min="9" max="9" width="10.265625" style="137" customWidth="1"/>
    <col min="10" max="10" width="16.86328125" style="22" customWidth="1"/>
    <col min="11" max="11" width="12.265625" style="22" customWidth="1"/>
    <col min="12" max="12" width="12.59765625" style="22" bestFit="1" customWidth="1"/>
    <col min="13" max="13" width="14.59765625" style="22" bestFit="1" customWidth="1"/>
    <col min="14" max="14" width="12.3984375" style="23" customWidth="1"/>
    <col min="15" max="15" width="13.59765625" style="126" bestFit="1" customWidth="1"/>
    <col min="16" max="16" width="9.86328125" style="137" customWidth="1"/>
    <col min="17" max="17" width="16.46484375" style="22" customWidth="1"/>
    <col min="18" max="18" width="12.1328125" style="22" customWidth="1"/>
    <col min="19" max="19" width="9.59765625" style="22" customWidth="1"/>
    <col min="20" max="20" width="12.86328125" style="22" bestFit="1" customWidth="1"/>
    <col min="21" max="21" width="10" style="23" customWidth="1"/>
    <col min="22" max="22" width="12.3984375" style="126" customWidth="1"/>
    <col min="23" max="23" width="9.46484375" style="137" customWidth="1"/>
    <col min="24" max="24" width="16.1328125" style="22" customWidth="1"/>
    <col min="25" max="25" width="12" style="22" customWidth="1"/>
    <col min="26" max="26" width="11.59765625" style="22" customWidth="1"/>
    <col min="27" max="27" width="14.59765625" style="22" bestFit="1" customWidth="1"/>
    <col min="28" max="28" width="12.3984375" style="23" customWidth="1"/>
    <col min="29" max="29" width="13.59765625" style="126" bestFit="1" customWidth="1"/>
    <col min="30" max="30" width="9.46484375" style="137" customWidth="1"/>
    <col min="31" max="31" width="16.86328125" style="22" customWidth="1"/>
    <col min="32" max="32" width="12.265625" style="22" customWidth="1"/>
    <col min="33" max="33" width="12.59765625" style="22" bestFit="1" customWidth="1"/>
    <col min="34" max="34" width="14.59765625" style="22" bestFit="1" customWidth="1"/>
    <col min="35" max="35" width="12.3984375" style="23" customWidth="1"/>
    <col min="36" max="36" width="13.59765625" style="126" bestFit="1" customWidth="1"/>
    <col min="37" max="37" width="9.86328125" style="137" customWidth="1"/>
    <col min="38" max="38" width="16.46484375" style="22" customWidth="1"/>
    <col min="39" max="39" width="12.1328125" style="22" customWidth="1"/>
    <col min="40" max="40" width="9.59765625" style="22" customWidth="1"/>
    <col min="41" max="41" width="14.59765625" style="22" bestFit="1" customWidth="1"/>
    <col min="42" max="42" width="10" style="23" customWidth="1"/>
    <col min="43" max="43" width="13.59765625" style="126" bestFit="1" customWidth="1"/>
    <col min="44" max="44" width="9.46484375" style="137" customWidth="1"/>
    <col min="45" max="45" width="16.1328125" style="22" customWidth="1"/>
    <col min="46" max="46" width="12" style="22" customWidth="1"/>
    <col min="47" max="47" width="11.59765625" style="22" customWidth="1"/>
    <col min="48" max="48" width="14.59765625" style="22" bestFit="1" customWidth="1"/>
    <col min="49" max="49" width="12.59765625" style="23" bestFit="1" customWidth="1"/>
    <col min="50" max="50" width="13.59765625" style="126" bestFit="1" customWidth="1"/>
    <col min="51" max="51" width="9.46484375" style="137" customWidth="1"/>
    <col min="52" max="52" width="16.86328125" style="22" hidden="1" customWidth="1"/>
    <col min="53" max="53" width="12.265625" style="22" hidden="1" customWidth="1"/>
    <col min="54" max="54" width="11.3984375" style="22" hidden="1" customWidth="1"/>
    <col min="55" max="55" width="12.86328125" style="22" hidden="1" customWidth="1"/>
    <col min="56" max="56" width="12.3984375" style="23" hidden="1" customWidth="1"/>
    <col min="57" max="57" width="11.86328125" style="126" hidden="1" customWidth="1"/>
    <col min="58" max="58" width="9.86328125" style="137" hidden="1" customWidth="1"/>
    <col min="59" max="59" width="16.46484375" style="22" hidden="1" customWidth="1"/>
    <col min="60" max="60" width="12.1328125" style="22" hidden="1" customWidth="1"/>
    <col min="61" max="61" width="9.59765625" style="22" hidden="1" customWidth="1"/>
    <col min="62" max="62" width="12.86328125" style="22" hidden="1" customWidth="1"/>
    <col min="63" max="63" width="10" style="23" hidden="1" customWidth="1"/>
    <col min="64" max="64" width="12.3984375" style="126" hidden="1" customWidth="1"/>
    <col min="65" max="65" width="9.46484375" style="137" hidden="1" customWidth="1"/>
    <col min="66" max="66" width="16.1328125" style="22" hidden="1" customWidth="1"/>
    <col min="67" max="67" width="12" style="22" hidden="1" customWidth="1"/>
    <col min="68" max="68" width="11.59765625" style="22" hidden="1" customWidth="1"/>
    <col min="69" max="69" width="11.73046875" style="22" hidden="1" customWidth="1"/>
    <col min="70" max="70" width="12.3984375" style="23" hidden="1" customWidth="1"/>
    <col min="71" max="71" width="12.3984375" style="126" hidden="1" customWidth="1"/>
    <col min="72" max="72" width="9.46484375" style="137" hidden="1" customWidth="1"/>
    <col min="73" max="73" width="14.3984375" style="22" customWidth="1"/>
    <col min="74" max="74" width="11.46484375" style="22" customWidth="1"/>
    <col min="75" max="75" width="10.3984375" style="22" customWidth="1"/>
    <col min="76" max="76" width="17.265625" style="22" bestFit="1" customWidth="1"/>
    <col min="77" max="77" width="12.3984375" style="23" customWidth="1"/>
    <col min="78" max="78" width="17.265625" style="22" bestFit="1" customWidth="1"/>
    <col min="79" max="79" width="10" style="25" customWidth="1"/>
    <col min="80" max="304" width="12.3984375" style="12"/>
    <col min="305" max="306" width="12.3984375" style="12" customWidth="1"/>
    <col min="307" max="307" width="23.3984375" style="12" bestFit="1" customWidth="1"/>
    <col min="308" max="308" width="12.86328125" style="12" bestFit="1" customWidth="1"/>
    <col min="309" max="311" width="12.3984375" style="12" customWidth="1"/>
    <col min="312" max="312" width="23.3984375" style="12" bestFit="1" customWidth="1"/>
    <col min="313" max="313" width="12.86328125" style="12" bestFit="1" customWidth="1"/>
    <col min="314" max="316" width="12.3984375" style="12" customWidth="1"/>
    <col min="317" max="317" width="23.46484375" style="12" bestFit="1" customWidth="1"/>
    <col min="318" max="318" width="12.86328125" style="12" bestFit="1" customWidth="1"/>
    <col min="319" max="321" width="12.3984375" style="12" customWidth="1"/>
    <col min="322" max="322" width="23.46484375" style="12" bestFit="1" customWidth="1"/>
    <col min="323" max="323" width="12.86328125" style="12" bestFit="1" customWidth="1"/>
    <col min="324" max="326" width="12.3984375" style="12" customWidth="1"/>
    <col min="327" max="327" width="18.59765625" style="12" customWidth="1"/>
    <col min="328" max="331" width="12.3984375" style="12" customWidth="1"/>
    <col min="332" max="333" width="16.1328125" style="12" customWidth="1"/>
    <col min="334" max="335" width="12.3984375" style="12" customWidth="1"/>
    <col min="336" max="560" width="12.3984375" style="12"/>
    <col min="561" max="562" width="12.3984375" style="12" customWidth="1"/>
    <col min="563" max="563" width="23.3984375" style="12" bestFit="1" customWidth="1"/>
    <col min="564" max="564" width="12.86328125" style="12" bestFit="1" customWidth="1"/>
    <col min="565" max="567" width="12.3984375" style="12" customWidth="1"/>
    <col min="568" max="568" width="23.3984375" style="12" bestFit="1" customWidth="1"/>
    <col min="569" max="569" width="12.86328125" style="12" bestFit="1" customWidth="1"/>
    <col min="570" max="572" width="12.3984375" style="12" customWidth="1"/>
    <col min="573" max="573" width="23.46484375" style="12" bestFit="1" customWidth="1"/>
    <col min="574" max="574" width="12.86328125" style="12" bestFit="1" customWidth="1"/>
    <col min="575" max="577" width="12.3984375" style="12" customWidth="1"/>
    <col min="578" max="578" width="23.46484375" style="12" bestFit="1" customWidth="1"/>
    <col min="579" max="579" width="12.86328125" style="12" bestFit="1" customWidth="1"/>
    <col min="580" max="582" width="12.3984375" style="12" customWidth="1"/>
    <col min="583" max="583" width="18.59765625" style="12" customWidth="1"/>
    <col min="584" max="587" width="12.3984375" style="12" customWidth="1"/>
    <col min="588" max="589" width="16.1328125" style="12" customWidth="1"/>
    <col min="590" max="591" width="12.3984375" style="12" customWidth="1"/>
    <col min="592" max="816" width="12.3984375" style="12"/>
    <col min="817" max="818" width="12.3984375" style="12" customWidth="1"/>
    <col min="819" max="819" width="23.3984375" style="12" bestFit="1" customWidth="1"/>
    <col min="820" max="820" width="12.86328125" style="12" bestFit="1" customWidth="1"/>
    <col min="821" max="823" width="12.3984375" style="12" customWidth="1"/>
    <col min="824" max="824" width="23.3984375" style="12" bestFit="1" customWidth="1"/>
    <col min="825" max="825" width="12.86328125" style="12" bestFit="1" customWidth="1"/>
    <col min="826" max="828" width="12.3984375" style="12" customWidth="1"/>
    <col min="829" max="829" width="23.46484375" style="12" bestFit="1" customWidth="1"/>
    <col min="830" max="830" width="12.86328125" style="12" bestFit="1" customWidth="1"/>
    <col min="831" max="833" width="12.3984375" style="12" customWidth="1"/>
    <col min="834" max="834" width="23.46484375" style="12" bestFit="1" customWidth="1"/>
    <col min="835" max="835" width="12.86328125" style="12" bestFit="1" customWidth="1"/>
    <col min="836" max="838" width="12.3984375" style="12" customWidth="1"/>
    <col min="839" max="839" width="18.59765625" style="12" customWidth="1"/>
    <col min="840" max="843" width="12.3984375" style="12" customWidth="1"/>
    <col min="844" max="845" width="16.1328125" style="12" customWidth="1"/>
    <col min="846" max="847" width="12.3984375" style="12" customWidth="1"/>
    <col min="848" max="1072" width="12.3984375" style="12"/>
    <col min="1073" max="1074" width="12.3984375" style="12" customWidth="1"/>
    <col min="1075" max="1075" width="23.3984375" style="12" bestFit="1" customWidth="1"/>
    <col min="1076" max="1076" width="12.86328125" style="12" bestFit="1" customWidth="1"/>
    <col min="1077" max="1079" width="12.3984375" style="12" customWidth="1"/>
    <col min="1080" max="1080" width="23.3984375" style="12" bestFit="1" customWidth="1"/>
    <col min="1081" max="1081" width="12.86328125" style="12" bestFit="1" customWidth="1"/>
    <col min="1082" max="1084" width="12.3984375" style="12" customWidth="1"/>
    <col min="1085" max="1085" width="23.46484375" style="12" bestFit="1" customWidth="1"/>
    <col min="1086" max="1086" width="12.86328125" style="12" bestFit="1" customWidth="1"/>
    <col min="1087" max="1089" width="12.3984375" style="12" customWidth="1"/>
    <col min="1090" max="1090" width="23.46484375" style="12" bestFit="1" customWidth="1"/>
    <col min="1091" max="1091" width="12.86328125" style="12" bestFit="1" customWidth="1"/>
    <col min="1092" max="1094" width="12.3984375" style="12" customWidth="1"/>
    <col min="1095" max="1095" width="18.59765625" style="12" customWidth="1"/>
    <col min="1096" max="1099" width="12.3984375" style="12" customWidth="1"/>
    <col min="1100" max="1101" width="16.1328125" style="12" customWidth="1"/>
    <col min="1102" max="1103" width="12.3984375" style="12" customWidth="1"/>
    <col min="1104" max="1328" width="12.3984375" style="12"/>
    <col min="1329" max="1330" width="12.3984375" style="12" customWidth="1"/>
    <col min="1331" max="1331" width="23.3984375" style="12" bestFit="1" customWidth="1"/>
    <col min="1332" max="1332" width="12.86328125" style="12" bestFit="1" customWidth="1"/>
    <col min="1333" max="1335" width="12.3984375" style="12" customWidth="1"/>
    <col min="1336" max="1336" width="23.3984375" style="12" bestFit="1" customWidth="1"/>
    <col min="1337" max="1337" width="12.86328125" style="12" bestFit="1" customWidth="1"/>
    <col min="1338" max="1340" width="12.3984375" style="12" customWidth="1"/>
    <col min="1341" max="1341" width="23.46484375" style="12" bestFit="1" customWidth="1"/>
    <col min="1342" max="1342" width="12.86328125" style="12" bestFit="1" customWidth="1"/>
    <col min="1343" max="1345" width="12.3984375" style="12" customWidth="1"/>
    <col min="1346" max="1346" width="23.46484375" style="12" bestFit="1" customWidth="1"/>
    <col min="1347" max="1347" width="12.86328125" style="12" bestFit="1" customWidth="1"/>
    <col min="1348" max="1350" width="12.3984375" style="12" customWidth="1"/>
    <col min="1351" max="1351" width="18.59765625" style="12" customWidth="1"/>
    <col min="1352" max="1355" width="12.3984375" style="12" customWidth="1"/>
    <col min="1356" max="1357" width="16.1328125" style="12" customWidth="1"/>
    <col min="1358" max="1359" width="12.3984375" style="12" customWidth="1"/>
    <col min="1360" max="1584" width="12.3984375" style="12"/>
    <col min="1585" max="1586" width="12.3984375" style="12" customWidth="1"/>
    <col min="1587" max="1587" width="23.3984375" style="12" bestFit="1" customWidth="1"/>
    <col min="1588" max="1588" width="12.86328125" style="12" bestFit="1" customWidth="1"/>
    <col min="1589" max="1591" width="12.3984375" style="12" customWidth="1"/>
    <col min="1592" max="1592" width="23.3984375" style="12" bestFit="1" customWidth="1"/>
    <col min="1593" max="1593" width="12.86328125" style="12" bestFit="1" customWidth="1"/>
    <col min="1594" max="1596" width="12.3984375" style="12" customWidth="1"/>
    <col min="1597" max="1597" width="23.46484375" style="12" bestFit="1" customWidth="1"/>
    <col min="1598" max="1598" width="12.86328125" style="12" bestFit="1" customWidth="1"/>
    <col min="1599" max="1601" width="12.3984375" style="12" customWidth="1"/>
    <col min="1602" max="1602" width="23.46484375" style="12" bestFit="1" customWidth="1"/>
    <col min="1603" max="1603" width="12.86328125" style="12" bestFit="1" customWidth="1"/>
    <col min="1604" max="1606" width="12.3984375" style="12" customWidth="1"/>
    <col min="1607" max="1607" width="18.59765625" style="12" customWidth="1"/>
    <col min="1608" max="1611" width="12.3984375" style="12" customWidth="1"/>
    <col min="1612" max="1613" width="16.1328125" style="12" customWidth="1"/>
    <col min="1614" max="1615" width="12.3984375" style="12" customWidth="1"/>
    <col min="1616" max="1840" width="12.3984375" style="12"/>
    <col min="1841" max="1842" width="12.3984375" style="12" customWidth="1"/>
    <col min="1843" max="1843" width="23.3984375" style="12" bestFit="1" customWidth="1"/>
    <col min="1844" max="1844" width="12.86328125" style="12" bestFit="1" customWidth="1"/>
    <col min="1845" max="1847" width="12.3984375" style="12" customWidth="1"/>
    <col min="1848" max="1848" width="23.3984375" style="12" bestFit="1" customWidth="1"/>
    <col min="1849" max="1849" width="12.86328125" style="12" bestFit="1" customWidth="1"/>
    <col min="1850" max="1852" width="12.3984375" style="12" customWidth="1"/>
    <col min="1853" max="1853" width="23.46484375" style="12" bestFit="1" customWidth="1"/>
    <col min="1854" max="1854" width="12.86328125" style="12" bestFit="1" customWidth="1"/>
    <col min="1855" max="1857" width="12.3984375" style="12" customWidth="1"/>
    <col min="1858" max="1858" width="23.46484375" style="12" bestFit="1" customWidth="1"/>
    <col min="1859" max="1859" width="12.86328125" style="12" bestFit="1" customWidth="1"/>
    <col min="1860" max="1862" width="12.3984375" style="12" customWidth="1"/>
    <col min="1863" max="1863" width="18.59765625" style="12" customWidth="1"/>
    <col min="1864" max="1867" width="12.3984375" style="12" customWidth="1"/>
    <col min="1868" max="1869" width="16.1328125" style="12" customWidth="1"/>
    <col min="1870" max="1871" width="12.3984375" style="12" customWidth="1"/>
    <col min="1872" max="2096" width="12.3984375" style="12"/>
    <col min="2097" max="2098" width="12.3984375" style="12" customWidth="1"/>
    <col min="2099" max="2099" width="23.3984375" style="12" bestFit="1" customWidth="1"/>
    <col min="2100" max="2100" width="12.86328125" style="12" bestFit="1" customWidth="1"/>
    <col min="2101" max="2103" width="12.3984375" style="12" customWidth="1"/>
    <col min="2104" max="2104" width="23.3984375" style="12" bestFit="1" customWidth="1"/>
    <col min="2105" max="2105" width="12.86328125" style="12" bestFit="1" customWidth="1"/>
    <col min="2106" max="2108" width="12.3984375" style="12" customWidth="1"/>
    <col min="2109" max="2109" width="23.46484375" style="12" bestFit="1" customWidth="1"/>
    <col min="2110" max="2110" width="12.86328125" style="12" bestFit="1" customWidth="1"/>
    <col min="2111" max="2113" width="12.3984375" style="12" customWidth="1"/>
    <col min="2114" max="2114" width="23.46484375" style="12" bestFit="1" customWidth="1"/>
    <col min="2115" max="2115" width="12.86328125" style="12" bestFit="1" customWidth="1"/>
    <col min="2116" max="2118" width="12.3984375" style="12" customWidth="1"/>
    <col min="2119" max="2119" width="18.59765625" style="12" customWidth="1"/>
    <col min="2120" max="2123" width="12.3984375" style="12" customWidth="1"/>
    <col min="2124" max="2125" width="16.1328125" style="12" customWidth="1"/>
    <col min="2126" max="2127" width="12.3984375" style="12" customWidth="1"/>
    <col min="2128" max="2352" width="12.3984375" style="12"/>
    <col min="2353" max="2354" width="12.3984375" style="12" customWidth="1"/>
    <col min="2355" max="2355" width="23.3984375" style="12" bestFit="1" customWidth="1"/>
    <col min="2356" max="2356" width="12.86328125" style="12" bestFit="1" customWidth="1"/>
    <col min="2357" max="2359" width="12.3984375" style="12" customWidth="1"/>
    <col min="2360" max="2360" width="23.3984375" style="12" bestFit="1" customWidth="1"/>
    <col min="2361" max="2361" width="12.86328125" style="12" bestFit="1" customWidth="1"/>
    <col min="2362" max="2364" width="12.3984375" style="12" customWidth="1"/>
    <col min="2365" max="2365" width="23.46484375" style="12" bestFit="1" customWidth="1"/>
    <col min="2366" max="2366" width="12.86328125" style="12" bestFit="1" customWidth="1"/>
    <col min="2367" max="2369" width="12.3984375" style="12" customWidth="1"/>
    <col min="2370" max="2370" width="23.46484375" style="12" bestFit="1" customWidth="1"/>
    <col min="2371" max="2371" width="12.86328125" style="12" bestFit="1" customWidth="1"/>
    <col min="2372" max="2374" width="12.3984375" style="12" customWidth="1"/>
    <col min="2375" max="2375" width="18.59765625" style="12" customWidth="1"/>
    <col min="2376" max="2379" width="12.3984375" style="12" customWidth="1"/>
    <col min="2380" max="2381" width="16.1328125" style="12" customWidth="1"/>
    <col min="2382" max="2383" width="12.3984375" style="12" customWidth="1"/>
    <col min="2384" max="2608" width="12.3984375" style="12"/>
    <col min="2609" max="2610" width="12.3984375" style="12" customWidth="1"/>
    <col min="2611" max="2611" width="23.3984375" style="12" bestFit="1" customWidth="1"/>
    <col min="2612" max="2612" width="12.86328125" style="12" bestFit="1" customWidth="1"/>
    <col min="2613" max="2615" width="12.3984375" style="12" customWidth="1"/>
    <col min="2616" max="2616" width="23.3984375" style="12" bestFit="1" customWidth="1"/>
    <col min="2617" max="2617" width="12.86328125" style="12" bestFit="1" customWidth="1"/>
    <col min="2618" max="2620" width="12.3984375" style="12" customWidth="1"/>
    <col min="2621" max="2621" width="23.46484375" style="12" bestFit="1" customWidth="1"/>
    <col min="2622" max="2622" width="12.86328125" style="12" bestFit="1" customWidth="1"/>
    <col min="2623" max="2625" width="12.3984375" style="12" customWidth="1"/>
    <col min="2626" max="2626" width="23.46484375" style="12" bestFit="1" customWidth="1"/>
    <col min="2627" max="2627" width="12.86328125" style="12" bestFit="1" customWidth="1"/>
    <col min="2628" max="2630" width="12.3984375" style="12" customWidth="1"/>
    <col min="2631" max="2631" width="18.59765625" style="12" customWidth="1"/>
    <col min="2632" max="2635" width="12.3984375" style="12" customWidth="1"/>
    <col min="2636" max="2637" width="16.1328125" style="12" customWidth="1"/>
    <col min="2638" max="2639" width="12.3984375" style="12" customWidth="1"/>
    <col min="2640" max="2864" width="12.3984375" style="12"/>
    <col min="2865" max="2866" width="12.3984375" style="12" customWidth="1"/>
    <col min="2867" max="2867" width="23.3984375" style="12" bestFit="1" customWidth="1"/>
    <col min="2868" max="2868" width="12.86328125" style="12" bestFit="1" customWidth="1"/>
    <col min="2869" max="2871" width="12.3984375" style="12" customWidth="1"/>
    <col min="2872" max="2872" width="23.3984375" style="12" bestFit="1" customWidth="1"/>
    <col min="2873" max="2873" width="12.86328125" style="12" bestFit="1" customWidth="1"/>
    <col min="2874" max="2876" width="12.3984375" style="12" customWidth="1"/>
    <col min="2877" max="2877" width="23.46484375" style="12" bestFit="1" customWidth="1"/>
    <col min="2878" max="2878" width="12.86328125" style="12" bestFit="1" customWidth="1"/>
    <col min="2879" max="2881" width="12.3984375" style="12" customWidth="1"/>
    <col min="2882" max="2882" width="23.46484375" style="12" bestFit="1" customWidth="1"/>
    <col min="2883" max="2883" width="12.86328125" style="12" bestFit="1" customWidth="1"/>
    <col min="2884" max="2886" width="12.3984375" style="12" customWidth="1"/>
    <col min="2887" max="2887" width="18.59765625" style="12" customWidth="1"/>
    <col min="2888" max="2891" width="12.3984375" style="12" customWidth="1"/>
    <col min="2892" max="2893" width="16.1328125" style="12" customWidth="1"/>
    <col min="2894" max="2895" width="12.3984375" style="12" customWidth="1"/>
    <col min="2896" max="3120" width="12.3984375" style="12"/>
    <col min="3121" max="3122" width="12.3984375" style="12" customWidth="1"/>
    <col min="3123" max="3123" width="23.3984375" style="12" bestFit="1" customWidth="1"/>
    <col min="3124" max="3124" width="12.86328125" style="12" bestFit="1" customWidth="1"/>
    <col min="3125" max="3127" width="12.3984375" style="12" customWidth="1"/>
    <col min="3128" max="3128" width="23.3984375" style="12" bestFit="1" customWidth="1"/>
    <col min="3129" max="3129" width="12.86328125" style="12" bestFit="1" customWidth="1"/>
    <col min="3130" max="3132" width="12.3984375" style="12" customWidth="1"/>
    <col min="3133" max="3133" width="23.46484375" style="12" bestFit="1" customWidth="1"/>
    <col min="3134" max="3134" width="12.86328125" style="12" bestFit="1" customWidth="1"/>
    <col min="3135" max="3137" width="12.3984375" style="12" customWidth="1"/>
    <col min="3138" max="3138" width="23.46484375" style="12" bestFit="1" customWidth="1"/>
    <col min="3139" max="3139" width="12.86328125" style="12" bestFit="1" customWidth="1"/>
    <col min="3140" max="3142" width="12.3984375" style="12" customWidth="1"/>
    <col min="3143" max="3143" width="18.59765625" style="12" customWidth="1"/>
    <col min="3144" max="3147" width="12.3984375" style="12" customWidth="1"/>
    <col min="3148" max="3149" width="16.1328125" style="12" customWidth="1"/>
    <col min="3150" max="3151" width="12.3984375" style="12" customWidth="1"/>
    <col min="3152" max="3376" width="12.3984375" style="12"/>
    <col min="3377" max="3378" width="12.3984375" style="12" customWidth="1"/>
    <col min="3379" max="3379" width="23.3984375" style="12" bestFit="1" customWidth="1"/>
    <col min="3380" max="3380" width="12.86328125" style="12" bestFit="1" customWidth="1"/>
    <col min="3381" max="3383" width="12.3984375" style="12" customWidth="1"/>
    <col min="3384" max="3384" width="23.3984375" style="12" bestFit="1" customWidth="1"/>
    <col min="3385" max="3385" width="12.86328125" style="12" bestFit="1" customWidth="1"/>
    <col min="3386" max="3388" width="12.3984375" style="12" customWidth="1"/>
    <col min="3389" max="3389" width="23.46484375" style="12" bestFit="1" customWidth="1"/>
    <col min="3390" max="3390" width="12.86328125" style="12" bestFit="1" customWidth="1"/>
    <col min="3391" max="3393" width="12.3984375" style="12" customWidth="1"/>
    <col min="3394" max="3394" width="23.46484375" style="12" bestFit="1" customWidth="1"/>
    <col min="3395" max="3395" width="12.86328125" style="12" bestFit="1" customWidth="1"/>
    <col min="3396" max="3398" width="12.3984375" style="12" customWidth="1"/>
    <col min="3399" max="3399" width="18.59765625" style="12" customWidth="1"/>
    <col min="3400" max="3403" width="12.3984375" style="12" customWidth="1"/>
    <col min="3404" max="3405" width="16.1328125" style="12" customWidth="1"/>
    <col min="3406" max="3407" width="12.3984375" style="12" customWidth="1"/>
    <col min="3408" max="3632" width="12.3984375" style="12"/>
    <col min="3633" max="3634" width="12.3984375" style="12" customWidth="1"/>
    <col min="3635" max="3635" width="23.3984375" style="12" bestFit="1" customWidth="1"/>
    <col min="3636" max="3636" width="12.86328125" style="12" bestFit="1" customWidth="1"/>
    <col min="3637" max="3639" width="12.3984375" style="12" customWidth="1"/>
    <col min="3640" max="3640" width="23.3984375" style="12" bestFit="1" customWidth="1"/>
    <col min="3641" max="3641" width="12.86328125" style="12" bestFit="1" customWidth="1"/>
    <col min="3642" max="3644" width="12.3984375" style="12" customWidth="1"/>
    <col min="3645" max="3645" width="23.46484375" style="12" bestFit="1" customWidth="1"/>
    <col min="3646" max="3646" width="12.86328125" style="12" bestFit="1" customWidth="1"/>
    <col min="3647" max="3649" width="12.3984375" style="12" customWidth="1"/>
    <col min="3650" max="3650" width="23.46484375" style="12" bestFit="1" customWidth="1"/>
    <col min="3651" max="3651" width="12.86328125" style="12" bestFit="1" customWidth="1"/>
    <col min="3652" max="3654" width="12.3984375" style="12" customWidth="1"/>
    <col min="3655" max="3655" width="18.59765625" style="12" customWidth="1"/>
    <col min="3656" max="3659" width="12.3984375" style="12" customWidth="1"/>
    <col min="3660" max="3661" width="16.1328125" style="12" customWidth="1"/>
    <col min="3662" max="3663" width="12.3984375" style="12" customWidth="1"/>
    <col min="3664" max="3888" width="12.3984375" style="12"/>
    <col min="3889" max="3890" width="12.3984375" style="12" customWidth="1"/>
    <col min="3891" max="3891" width="23.3984375" style="12" bestFit="1" customWidth="1"/>
    <col min="3892" max="3892" width="12.86328125" style="12" bestFit="1" customWidth="1"/>
    <col min="3893" max="3895" width="12.3984375" style="12" customWidth="1"/>
    <col min="3896" max="3896" width="23.3984375" style="12" bestFit="1" customWidth="1"/>
    <col min="3897" max="3897" width="12.86328125" style="12" bestFit="1" customWidth="1"/>
    <col min="3898" max="3900" width="12.3984375" style="12" customWidth="1"/>
    <col min="3901" max="3901" width="23.46484375" style="12" bestFit="1" customWidth="1"/>
    <col min="3902" max="3902" width="12.86328125" style="12" bestFit="1" customWidth="1"/>
    <col min="3903" max="3905" width="12.3984375" style="12" customWidth="1"/>
    <col min="3906" max="3906" width="23.46484375" style="12" bestFit="1" customWidth="1"/>
    <col min="3907" max="3907" width="12.86328125" style="12" bestFit="1" customWidth="1"/>
    <col min="3908" max="3910" width="12.3984375" style="12" customWidth="1"/>
    <col min="3911" max="3911" width="18.59765625" style="12" customWidth="1"/>
    <col min="3912" max="3915" width="12.3984375" style="12" customWidth="1"/>
    <col min="3916" max="3917" width="16.1328125" style="12" customWidth="1"/>
    <col min="3918" max="3919" width="12.3984375" style="12" customWidth="1"/>
    <col min="3920" max="4144" width="12.3984375" style="12"/>
    <col min="4145" max="4146" width="12.3984375" style="12" customWidth="1"/>
    <col min="4147" max="4147" width="23.3984375" style="12" bestFit="1" customWidth="1"/>
    <col min="4148" max="4148" width="12.86328125" style="12" bestFit="1" customWidth="1"/>
    <col min="4149" max="4151" width="12.3984375" style="12" customWidth="1"/>
    <col min="4152" max="4152" width="23.3984375" style="12" bestFit="1" customWidth="1"/>
    <col min="4153" max="4153" width="12.86328125" style="12" bestFit="1" customWidth="1"/>
    <col min="4154" max="4156" width="12.3984375" style="12" customWidth="1"/>
    <col min="4157" max="4157" width="23.46484375" style="12" bestFit="1" customWidth="1"/>
    <col min="4158" max="4158" width="12.86328125" style="12" bestFit="1" customWidth="1"/>
    <col min="4159" max="4161" width="12.3984375" style="12" customWidth="1"/>
    <col min="4162" max="4162" width="23.46484375" style="12" bestFit="1" customWidth="1"/>
    <col min="4163" max="4163" width="12.86328125" style="12" bestFit="1" customWidth="1"/>
    <col min="4164" max="4166" width="12.3984375" style="12" customWidth="1"/>
    <col min="4167" max="4167" width="18.59765625" style="12" customWidth="1"/>
    <col min="4168" max="4171" width="12.3984375" style="12" customWidth="1"/>
    <col min="4172" max="4173" width="16.1328125" style="12" customWidth="1"/>
    <col min="4174" max="4175" width="12.3984375" style="12" customWidth="1"/>
    <col min="4176" max="4400" width="12.3984375" style="12"/>
    <col min="4401" max="4402" width="12.3984375" style="12" customWidth="1"/>
    <col min="4403" max="4403" width="23.3984375" style="12" bestFit="1" customWidth="1"/>
    <col min="4404" max="4404" width="12.86328125" style="12" bestFit="1" customWidth="1"/>
    <col min="4405" max="4407" width="12.3984375" style="12" customWidth="1"/>
    <col min="4408" max="4408" width="23.3984375" style="12" bestFit="1" customWidth="1"/>
    <col min="4409" max="4409" width="12.86328125" style="12" bestFit="1" customWidth="1"/>
    <col min="4410" max="4412" width="12.3984375" style="12" customWidth="1"/>
    <col min="4413" max="4413" width="23.46484375" style="12" bestFit="1" customWidth="1"/>
    <col min="4414" max="4414" width="12.86328125" style="12" bestFit="1" customWidth="1"/>
    <col min="4415" max="4417" width="12.3984375" style="12" customWidth="1"/>
    <col min="4418" max="4418" width="23.46484375" style="12" bestFit="1" customWidth="1"/>
    <col min="4419" max="4419" width="12.86328125" style="12" bestFit="1" customWidth="1"/>
    <col min="4420" max="4422" width="12.3984375" style="12" customWidth="1"/>
    <col min="4423" max="4423" width="18.59765625" style="12" customWidth="1"/>
    <col min="4424" max="4427" width="12.3984375" style="12" customWidth="1"/>
    <col min="4428" max="4429" width="16.1328125" style="12" customWidth="1"/>
    <col min="4430" max="4431" width="12.3984375" style="12" customWidth="1"/>
    <col min="4432" max="4656" width="12.3984375" style="12"/>
    <col min="4657" max="4658" width="12.3984375" style="12" customWidth="1"/>
    <col min="4659" max="4659" width="23.3984375" style="12" bestFit="1" customWidth="1"/>
    <col min="4660" max="4660" width="12.86328125" style="12" bestFit="1" customWidth="1"/>
    <col min="4661" max="4663" width="12.3984375" style="12" customWidth="1"/>
    <col min="4664" max="4664" width="23.3984375" style="12" bestFit="1" customWidth="1"/>
    <col min="4665" max="4665" width="12.86328125" style="12" bestFit="1" customWidth="1"/>
    <col min="4666" max="4668" width="12.3984375" style="12" customWidth="1"/>
    <col min="4669" max="4669" width="23.46484375" style="12" bestFit="1" customWidth="1"/>
    <col min="4670" max="4670" width="12.86328125" style="12" bestFit="1" customWidth="1"/>
    <col min="4671" max="4673" width="12.3984375" style="12" customWidth="1"/>
    <col min="4674" max="4674" width="23.46484375" style="12" bestFit="1" customWidth="1"/>
    <col min="4675" max="4675" width="12.86328125" style="12" bestFit="1" customWidth="1"/>
    <col min="4676" max="4678" width="12.3984375" style="12" customWidth="1"/>
    <col min="4679" max="4679" width="18.59765625" style="12" customWidth="1"/>
    <col min="4680" max="4683" width="12.3984375" style="12" customWidth="1"/>
    <col min="4684" max="4685" width="16.1328125" style="12" customWidth="1"/>
    <col min="4686" max="4687" width="12.3984375" style="12" customWidth="1"/>
    <col min="4688" max="4912" width="12.3984375" style="12"/>
    <col min="4913" max="4914" width="12.3984375" style="12" customWidth="1"/>
    <col min="4915" max="4915" width="23.3984375" style="12" bestFit="1" customWidth="1"/>
    <col min="4916" max="4916" width="12.86328125" style="12" bestFit="1" customWidth="1"/>
    <col min="4917" max="4919" width="12.3984375" style="12" customWidth="1"/>
    <col min="4920" max="4920" width="23.3984375" style="12" bestFit="1" customWidth="1"/>
    <col min="4921" max="4921" width="12.86328125" style="12" bestFit="1" customWidth="1"/>
    <col min="4922" max="4924" width="12.3984375" style="12" customWidth="1"/>
    <col min="4925" max="4925" width="23.46484375" style="12" bestFit="1" customWidth="1"/>
    <col min="4926" max="4926" width="12.86328125" style="12" bestFit="1" customWidth="1"/>
    <col min="4927" max="4929" width="12.3984375" style="12" customWidth="1"/>
    <col min="4930" max="4930" width="23.46484375" style="12" bestFit="1" customWidth="1"/>
    <col min="4931" max="4931" width="12.86328125" style="12" bestFit="1" customWidth="1"/>
    <col min="4932" max="4934" width="12.3984375" style="12" customWidth="1"/>
    <col min="4935" max="4935" width="18.59765625" style="12" customWidth="1"/>
    <col min="4936" max="4939" width="12.3984375" style="12" customWidth="1"/>
    <col min="4940" max="4941" width="16.1328125" style="12" customWidth="1"/>
    <col min="4942" max="4943" width="12.3984375" style="12" customWidth="1"/>
    <col min="4944" max="5168" width="12.3984375" style="12"/>
    <col min="5169" max="5170" width="12.3984375" style="12" customWidth="1"/>
    <col min="5171" max="5171" width="23.3984375" style="12" bestFit="1" customWidth="1"/>
    <col min="5172" max="5172" width="12.86328125" style="12" bestFit="1" customWidth="1"/>
    <col min="5173" max="5175" width="12.3984375" style="12" customWidth="1"/>
    <col min="5176" max="5176" width="23.3984375" style="12" bestFit="1" customWidth="1"/>
    <col min="5177" max="5177" width="12.86328125" style="12" bestFit="1" customWidth="1"/>
    <col min="5178" max="5180" width="12.3984375" style="12" customWidth="1"/>
    <col min="5181" max="5181" width="23.46484375" style="12" bestFit="1" customWidth="1"/>
    <col min="5182" max="5182" width="12.86328125" style="12" bestFit="1" customWidth="1"/>
    <col min="5183" max="5185" width="12.3984375" style="12" customWidth="1"/>
    <col min="5186" max="5186" width="23.46484375" style="12" bestFit="1" customWidth="1"/>
    <col min="5187" max="5187" width="12.86328125" style="12" bestFit="1" customWidth="1"/>
    <col min="5188" max="5190" width="12.3984375" style="12" customWidth="1"/>
    <col min="5191" max="5191" width="18.59765625" style="12" customWidth="1"/>
    <col min="5192" max="5195" width="12.3984375" style="12" customWidth="1"/>
    <col min="5196" max="5197" width="16.1328125" style="12" customWidth="1"/>
    <col min="5198" max="5199" width="12.3984375" style="12" customWidth="1"/>
    <col min="5200" max="5424" width="12.3984375" style="12"/>
    <col min="5425" max="5426" width="12.3984375" style="12" customWidth="1"/>
    <col min="5427" max="5427" width="23.3984375" style="12" bestFit="1" customWidth="1"/>
    <col min="5428" max="5428" width="12.86328125" style="12" bestFit="1" customWidth="1"/>
    <col min="5429" max="5431" width="12.3984375" style="12" customWidth="1"/>
    <col min="5432" max="5432" width="23.3984375" style="12" bestFit="1" customWidth="1"/>
    <col min="5433" max="5433" width="12.86328125" style="12" bestFit="1" customWidth="1"/>
    <col min="5434" max="5436" width="12.3984375" style="12" customWidth="1"/>
    <col min="5437" max="5437" width="23.46484375" style="12" bestFit="1" customWidth="1"/>
    <col min="5438" max="5438" width="12.86328125" style="12" bestFit="1" customWidth="1"/>
    <col min="5439" max="5441" width="12.3984375" style="12" customWidth="1"/>
    <col min="5442" max="5442" width="23.46484375" style="12" bestFit="1" customWidth="1"/>
    <col min="5443" max="5443" width="12.86328125" style="12" bestFit="1" customWidth="1"/>
    <col min="5444" max="5446" width="12.3984375" style="12" customWidth="1"/>
    <col min="5447" max="5447" width="18.59765625" style="12" customWidth="1"/>
    <col min="5448" max="5451" width="12.3984375" style="12" customWidth="1"/>
    <col min="5452" max="5453" width="16.1328125" style="12" customWidth="1"/>
    <col min="5454" max="5455" width="12.3984375" style="12" customWidth="1"/>
    <col min="5456" max="5680" width="12.3984375" style="12"/>
    <col min="5681" max="5682" width="12.3984375" style="12" customWidth="1"/>
    <col min="5683" max="5683" width="23.3984375" style="12" bestFit="1" customWidth="1"/>
    <col min="5684" max="5684" width="12.86328125" style="12" bestFit="1" customWidth="1"/>
    <col min="5685" max="5687" width="12.3984375" style="12" customWidth="1"/>
    <col min="5688" max="5688" width="23.3984375" style="12" bestFit="1" customWidth="1"/>
    <col min="5689" max="5689" width="12.86328125" style="12" bestFit="1" customWidth="1"/>
    <col min="5690" max="5692" width="12.3984375" style="12" customWidth="1"/>
    <col min="5693" max="5693" width="23.46484375" style="12" bestFit="1" customWidth="1"/>
    <col min="5694" max="5694" width="12.86328125" style="12" bestFit="1" customWidth="1"/>
    <col min="5695" max="5697" width="12.3984375" style="12" customWidth="1"/>
    <col min="5698" max="5698" width="23.46484375" style="12" bestFit="1" customWidth="1"/>
    <col min="5699" max="5699" width="12.86328125" style="12" bestFit="1" customWidth="1"/>
    <col min="5700" max="5702" width="12.3984375" style="12" customWidth="1"/>
    <col min="5703" max="5703" width="18.59765625" style="12" customWidth="1"/>
    <col min="5704" max="5707" width="12.3984375" style="12" customWidth="1"/>
    <col min="5708" max="5709" width="16.1328125" style="12" customWidth="1"/>
    <col min="5710" max="5711" width="12.3984375" style="12" customWidth="1"/>
    <col min="5712" max="5936" width="12.3984375" style="12"/>
    <col min="5937" max="5938" width="12.3984375" style="12" customWidth="1"/>
    <col min="5939" max="5939" width="23.3984375" style="12" bestFit="1" customWidth="1"/>
    <col min="5940" max="5940" width="12.86328125" style="12" bestFit="1" customWidth="1"/>
    <col min="5941" max="5943" width="12.3984375" style="12" customWidth="1"/>
    <col min="5944" max="5944" width="23.3984375" style="12" bestFit="1" customWidth="1"/>
    <col min="5945" max="5945" width="12.86328125" style="12" bestFit="1" customWidth="1"/>
    <col min="5946" max="5948" width="12.3984375" style="12" customWidth="1"/>
    <col min="5949" max="5949" width="23.46484375" style="12" bestFit="1" customWidth="1"/>
    <col min="5950" max="5950" width="12.86328125" style="12" bestFit="1" customWidth="1"/>
    <col min="5951" max="5953" width="12.3984375" style="12" customWidth="1"/>
    <col min="5954" max="5954" width="23.46484375" style="12" bestFit="1" customWidth="1"/>
    <col min="5955" max="5955" width="12.86328125" style="12" bestFit="1" customWidth="1"/>
    <col min="5956" max="5958" width="12.3984375" style="12" customWidth="1"/>
    <col min="5959" max="5959" width="18.59765625" style="12" customWidth="1"/>
    <col min="5960" max="5963" width="12.3984375" style="12" customWidth="1"/>
    <col min="5964" max="5965" width="16.1328125" style="12" customWidth="1"/>
    <col min="5966" max="5967" width="12.3984375" style="12" customWidth="1"/>
    <col min="5968" max="6192" width="12.3984375" style="12"/>
    <col min="6193" max="6194" width="12.3984375" style="12" customWidth="1"/>
    <col min="6195" max="6195" width="23.3984375" style="12" bestFit="1" customWidth="1"/>
    <col min="6196" max="6196" width="12.86328125" style="12" bestFit="1" customWidth="1"/>
    <col min="6197" max="6199" width="12.3984375" style="12" customWidth="1"/>
    <col min="6200" max="6200" width="23.3984375" style="12" bestFit="1" customWidth="1"/>
    <col min="6201" max="6201" width="12.86328125" style="12" bestFit="1" customWidth="1"/>
    <col min="6202" max="6204" width="12.3984375" style="12" customWidth="1"/>
    <col min="6205" max="6205" width="23.46484375" style="12" bestFit="1" customWidth="1"/>
    <col min="6206" max="6206" width="12.86328125" style="12" bestFit="1" customWidth="1"/>
    <col min="6207" max="6209" width="12.3984375" style="12" customWidth="1"/>
    <col min="6210" max="6210" width="23.46484375" style="12" bestFit="1" customWidth="1"/>
    <col min="6211" max="6211" width="12.86328125" style="12" bestFit="1" customWidth="1"/>
    <col min="6212" max="6214" width="12.3984375" style="12" customWidth="1"/>
    <col min="6215" max="6215" width="18.59765625" style="12" customWidth="1"/>
    <col min="6216" max="6219" width="12.3984375" style="12" customWidth="1"/>
    <col min="6220" max="6221" width="16.1328125" style="12" customWidth="1"/>
    <col min="6222" max="6223" width="12.3984375" style="12" customWidth="1"/>
    <col min="6224" max="6448" width="12.3984375" style="12"/>
    <col min="6449" max="6450" width="12.3984375" style="12" customWidth="1"/>
    <col min="6451" max="6451" width="23.3984375" style="12" bestFit="1" customWidth="1"/>
    <col min="6452" max="6452" width="12.86328125" style="12" bestFit="1" customWidth="1"/>
    <col min="6453" max="6455" width="12.3984375" style="12" customWidth="1"/>
    <col min="6456" max="6456" width="23.3984375" style="12" bestFit="1" customWidth="1"/>
    <col min="6457" max="6457" width="12.86328125" style="12" bestFit="1" customWidth="1"/>
    <col min="6458" max="6460" width="12.3984375" style="12" customWidth="1"/>
    <col min="6461" max="6461" width="23.46484375" style="12" bestFit="1" customWidth="1"/>
    <col min="6462" max="6462" width="12.86328125" style="12" bestFit="1" customWidth="1"/>
    <col min="6463" max="6465" width="12.3984375" style="12" customWidth="1"/>
    <col min="6466" max="6466" width="23.46484375" style="12" bestFit="1" customWidth="1"/>
    <col min="6467" max="6467" width="12.86328125" style="12" bestFit="1" customWidth="1"/>
    <col min="6468" max="6470" width="12.3984375" style="12" customWidth="1"/>
    <col min="6471" max="6471" width="18.59765625" style="12" customWidth="1"/>
    <col min="6472" max="6475" width="12.3984375" style="12" customWidth="1"/>
    <col min="6476" max="6477" width="16.1328125" style="12" customWidth="1"/>
    <col min="6478" max="6479" width="12.3984375" style="12" customWidth="1"/>
    <col min="6480" max="6704" width="12.3984375" style="12"/>
    <col min="6705" max="6706" width="12.3984375" style="12" customWidth="1"/>
    <col min="6707" max="6707" width="23.3984375" style="12" bestFit="1" customWidth="1"/>
    <col min="6708" max="6708" width="12.86328125" style="12" bestFit="1" customWidth="1"/>
    <col min="6709" max="6711" width="12.3984375" style="12" customWidth="1"/>
    <col min="6712" max="6712" width="23.3984375" style="12" bestFit="1" customWidth="1"/>
    <col min="6713" max="6713" width="12.86328125" style="12" bestFit="1" customWidth="1"/>
    <col min="6714" max="6716" width="12.3984375" style="12" customWidth="1"/>
    <col min="6717" max="6717" width="23.46484375" style="12" bestFit="1" customWidth="1"/>
    <col min="6718" max="6718" width="12.86328125" style="12" bestFit="1" customWidth="1"/>
    <col min="6719" max="6721" width="12.3984375" style="12" customWidth="1"/>
    <col min="6722" max="6722" width="23.46484375" style="12" bestFit="1" customWidth="1"/>
    <col min="6723" max="6723" width="12.86328125" style="12" bestFit="1" customWidth="1"/>
    <col min="6724" max="6726" width="12.3984375" style="12" customWidth="1"/>
    <col min="6727" max="6727" width="18.59765625" style="12" customWidth="1"/>
    <col min="6728" max="6731" width="12.3984375" style="12" customWidth="1"/>
    <col min="6732" max="6733" width="16.1328125" style="12" customWidth="1"/>
    <col min="6734" max="6735" width="12.3984375" style="12" customWidth="1"/>
    <col min="6736" max="6960" width="12.3984375" style="12"/>
    <col min="6961" max="6962" width="12.3984375" style="12" customWidth="1"/>
    <col min="6963" max="6963" width="23.3984375" style="12" bestFit="1" customWidth="1"/>
    <col min="6964" max="6964" width="12.86328125" style="12" bestFit="1" customWidth="1"/>
    <col min="6965" max="6967" width="12.3984375" style="12" customWidth="1"/>
    <col min="6968" max="6968" width="23.3984375" style="12" bestFit="1" customWidth="1"/>
    <col min="6969" max="6969" width="12.86328125" style="12" bestFit="1" customWidth="1"/>
    <col min="6970" max="6972" width="12.3984375" style="12" customWidth="1"/>
    <col min="6973" max="6973" width="23.46484375" style="12" bestFit="1" customWidth="1"/>
    <col min="6974" max="6974" width="12.86328125" style="12" bestFit="1" customWidth="1"/>
    <col min="6975" max="6977" width="12.3984375" style="12" customWidth="1"/>
    <col min="6978" max="6978" width="23.46484375" style="12" bestFit="1" customWidth="1"/>
    <col min="6979" max="6979" width="12.86328125" style="12" bestFit="1" customWidth="1"/>
    <col min="6980" max="6982" width="12.3984375" style="12" customWidth="1"/>
    <col min="6983" max="6983" width="18.59765625" style="12" customWidth="1"/>
    <col min="6984" max="6987" width="12.3984375" style="12" customWidth="1"/>
    <col min="6988" max="6989" width="16.1328125" style="12" customWidth="1"/>
    <col min="6990" max="6991" width="12.3984375" style="12" customWidth="1"/>
    <col min="6992" max="7216" width="12.3984375" style="12"/>
    <col min="7217" max="7218" width="12.3984375" style="12" customWidth="1"/>
    <col min="7219" max="7219" width="23.3984375" style="12" bestFit="1" customWidth="1"/>
    <col min="7220" max="7220" width="12.86328125" style="12" bestFit="1" customWidth="1"/>
    <col min="7221" max="7223" width="12.3984375" style="12" customWidth="1"/>
    <col min="7224" max="7224" width="23.3984375" style="12" bestFit="1" customWidth="1"/>
    <col min="7225" max="7225" width="12.86328125" style="12" bestFit="1" customWidth="1"/>
    <col min="7226" max="7228" width="12.3984375" style="12" customWidth="1"/>
    <col min="7229" max="7229" width="23.46484375" style="12" bestFit="1" customWidth="1"/>
    <col min="7230" max="7230" width="12.86328125" style="12" bestFit="1" customWidth="1"/>
    <col min="7231" max="7233" width="12.3984375" style="12" customWidth="1"/>
    <col min="7234" max="7234" width="23.46484375" style="12" bestFit="1" customWidth="1"/>
    <col min="7235" max="7235" width="12.86328125" style="12" bestFit="1" customWidth="1"/>
    <col min="7236" max="7238" width="12.3984375" style="12" customWidth="1"/>
    <col min="7239" max="7239" width="18.59765625" style="12" customWidth="1"/>
    <col min="7240" max="7243" width="12.3984375" style="12" customWidth="1"/>
    <col min="7244" max="7245" width="16.1328125" style="12" customWidth="1"/>
    <col min="7246" max="7247" width="12.3984375" style="12" customWidth="1"/>
    <col min="7248" max="7472" width="12.3984375" style="12"/>
    <col min="7473" max="7474" width="12.3984375" style="12" customWidth="1"/>
    <col min="7475" max="7475" width="23.3984375" style="12" bestFit="1" customWidth="1"/>
    <col min="7476" max="7476" width="12.86328125" style="12" bestFit="1" customWidth="1"/>
    <col min="7477" max="7479" width="12.3984375" style="12" customWidth="1"/>
    <col min="7480" max="7480" width="23.3984375" style="12" bestFit="1" customWidth="1"/>
    <col min="7481" max="7481" width="12.86328125" style="12" bestFit="1" customWidth="1"/>
    <col min="7482" max="7484" width="12.3984375" style="12" customWidth="1"/>
    <col min="7485" max="7485" width="23.46484375" style="12" bestFit="1" customWidth="1"/>
    <col min="7486" max="7486" width="12.86328125" style="12" bestFit="1" customWidth="1"/>
    <col min="7487" max="7489" width="12.3984375" style="12" customWidth="1"/>
    <col min="7490" max="7490" width="23.46484375" style="12" bestFit="1" customWidth="1"/>
    <col min="7491" max="7491" width="12.86328125" style="12" bestFit="1" customWidth="1"/>
    <col min="7492" max="7494" width="12.3984375" style="12" customWidth="1"/>
    <col min="7495" max="7495" width="18.59765625" style="12" customWidth="1"/>
    <col min="7496" max="7499" width="12.3984375" style="12" customWidth="1"/>
    <col min="7500" max="7501" width="16.1328125" style="12" customWidth="1"/>
    <col min="7502" max="7503" width="12.3984375" style="12" customWidth="1"/>
    <col min="7504" max="7728" width="12.3984375" style="12"/>
    <col min="7729" max="7730" width="12.3984375" style="12" customWidth="1"/>
    <col min="7731" max="7731" width="23.3984375" style="12" bestFit="1" customWidth="1"/>
    <col min="7732" max="7732" width="12.86328125" style="12" bestFit="1" customWidth="1"/>
    <col min="7733" max="7735" width="12.3984375" style="12" customWidth="1"/>
    <col min="7736" max="7736" width="23.3984375" style="12" bestFit="1" customWidth="1"/>
    <col min="7737" max="7737" width="12.86328125" style="12" bestFit="1" customWidth="1"/>
    <col min="7738" max="7740" width="12.3984375" style="12" customWidth="1"/>
    <col min="7741" max="7741" width="23.46484375" style="12" bestFit="1" customWidth="1"/>
    <col min="7742" max="7742" width="12.86328125" style="12" bestFit="1" customWidth="1"/>
    <col min="7743" max="7745" width="12.3984375" style="12" customWidth="1"/>
    <col min="7746" max="7746" width="23.46484375" style="12" bestFit="1" customWidth="1"/>
    <col min="7747" max="7747" width="12.86328125" style="12" bestFit="1" customWidth="1"/>
    <col min="7748" max="7750" width="12.3984375" style="12" customWidth="1"/>
    <col min="7751" max="7751" width="18.59765625" style="12" customWidth="1"/>
    <col min="7752" max="7755" width="12.3984375" style="12" customWidth="1"/>
    <col min="7756" max="7757" width="16.1328125" style="12" customWidth="1"/>
    <col min="7758" max="7759" width="12.3984375" style="12" customWidth="1"/>
    <col min="7760" max="7984" width="12.3984375" style="12"/>
    <col min="7985" max="7986" width="12.3984375" style="12" customWidth="1"/>
    <col min="7987" max="7987" width="23.3984375" style="12" bestFit="1" customWidth="1"/>
    <col min="7988" max="7988" width="12.86328125" style="12" bestFit="1" customWidth="1"/>
    <col min="7989" max="7991" width="12.3984375" style="12" customWidth="1"/>
    <col min="7992" max="7992" width="23.3984375" style="12" bestFit="1" customWidth="1"/>
    <col min="7993" max="7993" width="12.86328125" style="12" bestFit="1" customWidth="1"/>
    <col min="7994" max="7996" width="12.3984375" style="12" customWidth="1"/>
    <col min="7997" max="7997" width="23.46484375" style="12" bestFit="1" customWidth="1"/>
    <col min="7998" max="7998" width="12.86328125" style="12" bestFit="1" customWidth="1"/>
    <col min="7999" max="8001" width="12.3984375" style="12" customWidth="1"/>
    <col min="8002" max="8002" width="23.46484375" style="12" bestFit="1" customWidth="1"/>
    <col min="8003" max="8003" width="12.86328125" style="12" bestFit="1" customWidth="1"/>
    <col min="8004" max="8006" width="12.3984375" style="12" customWidth="1"/>
    <col min="8007" max="8007" width="18.59765625" style="12" customWidth="1"/>
    <col min="8008" max="8011" width="12.3984375" style="12" customWidth="1"/>
    <col min="8012" max="8013" width="16.1328125" style="12" customWidth="1"/>
    <col min="8014" max="8015" width="12.3984375" style="12" customWidth="1"/>
    <col min="8016" max="8240" width="12.3984375" style="12"/>
    <col min="8241" max="8242" width="12.3984375" style="12" customWidth="1"/>
    <col min="8243" max="8243" width="23.3984375" style="12" bestFit="1" customWidth="1"/>
    <col min="8244" max="8244" width="12.86328125" style="12" bestFit="1" customWidth="1"/>
    <col min="8245" max="8247" width="12.3984375" style="12" customWidth="1"/>
    <col min="8248" max="8248" width="23.3984375" style="12" bestFit="1" customWidth="1"/>
    <col min="8249" max="8249" width="12.86328125" style="12" bestFit="1" customWidth="1"/>
    <col min="8250" max="8252" width="12.3984375" style="12" customWidth="1"/>
    <col min="8253" max="8253" width="23.46484375" style="12" bestFit="1" customWidth="1"/>
    <col min="8254" max="8254" width="12.86328125" style="12" bestFit="1" customWidth="1"/>
    <col min="8255" max="8257" width="12.3984375" style="12" customWidth="1"/>
    <col min="8258" max="8258" width="23.46484375" style="12" bestFit="1" customWidth="1"/>
    <col min="8259" max="8259" width="12.86328125" style="12" bestFit="1" customWidth="1"/>
    <col min="8260" max="8262" width="12.3984375" style="12" customWidth="1"/>
    <col min="8263" max="8263" width="18.59765625" style="12" customWidth="1"/>
    <col min="8264" max="8267" width="12.3984375" style="12" customWidth="1"/>
    <col min="8268" max="8269" width="16.1328125" style="12" customWidth="1"/>
    <col min="8270" max="8271" width="12.3984375" style="12" customWidth="1"/>
    <col min="8272" max="8496" width="12.3984375" style="12"/>
    <col min="8497" max="8498" width="12.3984375" style="12" customWidth="1"/>
    <col min="8499" max="8499" width="23.3984375" style="12" bestFit="1" customWidth="1"/>
    <col min="8500" max="8500" width="12.86328125" style="12" bestFit="1" customWidth="1"/>
    <col min="8501" max="8503" width="12.3984375" style="12" customWidth="1"/>
    <col min="8504" max="8504" width="23.3984375" style="12" bestFit="1" customWidth="1"/>
    <col min="8505" max="8505" width="12.86328125" style="12" bestFit="1" customWidth="1"/>
    <col min="8506" max="8508" width="12.3984375" style="12" customWidth="1"/>
    <col min="8509" max="8509" width="23.46484375" style="12" bestFit="1" customWidth="1"/>
    <col min="8510" max="8510" width="12.86328125" style="12" bestFit="1" customWidth="1"/>
    <col min="8511" max="8513" width="12.3984375" style="12" customWidth="1"/>
    <col min="8514" max="8514" width="23.46484375" style="12" bestFit="1" customWidth="1"/>
    <col min="8515" max="8515" width="12.86328125" style="12" bestFit="1" customWidth="1"/>
    <col min="8516" max="8518" width="12.3984375" style="12" customWidth="1"/>
    <col min="8519" max="8519" width="18.59765625" style="12" customWidth="1"/>
    <col min="8520" max="8523" width="12.3984375" style="12" customWidth="1"/>
    <col min="8524" max="8525" width="16.1328125" style="12" customWidth="1"/>
    <col min="8526" max="8527" width="12.3984375" style="12" customWidth="1"/>
    <col min="8528" max="8752" width="12.3984375" style="12"/>
    <col min="8753" max="8754" width="12.3984375" style="12" customWidth="1"/>
    <col min="8755" max="8755" width="23.3984375" style="12" bestFit="1" customWidth="1"/>
    <col min="8756" max="8756" width="12.86328125" style="12" bestFit="1" customWidth="1"/>
    <col min="8757" max="8759" width="12.3984375" style="12" customWidth="1"/>
    <col min="8760" max="8760" width="23.3984375" style="12" bestFit="1" customWidth="1"/>
    <col min="8761" max="8761" width="12.86328125" style="12" bestFit="1" customWidth="1"/>
    <col min="8762" max="8764" width="12.3984375" style="12" customWidth="1"/>
    <col min="8765" max="8765" width="23.46484375" style="12" bestFit="1" customWidth="1"/>
    <col min="8766" max="8766" width="12.86328125" style="12" bestFit="1" customWidth="1"/>
    <col min="8767" max="8769" width="12.3984375" style="12" customWidth="1"/>
    <col min="8770" max="8770" width="23.46484375" style="12" bestFit="1" customWidth="1"/>
    <col min="8771" max="8771" width="12.86328125" style="12" bestFit="1" customWidth="1"/>
    <col min="8772" max="8774" width="12.3984375" style="12" customWidth="1"/>
    <col min="8775" max="8775" width="18.59765625" style="12" customWidth="1"/>
    <col min="8776" max="8779" width="12.3984375" style="12" customWidth="1"/>
    <col min="8780" max="8781" width="16.1328125" style="12" customWidth="1"/>
    <col min="8782" max="8783" width="12.3984375" style="12" customWidth="1"/>
    <col min="8784" max="9008" width="12.3984375" style="12"/>
    <col min="9009" max="9010" width="12.3984375" style="12" customWidth="1"/>
    <col min="9011" max="9011" width="23.3984375" style="12" bestFit="1" customWidth="1"/>
    <col min="9012" max="9012" width="12.86328125" style="12" bestFit="1" customWidth="1"/>
    <col min="9013" max="9015" width="12.3984375" style="12" customWidth="1"/>
    <col min="9016" max="9016" width="23.3984375" style="12" bestFit="1" customWidth="1"/>
    <col min="9017" max="9017" width="12.86328125" style="12" bestFit="1" customWidth="1"/>
    <col min="9018" max="9020" width="12.3984375" style="12" customWidth="1"/>
    <col min="9021" max="9021" width="23.46484375" style="12" bestFit="1" customWidth="1"/>
    <col min="9022" max="9022" width="12.86328125" style="12" bestFit="1" customWidth="1"/>
    <col min="9023" max="9025" width="12.3984375" style="12" customWidth="1"/>
    <col min="9026" max="9026" width="23.46484375" style="12" bestFit="1" customWidth="1"/>
    <col min="9027" max="9027" width="12.86328125" style="12" bestFit="1" customWidth="1"/>
    <col min="9028" max="9030" width="12.3984375" style="12" customWidth="1"/>
    <col min="9031" max="9031" width="18.59765625" style="12" customWidth="1"/>
    <col min="9032" max="9035" width="12.3984375" style="12" customWidth="1"/>
    <col min="9036" max="9037" width="16.1328125" style="12" customWidth="1"/>
    <col min="9038" max="9039" width="12.3984375" style="12" customWidth="1"/>
    <col min="9040" max="9264" width="12.3984375" style="12"/>
    <col min="9265" max="9266" width="12.3984375" style="12" customWidth="1"/>
    <col min="9267" max="9267" width="23.3984375" style="12" bestFit="1" customWidth="1"/>
    <col min="9268" max="9268" width="12.86328125" style="12" bestFit="1" customWidth="1"/>
    <col min="9269" max="9271" width="12.3984375" style="12" customWidth="1"/>
    <col min="9272" max="9272" width="23.3984375" style="12" bestFit="1" customWidth="1"/>
    <col min="9273" max="9273" width="12.86328125" style="12" bestFit="1" customWidth="1"/>
    <col min="9274" max="9276" width="12.3984375" style="12" customWidth="1"/>
    <col min="9277" max="9277" width="23.46484375" style="12" bestFit="1" customWidth="1"/>
    <col min="9278" max="9278" width="12.86328125" style="12" bestFit="1" customWidth="1"/>
    <col min="9279" max="9281" width="12.3984375" style="12" customWidth="1"/>
    <col min="9282" max="9282" width="23.46484375" style="12" bestFit="1" customWidth="1"/>
    <col min="9283" max="9283" width="12.86328125" style="12" bestFit="1" customWidth="1"/>
    <col min="9284" max="9286" width="12.3984375" style="12" customWidth="1"/>
    <col min="9287" max="9287" width="18.59765625" style="12" customWidth="1"/>
    <col min="9288" max="9291" width="12.3984375" style="12" customWidth="1"/>
    <col min="9292" max="9293" width="16.1328125" style="12" customWidth="1"/>
    <col min="9294" max="9295" width="12.3984375" style="12" customWidth="1"/>
    <col min="9296" max="9520" width="12.3984375" style="12"/>
    <col min="9521" max="9522" width="12.3984375" style="12" customWidth="1"/>
    <col min="9523" max="9523" width="23.3984375" style="12" bestFit="1" customWidth="1"/>
    <col min="9524" max="9524" width="12.86328125" style="12" bestFit="1" customWidth="1"/>
    <col min="9525" max="9527" width="12.3984375" style="12" customWidth="1"/>
    <col min="9528" max="9528" width="23.3984375" style="12" bestFit="1" customWidth="1"/>
    <col min="9529" max="9529" width="12.86328125" style="12" bestFit="1" customWidth="1"/>
    <col min="9530" max="9532" width="12.3984375" style="12" customWidth="1"/>
    <col min="9533" max="9533" width="23.46484375" style="12" bestFit="1" customWidth="1"/>
    <col min="9534" max="9534" width="12.86328125" style="12" bestFit="1" customWidth="1"/>
    <col min="9535" max="9537" width="12.3984375" style="12" customWidth="1"/>
    <col min="9538" max="9538" width="23.46484375" style="12" bestFit="1" customWidth="1"/>
    <col min="9539" max="9539" width="12.86328125" style="12" bestFit="1" customWidth="1"/>
    <col min="9540" max="9542" width="12.3984375" style="12" customWidth="1"/>
    <col min="9543" max="9543" width="18.59765625" style="12" customWidth="1"/>
    <col min="9544" max="9547" width="12.3984375" style="12" customWidth="1"/>
    <col min="9548" max="9549" width="16.1328125" style="12" customWidth="1"/>
    <col min="9550" max="9551" width="12.3984375" style="12" customWidth="1"/>
    <col min="9552" max="9776" width="12.3984375" style="12"/>
    <col min="9777" max="9778" width="12.3984375" style="12" customWidth="1"/>
    <col min="9779" max="9779" width="23.3984375" style="12" bestFit="1" customWidth="1"/>
    <col min="9780" max="9780" width="12.86328125" style="12" bestFit="1" customWidth="1"/>
    <col min="9781" max="9783" width="12.3984375" style="12" customWidth="1"/>
    <col min="9784" max="9784" width="23.3984375" style="12" bestFit="1" customWidth="1"/>
    <col min="9785" max="9785" width="12.86328125" style="12" bestFit="1" customWidth="1"/>
    <col min="9786" max="9788" width="12.3984375" style="12" customWidth="1"/>
    <col min="9789" max="9789" width="23.46484375" style="12" bestFit="1" customWidth="1"/>
    <col min="9790" max="9790" width="12.86328125" style="12" bestFit="1" customWidth="1"/>
    <col min="9791" max="9793" width="12.3984375" style="12" customWidth="1"/>
    <col min="9794" max="9794" width="23.46484375" style="12" bestFit="1" customWidth="1"/>
    <col min="9795" max="9795" width="12.86328125" style="12" bestFit="1" customWidth="1"/>
    <col min="9796" max="9798" width="12.3984375" style="12" customWidth="1"/>
    <col min="9799" max="9799" width="18.59765625" style="12" customWidth="1"/>
    <col min="9800" max="9803" width="12.3984375" style="12" customWidth="1"/>
    <col min="9804" max="9805" width="16.1328125" style="12" customWidth="1"/>
    <col min="9806" max="9807" width="12.3984375" style="12" customWidth="1"/>
    <col min="9808" max="10032" width="12.3984375" style="12"/>
    <col min="10033" max="10034" width="12.3984375" style="12" customWidth="1"/>
    <col min="10035" max="10035" width="23.3984375" style="12" bestFit="1" customWidth="1"/>
    <col min="10036" max="10036" width="12.86328125" style="12" bestFit="1" customWidth="1"/>
    <col min="10037" max="10039" width="12.3984375" style="12" customWidth="1"/>
    <col min="10040" max="10040" width="23.3984375" style="12" bestFit="1" customWidth="1"/>
    <col min="10041" max="10041" width="12.86328125" style="12" bestFit="1" customWidth="1"/>
    <col min="10042" max="10044" width="12.3984375" style="12" customWidth="1"/>
    <col min="10045" max="10045" width="23.46484375" style="12" bestFit="1" customWidth="1"/>
    <col min="10046" max="10046" width="12.86328125" style="12" bestFit="1" customWidth="1"/>
    <col min="10047" max="10049" width="12.3984375" style="12" customWidth="1"/>
    <col min="10050" max="10050" width="23.46484375" style="12" bestFit="1" customWidth="1"/>
    <col min="10051" max="10051" width="12.86328125" style="12" bestFit="1" customWidth="1"/>
    <col min="10052" max="10054" width="12.3984375" style="12" customWidth="1"/>
    <col min="10055" max="10055" width="18.59765625" style="12" customWidth="1"/>
    <col min="10056" max="10059" width="12.3984375" style="12" customWidth="1"/>
    <col min="10060" max="10061" width="16.1328125" style="12" customWidth="1"/>
    <col min="10062" max="10063" width="12.3984375" style="12" customWidth="1"/>
    <col min="10064" max="10288" width="12.3984375" style="12"/>
    <col min="10289" max="10290" width="12.3984375" style="12" customWidth="1"/>
    <col min="10291" max="10291" width="23.3984375" style="12" bestFit="1" customWidth="1"/>
    <col min="10292" max="10292" width="12.86328125" style="12" bestFit="1" customWidth="1"/>
    <col min="10293" max="10295" width="12.3984375" style="12" customWidth="1"/>
    <col min="10296" max="10296" width="23.3984375" style="12" bestFit="1" customWidth="1"/>
    <col min="10297" max="10297" width="12.86328125" style="12" bestFit="1" customWidth="1"/>
    <col min="10298" max="10300" width="12.3984375" style="12" customWidth="1"/>
    <col min="10301" max="10301" width="23.46484375" style="12" bestFit="1" customWidth="1"/>
    <col min="10302" max="10302" width="12.86328125" style="12" bestFit="1" customWidth="1"/>
    <col min="10303" max="10305" width="12.3984375" style="12" customWidth="1"/>
    <col min="10306" max="10306" width="23.46484375" style="12" bestFit="1" customWidth="1"/>
    <col min="10307" max="10307" width="12.86328125" style="12" bestFit="1" customWidth="1"/>
    <col min="10308" max="10310" width="12.3984375" style="12" customWidth="1"/>
    <col min="10311" max="10311" width="18.59765625" style="12" customWidth="1"/>
    <col min="10312" max="10315" width="12.3984375" style="12" customWidth="1"/>
    <col min="10316" max="10317" width="16.1328125" style="12" customWidth="1"/>
    <col min="10318" max="10319" width="12.3984375" style="12" customWidth="1"/>
    <col min="10320" max="10544" width="12.3984375" style="12"/>
    <col min="10545" max="10546" width="12.3984375" style="12" customWidth="1"/>
    <col min="10547" max="10547" width="23.3984375" style="12" bestFit="1" customWidth="1"/>
    <col min="10548" max="10548" width="12.86328125" style="12" bestFit="1" customWidth="1"/>
    <col min="10549" max="10551" width="12.3984375" style="12" customWidth="1"/>
    <col min="10552" max="10552" width="23.3984375" style="12" bestFit="1" customWidth="1"/>
    <col min="10553" max="10553" width="12.86328125" style="12" bestFit="1" customWidth="1"/>
    <col min="10554" max="10556" width="12.3984375" style="12" customWidth="1"/>
    <col min="10557" max="10557" width="23.46484375" style="12" bestFit="1" customWidth="1"/>
    <col min="10558" max="10558" width="12.86328125" style="12" bestFit="1" customWidth="1"/>
    <col min="10559" max="10561" width="12.3984375" style="12" customWidth="1"/>
    <col min="10562" max="10562" width="23.46484375" style="12" bestFit="1" customWidth="1"/>
    <col min="10563" max="10563" width="12.86328125" style="12" bestFit="1" customWidth="1"/>
    <col min="10564" max="10566" width="12.3984375" style="12" customWidth="1"/>
    <col min="10567" max="10567" width="18.59765625" style="12" customWidth="1"/>
    <col min="10568" max="10571" width="12.3984375" style="12" customWidth="1"/>
    <col min="10572" max="10573" width="16.1328125" style="12" customWidth="1"/>
    <col min="10574" max="10575" width="12.3984375" style="12" customWidth="1"/>
    <col min="10576" max="10800" width="12.3984375" style="12"/>
    <col min="10801" max="10802" width="12.3984375" style="12" customWidth="1"/>
    <col min="10803" max="10803" width="23.3984375" style="12" bestFit="1" customWidth="1"/>
    <col min="10804" max="10804" width="12.86328125" style="12" bestFit="1" customWidth="1"/>
    <col min="10805" max="10807" width="12.3984375" style="12" customWidth="1"/>
    <col min="10808" max="10808" width="23.3984375" style="12" bestFit="1" customWidth="1"/>
    <col min="10809" max="10809" width="12.86328125" style="12" bestFit="1" customWidth="1"/>
    <col min="10810" max="10812" width="12.3984375" style="12" customWidth="1"/>
    <col min="10813" max="10813" width="23.46484375" style="12" bestFit="1" customWidth="1"/>
    <col min="10814" max="10814" width="12.86328125" style="12" bestFit="1" customWidth="1"/>
    <col min="10815" max="10817" width="12.3984375" style="12" customWidth="1"/>
    <col min="10818" max="10818" width="23.46484375" style="12" bestFit="1" customWidth="1"/>
    <col min="10819" max="10819" width="12.86328125" style="12" bestFit="1" customWidth="1"/>
    <col min="10820" max="10822" width="12.3984375" style="12" customWidth="1"/>
    <col min="10823" max="10823" width="18.59765625" style="12" customWidth="1"/>
    <col min="10824" max="10827" width="12.3984375" style="12" customWidth="1"/>
    <col min="10828" max="10829" width="16.1328125" style="12" customWidth="1"/>
    <col min="10830" max="10831" width="12.3984375" style="12" customWidth="1"/>
    <col min="10832" max="11056" width="12.3984375" style="12"/>
    <col min="11057" max="11058" width="12.3984375" style="12" customWidth="1"/>
    <col min="11059" max="11059" width="23.3984375" style="12" bestFit="1" customWidth="1"/>
    <col min="11060" max="11060" width="12.86328125" style="12" bestFit="1" customWidth="1"/>
    <col min="11061" max="11063" width="12.3984375" style="12" customWidth="1"/>
    <col min="11064" max="11064" width="23.3984375" style="12" bestFit="1" customWidth="1"/>
    <col min="11065" max="11065" width="12.86328125" style="12" bestFit="1" customWidth="1"/>
    <col min="11066" max="11068" width="12.3984375" style="12" customWidth="1"/>
    <col min="11069" max="11069" width="23.46484375" style="12" bestFit="1" customWidth="1"/>
    <col min="11070" max="11070" width="12.86328125" style="12" bestFit="1" customWidth="1"/>
    <col min="11071" max="11073" width="12.3984375" style="12" customWidth="1"/>
    <col min="11074" max="11074" width="23.46484375" style="12" bestFit="1" customWidth="1"/>
    <col min="11075" max="11075" width="12.86328125" style="12" bestFit="1" customWidth="1"/>
    <col min="11076" max="11078" width="12.3984375" style="12" customWidth="1"/>
    <col min="11079" max="11079" width="18.59765625" style="12" customWidth="1"/>
    <col min="11080" max="11083" width="12.3984375" style="12" customWidth="1"/>
    <col min="11084" max="11085" width="16.1328125" style="12" customWidth="1"/>
    <col min="11086" max="11087" width="12.3984375" style="12" customWidth="1"/>
    <col min="11088" max="11312" width="12.3984375" style="12"/>
    <col min="11313" max="11314" width="12.3984375" style="12" customWidth="1"/>
    <col min="11315" max="11315" width="23.3984375" style="12" bestFit="1" customWidth="1"/>
    <col min="11316" max="11316" width="12.86328125" style="12" bestFit="1" customWidth="1"/>
    <col min="11317" max="11319" width="12.3984375" style="12" customWidth="1"/>
    <col min="11320" max="11320" width="23.3984375" style="12" bestFit="1" customWidth="1"/>
    <col min="11321" max="11321" width="12.86328125" style="12" bestFit="1" customWidth="1"/>
    <col min="11322" max="11324" width="12.3984375" style="12" customWidth="1"/>
    <col min="11325" max="11325" width="23.46484375" style="12" bestFit="1" customWidth="1"/>
    <col min="11326" max="11326" width="12.86328125" style="12" bestFit="1" customWidth="1"/>
    <col min="11327" max="11329" width="12.3984375" style="12" customWidth="1"/>
    <col min="11330" max="11330" width="23.46484375" style="12" bestFit="1" customWidth="1"/>
    <col min="11331" max="11331" width="12.86328125" style="12" bestFit="1" customWidth="1"/>
    <col min="11332" max="11334" width="12.3984375" style="12" customWidth="1"/>
    <col min="11335" max="11335" width="18.59765625" style="12" customWidth="1"/>
    <col min="11336" max="11339" width="12.3984375" style="12" customWidth="1"/>
    <col min="11340" max="11341" width="16.1328125" style="12" customWidth="1"/>
    <col min="11342" max="11343" width="12.3984375" style="12" customWidth="1"/>
    <col min="11344" max="11568" width="12.3984375" style="12"/>
    <col min="11569" max="11570" width="12.3984375" style="12" customWidth="1"/>
    <col min="11571" max="11571" width="23.3984375" style="12" bestFit="1" customWidth="1"/>
    <col min="11572" max="11572" width="12.86328125" style="12" bestFit="1" customWidth="1"/>
    <col min="11573" max="11575" width="12.3984375" style="12" customWidth="1"/>
    <col min="11576" max="11576" width="23.3984375" style="12" bestFit="1" customWidth="1"/>
    <col min="11577" max="11577" width="12.86328125" style="12" bestFit="1" customWidth="1"/>
    <col min="11578" max="11580" width="12.3984375" style="12" customWidth="1"/>
    <col min="11581" max="11581" width="23.46484375" style="12" bestFit="1" customWidth="1"/>
    <col min="11582" max="11582" width="12.86328125" style="12" bestFit="1" customWidth="1"/>
    <col min="11583" max="11585" width="12.3984375" style="12" customWidth="1"/>
    <col min="11586" max="11586" width="23.46484375" style="12" bestFit="1" customWidth="1"/>
    <col min="11587" max="11587" width="12.86328125" style="12" bestFit="1" customWidth="1"/>
    <col min="11588" max="11590" width="12.3984375" style="12" customWidth="1"/>
    <col min="11591" max="11591" width="18.59765625" style="12" customWidth="1"/>
    <col min="11592" max="11595" width="12.3984375" style="12" customWidth="1"/>
    <col min="11596" max="11597" width="16.1328125" style="12" customWidth="1"/>
    <col min="11598" max="11599" width="12.3984375" style="12" customWidth="1"/>
    <col min="11600" max="11824" width="12.3984375" style="12"/>
    <col min="11825" max="11826" width="12.3984375" style="12" customWidth="1"/>
    <col min="11827" max="11827" width="23.3984375" style="12" bestFit="1" customWidth="1"/>
    <col min="11828" max="11828" width="12.86328125" style="12" bestFit="1" customWidth="1"/>
    <col min="11829" max="11831" width="12.3984375" style="12" customWidth="1"/>
    <col min="11832" max="11832" width="23.3984375" style="12" bestFit="1" customWidth="1"/>
    <col min="11833" max="11833" width="12.86328125" style="12" bestFit="1" customWidth="1"/>
    <col min="11834" max="11836" width="12.3984375" style="12" customWidth="1"/>
    <col min="11837" max="11837" width="23.46484375" style="12" bestFit="1" customWidth="1"/>
    <col min="11838" max="11838" width="12.86328125" style="12" bestFit="1" customWidth="1"/>
    <col min="11839" max="11841" width="12.3984375" style="12" customWidth="1"/>
    <col min="11842" max="11842" width="23.46484375" style="12" bestFit="1" customWidth="1"/>
    <col min="11843" max="11843" width="12.86328125" style="12" bestFit="1" customWidth="1"/>
    <col min="11844" max="11846" width="12.3984375" style="12" customWidth="1"/>
    <col min="11847" max="11847" width="18.59765625" style="12" customWidth="1"/>
    <col min="11848" max="11851" width="12.3984375" style="12" customWidth="1"/>
    <col min="11852" max="11853" width="16.1328125" style="12" customWidth="1"/>
    <col min="11854" max="11855" width="12.3984375" style="12" customWidth="1"/>
    <col min="11856" max="12080" width="12.3984375" style="12"/>
    <col min="12081" max="12082" width="12.3984375" style="12" customWidth="1"/>
    <col min="12083" max="12083" width="23.3984375" style="12" bestFit="1" customWidth="1"/>
    <col min="12084" max="12084" width="12.86328125" style="12" bestFit="1" customWidth="1"/>
    <col min="12085" max="12087" width="12.3984375" style="12" customWidth="1"/>
    <col min="12088" max="12088" width="23.3984375" style="12" bestFit="1" customWidth="1"/>
    <col min="12089" max="12089" width="12.86328125" style="12" bestFit="1" customWidth="1"/>
    <col min="12090" max="12092" width="12.3984375" style="12" customWidth="1"/>
    <col min="12093" max="12093" width="23.46484375" style="12" bestFit="1" customWidth="1"/>
    <col min="12094" max="12094" width="12.86328125" style="12" bestFit="1" customWidth="1"/>
    <col min="12095" max="12097" width="12.3984375" style="12" customWidth="1"/>
    <col min="12098" max="12098" width="23.46484375" style="12" bestFit="1" customWidth="1"/>
    <col min="12099" max="12099" width="12.86328125" style="12" bestFit="1" customWidth="1"/>
    <col min="12100" max="12102" width="12.3984375" style="12" customWidth="1"/>
    <col min="12103" max="12103" width="18.59765625" style="12" customWidth="1"/>
    <col min="12104" max="12107" width="12.3984375" style="12" customWidth="1"/>
    <col min="12108" max="12109" width="16.1328125" style="12" customWidth="1"/>
    <col min="12110" max="12111" width="12.3984375" style="12" customWidth="1"/>
    <col min="12112" max="12336" width="12.3984375" style="12"/>
    <col min="12337" max="12338" width="12.3984375" style="12" customWidth="1"/>
    <col min="12339" max="12339" width="23.3984375" style="12" bestFit="1" customWidth="1"/>
    <col min="12340" max="12340" width="12.86328125" style="12" bestFit="1" customWidth="1"/>
    <col min="12341" max="12343" width="12.3984375" style="12" customWidth="1"/>
    <col min="12344" max="12344" width="23.3984375" style="12" bestFit="1" customWidth="1"/>
    <col min="12345" max="12345" width="12.86328125" style="12" bestFit="1" customWidth="1"/>
    <col min="12346" max="12348" width="12.3984375" style="12" customWidth="1"/>
    <col min="12349" max="12349" width="23.46484375" style="12" bestFit="1" customWidth="1"/>
    <col min="12350" max="12350" width="12.86328125" style="12" bestFit="1" customWidth="1"/>
    <col min="12351" max="12353" width="12.3984375" style="12" customWidth="1"/>
    <col min="12354" max="12354" width="23.46484375" style="12" bestFit="1" customWidth="1"/>
    <col min="12355" max="12355" width="12.86328125" style="12" bestFit="1" customWidth="1"/>
    <col min="12356" max="12358" width="12.3984375" style="12" customWidth="1"/>
    <col min="12359" max="12359" width="18.59765625" style="12" customWidth="1"/>
    <col min="12360" max="12363" width="12.3984375" style="12" customWidth="1"/>
    <col min="12364" max="12365" width="16.1328125" style="12" customWidth="1"/>
    <col min="12366" max="12367" width="12.3984375" style="12" customWidth="1"/>
    <col min="12368" max="12592" width="12.3984375" style="12"/>
    <col min="12593" max="12594" width="12.3984375" style="12" customWidth="1"/>
    <col min="12595" max="12595" width="23.3984375" style="12" bestFit="1" customWidth="1"/>
    <col min="12596" max="12596" width="12.86328125" style="12" bestFit="1" customWidth="1"/>
    <col min="12597" max="12599" width="12.3984375" style="12" customWidth="1"/>
    <col min="12600" max="12600" width="23.3984375" style="12" bestFit="1" customWidth="1"/>
    <col min="12601" max="12601" width="12.86328125" style="12" bestFit="1" customWidth="1"/>
    <col min="12602" max="12604" width="12.3984375" style="12" customWidth="1"/>
    <col min="12605" max="12605" width="23.46484375" style="12" bestFit="1" customWidth="1"/>
    <col min="12606" max="12606" width="12.86328125" style="12" bestFit="1" customWidth="1"/>
    <col min="12607" max="12609" width="12.3984375" style="12" customWidth="1"/>
    <col min="12610" max="12610" width="23.46484375" style="12" bestFit="1" customWidth="1"/>
    <col min="12611" max="12611" width="12.86328125" style="12" bestFit="1" customWidth="1"/>
    <col min="12612" max="12614" width="12.3984375" style="12" customWidth="1"/>
    <col min="12615" max="12615" width="18.59765625" style="12" customWidth="1"/>
    <col min="12616" max="12619" width="12.3984375" style="12" customWidth="1"/>
    <col min="12620" max="12621" width="16.1328125" style="12" customWidth="1"/>
    <col min="12622" max="12623" width="12.3984375" style="12" customWidth="1"/>
    <col min="12624" max="12848" width="12.3984375" style="12"/>
    <col min="12849" max="12850" width="12.3984375" style="12" customWidth="1"/>
    <col min="12851" max="12851" width="23.3984375" style="12" bestFit="1" customWidth="1"/>
    <col min="12852" max="12852" width="12.86328125" style="12" bestFit="1" customWidth="1"/>
    <col min="12853" max="12855" width="12.3984375" style="12" customWidth="1"/>
    <col min="12856" max="12856" width="23.3984375" style="12" bestFit="1" customWidth="1"/>
    <col min="12857" max="12857" width="12.86328125" style="12" bestFit="1" customWidth="1"/>
    <col min="12858" max="12860" width="12.3984375" style="12" customWidth="1"/>
    <col min="12861" max="12861" width="23.46484375" style="12" bestFit="1" customWidth="1"/>
    <col min="12862" max="12862" width="12.86328125" style="12" bestFit="1" customWidth="1"/>
    <col min="12863" max="12865" width="12.3984375" style="12" customWidth="1"/>
    <col min="12866" max="12866" width="23.46484375" style="12" bestFit="1" customWidth="1"/>
    <col min="12867" max="12867" width="12.86328125" style="12" bestFit="1" customWidth="1"/>
    <col min="12868" max="12870" width="12.3984375" style="12" customWidth="1"/>
    <col min="12871" max="12871" width="18.59765625" style="12" customWidth="1"/>
    <col min="12872" max="12875" width="12.3984375" style="12" customWidth="1"/>
    <col min="12876" max="12877" width="16.1328125" style="12" customWidth="1"/>
    <col min="12878" max="12879" width="12.3984375" style="12" customWidth="1"/>
    <col min="12880" max="13104" width="12.3984375" style="12"/>
    <col min="13105" max="13106" width="12.3984375" style="12" customWidth="1"/>
    <col min="13107" max="13107" width="23.3984375" style="12" bestFit="1" customWidth="1"/>
    <col min="13108" max="13108" width="12.86328125" style="12" bestFit="1" customWidth="1"/>
    <col min="13109" max="13111" width="12.3984375" style="12" customWidth="1"/>
    <col min="13112" max="13112" width="23.3984375" style="12" bestFit="1" customWidth="1"/>
    <col min="13113" max="13113" width="12.86328125" style="12" bestFit="1" customWidth="1"/>
    <col min="13114" max="13116" width="12.3984375" style="12" customWidth="1"/>
    <col min="13117" max="13117" width="23.46484375" style="12" bestFit="1" customWidth="1"/>
    <col min="13118" max="13118" width="12.86328125" style="12" bestFit="1" customWidth="1"/>
    <col min="13119" max="13121" width="12.3984375" style="12" customWidth="1"/>
    <col min="13122" max="13122" width="23.46484375" style="12" bestFit="1" customWidth="1"/>
    <col min="13123" max="13123" width="12.86328125" style="12" bestFit="1" customWidth="1"/>
    <col min="13124" max="13126" width="12.3984375" style="12" customWidth="1"/>
    <col min="13127" max="13127" width="18.59765625" style="12" customWidth="1"/>
    <col min="13128" max="13131" width="12.3984375" style="12" customWidth="1"/>
    <col min="13132" max="13133" width="16.1328125" style="12" customWidth="1"/>
    <col min="13134" max="13135" width="12.3984375" style="12" customWidth="1"/>
    <col min="13136" max="13360" width="12.3984375" style="12"/>
    <col min="13361" max="13362" width="12.3984375" style="12" customWidth="1"/>
    <col min="13363" max="13363" width="23.3984375" style="12" bestFit="1" customWidth="1"/>
    <col min="13364" max="13364" width="12.86328125" style="12" bestFit="1" customWidth="1"/>
    <col min="13365" max="13367" width="12.3984375" style="12" customWidth="1"/>
    <col min="13368" max="13368" width="23.3984375" style="12" bestFit="1" customWidth="1"/>
    <col min="13369" max="13369" width="12.86328125" style="12" bestFit="1" customWidth="1"/>
    <col min="13370" max="13372" width="12.3984375" style="12" customWidth="1"/>
    <col min="13373" max="13373" width="23.46484375" style="12" bestFit="1" customWidth="1"/>
    <col min="13374" max="13374" width="12.86328125" style="12" bestFit="1" customWidth="1"/>
    <col min="13375" max="13377" width="12.3984375" style="12" customWidth="1"/>
    <col min="13378" max="13378" width="23.46484375" style="12" bestFit="1" customWidth="1"/>
    <col min="13379" max="13379" width="12.86328125" style="12" bestFit="1" customWidth="1"/>
    <col min="13380" max="13382" width="12.3984375" style="12" customWidth="1"/>
    <col min="13383" max="13383" width="18.59765625" style="12" customWidth="1"/>
    <col min="13384" max="13387" width="12.3984375" style="12" customWidth="1"/>
    <col min="13388" max="13389" width="16.1328125" style="12" customWidth="1"/>
    <col min="13390" max="13391" width="12.3984375" style="12" customWidth="1"/>
    <col min="13392" max="13616" width="12.3984375" style="12"/>
    <col min="13617" max="13618" width="12.3984375" style="12" customWidth="1"/>
    <col min="13619" max="13619" width="23.3984375" style="12" bestFit="1" customWidth="1"/>
    <col min="13620" max="13620" width="12.86328125" style="12" bestFit="1" customWidth="1"/>
    <col min="13621" max="13623" width="12.3984375" style="12" customWidth="1"/>
    <col min="13624" max="13624" width="23.3984375" style="12" bestFit="1" customWidth="1"/>
    <col min="13625" max="13625" width="12.86328125" style="12" bestFit="1" customWidth="1"/>
    <col min="13626" max="13628" width="12.3984375" style="12" customWidth="1"/>
    <col min="13629" max="13629" width="23.46484375" style="12" bestFit="1" customWidth="1"/>
    <col min="13630" max="13630" width="12.86328125" style="12" bestFit="1" customWidth="1"/>
    <col min="13631" max="13633" width="12.3984375" style="12" customWidth="1"/>
    <col min="13634" max="13634" width="23.46484375" style="12" bestFit="1" customWidth="1"/>
    <col min="13635" max="13635" width="12.86328125" style="12" bestFit="1" customWidth="1"/>
    <col min="13636" max="13638" width="12.3984375" style="12" customWidth="1"/>
    <col min="13639" max="13639" width="18.59765625" style="12" customWidth="1"/>
    <col min="13640" max="13643" width="12.3984375" style="12" customWidth="1"/>
    <col min="13644" max="13645" width="16.1328125" style="12" customWidth="1"/>
    <col min="13646" max="13647" width="12.3984375" style="12" customWidth="1"/>
    <col min="13648" max="13872" width="12.3984375" style="12"/>
    <col min="13873" max="13874" width="12.3984375" style="12" customWidth="1"/>
    <col min="13875" max="13875" width="23.3984375" style="12" bestFit="1" customWidth="1"/>
    <col min="13876" max="13876" width="12.86328125" style="12" bestFit="1" customWidth="1"/>
    <col min="13877" max="13879" width="12.3984375" style="12" customWidth="1"/>
    <col min="13880" max="13880" width="23.3984375" style="12" bestFit="1" customWidth="1"/>
    <col min="13881" max="13881" width="12.86328125" style="12" bestFit="1" customWidth="1"/>
    <col min="13882" max="13884" width="12.3984375" style="12" customWidth="1"/>
    <col min="13885" max="13885" width="23.46484375" style="12" bestFit="1" customWidth="1"/>
    <col min="13886" max="13886" width="12.86328125" style="12" bestFit="1" customWidth="1"/>
    <col min="13887" max="13889" width="12.3984375" style="12" customWidth="1"/>
    <col min="13890" max="13890" width="23.46484375" style="12" bestFit="1" customWidth="1"/>
    <col min="13891" max="13891" width="12.86328125" style="12" bestFit="1" customWidth="1"/>
    <col min="13892" max="13894" width="12.3984375" style="12" customWidth="1"/>
    <col min="13895" max="13895" width="18.59765625" style="12" customWidth="1"/>
    <col min="13896" max="13899" width="12.3984375" style="12" customWidth="1"/>
    <col min="13900" max="13901" width="16.1328125" style="12" customWidth="1"/>
    <col min="13902" max="13903" width="12.3984375" style="12" customWidth="1"/>
    <col min="13904" max="14128" width="12.3984375" style="12"/>
    <col min="14129" max="14130" width="12.3984375" style="12" customWidth="1"/>
    <col min="14131" max="14131" width="23.3984375" style="12" bestFit="1" customWidth="1"/>
    <col min="14132" max="14132" width="12.86328125" style="12" bestFit="1" customWidth="1"/>
    <col min="14133" max="14135" width="12.3984375" style="12" customWidth="1"/>
    <col min="14136" max="14136" width="23.3984375" style="12" bestFit="1" customWidth="1"/>
    <col min="14137" max="14137" width="12.86328125" style="12" bestFit="1" customWidth="1"/>
    <col min="14138" max="14140" width="12.3984375" style="12" customWidth="1"/>
    <col min="14141" max="14141" width="23.46484375" style="12" bestFit="1" customWidth="1"/>
    <col min="14142" max="14142" width="12.86328125" style="12" bestFit="1" customWidth="1"/>
    <col min="14143" max="14145" width="12.3984375" style="12" customWidth="1"/>
    <col min="14146" max="14146" width="23.46484375" style="12" bestFit="1" customWidth="1"/>
    <col min="14147" max="14147" width="12.86328125" style="12" bestFit="1" customWidth="1"/>
    <col min="14148" max="14150" width="12.3984375" style="12" customWidth="1"/>
    <col min="14151" max="14151" width="18.59765625" style="12" customWidth="1"/>
    <col min="14152" max="14155" width="12.3984375" style="12" customWidth="1"/>
    <col min="14156" max="14157" width="16.1328125" style="12" customWidth="1"/>
    <col min="14158" max="14159" width="12.3984375" style="12" customWidth="1"/>
    <col min="14160" max="14384" width="12.3984375" style="12"/>
    <col min="14385" max="14386" width="12.3984375" style="12" customWidth="1"/>
    <col min="14387" max="14387" width="23.3984375" style="12" bestFit="1" customWidth="1"/>
    <col min="14388" max="14388" width="12.86328125" style="12" bestFit="1" customWidth="1"/>
    <col min="14389" max="14391" width="12.3984375" style="12" customWidth="1"/>
    <col min="14392" max="14392" width="23.3984375" style="12" bestFit="1" customWidth="1"/>
    <col min="14393" max="14393" width="12.86328125" style="12" bestFit="1" customWidth="1"/>
    <col min="14394" max="14396" width="12.3984375" style="12" customWidth="1"/>
    <col min="14397" max="14397" width="23.46484375" style="12" bestFit="1" customWidth="1"/>
    <col min="14398" max="14398" width="12.86328125" style="12" bestFit="1" customWidth="1"/>
    <col min="14399" max="14401" width="12.3984375" style="12" customWidth="1"/>
    <col min="14402" max="14402" width="23.46484375" style="12" bestFit="1" customWidth="1"/>
    <col min="14403" max="14403" width="12.86328125" style="12" bestFit="1" customWidth="1"/>
    <col min="14404" max="14406" width="12.3984375" style="12" customWidth="1"/>
    <col min="14407" max="14407" width="18.59765625" style="12" customWidth="1"/>
    <col min="14408" max="14411" width="12.3984375" style="12" customWidth="1"/>
    <col min="14412" max="14413" width="16.1328125" style="12" customWidth="1"/>
    <col min="14414" max="14415" width="12.3984375" style="12" customWidth="1"/>
    <col min="14416" max="14640" width="12.3984375" style="12"/>
    <col min="14641" max="14642" width="12.3984375" style="12" customWidth="1"/>
    <col min="14643" max="14643" width="23.3984375" style="12" bestFit="1" customWidth="1"/>
    <col min="14644" max="14644" width="12.86328125" style="12" bestFit="1" customWidth="1"/>
    <col min="14645" max="14647" width="12.3984375" style="12" customWidth="1"/>
    <col min="14648" max="14648" width="23.3984375" style="12" bestFit="1" customWidth="1"/>
    <col min="14649" max="14649" width="12.86328125" style="12" bestFit="1" customWidth="1"/>
    <col min="14650" max="14652" width="12.3984375" style="12" customWidth="1"/>
    <col min="14653" max="14653" width="23.46484375" style="12" bestFit="1" customWidth="1"/>
    <col min="14654" max="14654" width="12.86328125" style="12" bestFit="1" customWidth="1"/>
    <col min="14655" max="14657" width="12.3984375" style="12" customWidth="1"/>
    <col min="14658" max="14658" width="23.46484375" style="12" bestFit="1" customWidth="1"/>
    <col min="14659" max="14659" width="12.86328125" style="12" bestFit="1" customWidth="1"/>
    <col min="14660" max="14662" width="12.3984375" style="12" customWidth="1"/>
    <col min="14663" max="14663" width="18.59765625" style="12" customWidth="1"/>
    <col min="14664" max="14667" width="12.3984375" style="12" customWidth="1"/>
    <col min="14668" max="14669" width="16.1328125" style="12" customWidth="1"/>
    <col min="14670" max="14671" width="12.3984375" style="12" customWidth="1"/>
    <col min="14672" max="14896" width="12.3984375" style="12"/>
    <col min="14897" max="14898" width="12.3984375" style="12" customWidth="1"/>
    <col min="14899" max="14899" width="23.3984375" style="12" bestFit="1" customWidth="1"/>
    <col min="14900" max="14900" width="12.86328125" style="12" bestFit="1" customWidth="1"/>
    <col min="14901" max="14903" width="12.3984375" style="12" customWidth="1"/>
    <col min="14904" max="14904" width="23.3984375" style="12" bestFit="1" customWidth="1"/>
    <col min="14905" max="14905" width="12.86328125" style="12" bestFit="1" customWidth="1"/>
    <col min="14906" max="14908" width="12.3984375" style="12" customWidth="1"/>
    <col min="14909" max="14909" width="23.46484375" style="12" bestFit="1" customWidth="1"/>
    <col min="14910" max="14910" width="12.86328125" style="12" bestFit="1" customWidth="1"/>
    <col min="14911" max="14913" width="12.3984375" style="12" customWidth="1"/>
    <col min="14914" max="14914" width="23.46484375" style="12" bestFit="1" customWidth="1"/>
    <col min="14915" max="14915" width="12.86328125" style="12" bestFit="1" customWidth="1"/>
    <col min="14916" max="14918" width="12.3984375" style="12" customWidth="1"/>
    <col min="14919" max="14919" width="18.59765625" style="12" customWidth="1"/>
    <col min="14920" max="14923" width="12.3984375" style="12" customWidth="1"/>
    <col min="14924" max="14925" width="16.1328125" style="12" customWidth="1"/>
    <col min="14926" max="14927" width="12.3984375" style="12" customWidth="1"/>
    <col min="14928" max="15152" width="12.3984375" style="12"/>
    <col min="15153" max="15154" width="12.3984375" style="12" customWidth="1"/>
    <col min="15155" max="15155" width="23.3984375" style="12" bestFit="1" customWidth="1"/>
    <col min="15156" max="15156" width="12.86328125" style="12" bestFit="1" customWidth="1"/>
    <col min="15157" max="15159" width="12.3984375" style="12" customWidth="1"/>
    <col min="15160" max="15160" width="23.3984375" style="12" bestFit="1" customWidth="1"/>
    <col min="15161" max="15161" width="12.86328125" style="12" bestFit="1" customWidth="1"/>
    <col min="15162" max="15164" width="12.3984375" style="12" customWidth="1"/>
    <col min="15165" max="15165" width="23.46484375" style="12" bestFit="1" customWidth="1"/>
    <col min="15166" max="15166" width="12.86328125" style="12" bestFit="1" customWidth="1"/>
    <col min="15167" max="15169" width="12.3984375" style="12" customWidth="1"/>
    <col min="15170" max="15170" width="23.46484375" style="12" bestFit="1" customWidth="1"/>
    <col min="15171" max="15171" width="12.86328125" style="12" bestFit="1" customWidth="1"/>
    <col min="15172" max="15174" width="12.3984375" style="12" customWidth="1"/>
    <col min="15175" max="15175" width="18.59765625" style="12" customWidth="1"/>
    <col min="15176" max="15179" width="12.3984375" style="12" customWidth="1"/>
    <col min="15180" max="15181" width="16.1328125" style="12" customWidth="1"/>
    <col min="15182" max="15183" width="12.3984375" style="12" customWidth="1"/>
    <col min="15184" max="15408" width="12.3984375" style="12"/>
    <col min="15409" max="15410" width="12.3984375" style="12" customWidth="1"/>
    <col min="15411" max="15411" width="23.3984375" style="12" bestFit="1" customWidth="1"/>
    <col min="15412" max="15412" width="12.86328125" style="12" bestFit="1" customWidth="1"/>
    <col min="15413" max="15415" width="12.3984375" style="12" customWidth="1"/>
    <col min="15416" max="15416" width="23.3984375" style="12" bestFit="1" customWidth="1"/>
    <col min="15417" max="15417" width="12.86328125" style="12" bestFit="1" customWidth="1"/>
    <col min="15418" max="15420" width="12.3984375" style="12" customWidth="1"/>
    <col min="15421" max="15421" width="23.46484375" style="12" bestFit="1" customWidth="1"/>
    <col min="15422" max="15422" width="12.86328125" style="12" bestFit="1" customWidth="1"/>
    <col min="15423" max="15425" width="12.3984375" style="12" customWidth="1"/>
    <col min="15426" max="15426" width="23.46484375" style="12" bestFit="1" customWidth="1"/>
    <col min="15427" max="15427" width="12.86328125" style="12" bestFit="1" customWidth="1"/>
    <col min="15428" max="15430" width="12.3984375" style="12" customWidth="1"/>
    <col min="15431" max="15431" width="18.59765625" style="12" customWidth="1"/>
    <col min="15432" max="15435" width="12.3984375" style="12" customWidth="1"/>
    <col min="15436" max="15437" width="16.1328125" style="12" customWidth="1"/>
    <col min="15438" max="15439" width="12.3984375" style="12" customWidth="1"/>
    <col min="15440" max="15664" width="12.3984375" style="12"/>
    <col min="15665" max="15666" width="12.3984375" style="12" customWidth="1"/>
    <col min="15667" max="15667" width="23.3984375" style="12" bestFit="1" customWidth="1"/>
    <col min="15668" max="15668" width="12.86328125" style="12" bestFit="1" customWidth="1"/>
    <col min="15669" max="15671" width="12.3984375" style="12" customWidth="1"/>
    <col min="15672" max="15672" width="23.3984375" style="12" bestFit="1" customWidth="1"/>
    <col min="15673" max="15673" width="12.86328125" style="12" bestFit="1" customWidth="1"/>
    <col min="15674" max="15676" width="12.3984375" style="12" customWidth="1"/>
    <col min="15677" max="15677" width="23.46484375" style="12" bestFit="1" customWidth="1"/>
    <col min="15678" max="15678" width="12.86328125" style="12" bestFit="1" customWidth="1"/>
    <col min="15679" max="15681" width="12.3984375" style="12" customWidth="1"/>
    <col min="15682" max="15682" width="23.46484375" style="12" bestFit="1" customWidth="1"/>
    <col min="15683" max="15683" width="12.86328125" style="12" bestFit="1" customWidth="1"/>
    <col min="15684" max="15686" width="12.3984375" style="12" customWidth="1"/>
    <col min="15687" max="15687" width="18.59765625" style="12" customWidth="1"/>
    <col min="15688" max="15691" width="12.3984375" style="12" customWidth="1"/>
    <col min="15692" max="15693" width="16.1328125" style="12" customWidth="1"/>
    <col min="15694" max="15695" width="12.3984375" style="12" customWidth="1"/>
    <col min="15696" max="15920" width="12.3984375" style="12"/>
    <col min="15921" max="15922" width="12.3984375" style="12" customWidth="1"/>
    <col min="15923" max="15923" width="23.3984375" style="12" bestFit="1" customWidth="1"/>
    <col min="15924" max="15924" width="12.86328125" style="12" bestFit="1" customWidth="1"/>
    <col min="15925" max="15927" width="12.3984375" style="12" customWidth="1"/>
    <col min="15928" max="15928" width="23.3984375" style="12" bestFit="1" customWidth="1"/>
    <col min="15929" max="15929" width="12.86328125" style="12" bestFit="1" customWidth="1"/>
    <col min="15930" max="15932" width="12.3984375" style="12" customWidth="1"/>
    <col min="15933" max="15933" width="23.46484375" style="12" bestFit="1" customWidth="1"/>
    <col min="15934" max="15934" width="12.86328125" style="12" bestFit="1" customWidth="1"/>
    <col min="15935" max="15937" width="12.3984375" style="12" customWidth="1"/>
    <col min="15938" max="15938" width="23.46484375" style="12" bestFit="1" customWidth="1"/>
    <col min="15939" max="15939" width="12.86328125" style="12" bestFit="1" customWidth="1"/>
    <col min="15940" max="15942" width="12.3984375" style="12" customWidth="1"/>
    <col min="15943" max="15943" width="18.59765625" style="12" customWidth="1"/>
    <col min="15944" max="15947" width="12.3984375" style="12" customWidth="1"/>
    <col min="15948" max="15949" width="16.1328125" style="12" customWidth="1"/>
    <col min="15950" max="15951" width="12.3984375" style="12" customWidth="1"/>
    <col min="15952" max="16176" width="12.3984375" style="12"/>
    <col min="16177" max="16178" width="12.3984375" style="12" customWidth="1"/>
    <col min="16179" max="16179" width="23.3984375" style="12" bestFit="1" customWidth="1"/>
    <col min="16180" max="16180" width="12.86328125" style="12" bestFit="1" customWidth="1"/>
    <col min="16181" max="16183" width="12.3984375" style="12" customWidth="1"/>
    <col min="16184" max="16184" width="23.3984375" style="12" bestFit="1" customWidth="1"/>
    <col min="16185" max="16185" width="12.86328125" style="12" bestFit="1" customWidth="1"/>
    <col min="16186" max="16188" width="12.3984375" style="12" customWidth="1"/>
    <col min="16189" max="16189" width="23.46484375" style="12" bestFit="1" customWidth="1"/>
    <col min="16190" max="16190" width="12.86328125" style="12" bestFit="1" customWidth="1"/>
    <col min="16191" max="16193" width="12.3984375" style="12" customWidth="1"/>
    <col min="16194" max="16194" width="23.46484375" style="12" bestFit="1" customWidth="1"/>
    <col min="16195" max="16195" width="12.86328125" style="12" bestFit="1" customWidth="1"/>
    <col min="16196" max="16198" width="12.3984375" style="12" customWidth="1"/>
    <col min="16199" max="16199" width="18.59765625" style="12" customWidth="1"/>
    <col min="16200" max="16203" width="12.3984375" style="12" customWidth="1"/>
    <col min="16204" max="16205" width="16.1328125" style="12" customWidth="1"/>
    <col min="16206" max="16207" width="12.3984375" style="12" customWidth="1"/>
    <col min="16208" max="16384" width="12.3984375" style="12"/>
  </cols>
  <sheetData>
    <row r="1" spans="1:79" ht="23.1" customHeight="1">
      <c r="A1" s="407" t="s">
        <v>40</v>
      </c>
      <c r="B1" s="407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  <c r="AT1" s="416"/>
      <c r="AU1" s="416"/>
      <c r="AV1" s="416"/>
      <c r="AW1" s="416"/>
      <c r="AX1" s="416"/>
      <c r="AY1" s="416"/>
      <c r="AZ1" s="416"/>
      <c r="BA1" s="416"/>
      <c r="BB1" s="416"/>
      <c r="BC1" s="416"/>
      <c r="BD1" s="416"/>
      <c r="BE1" s="416"/>
      <c r="BF1" s="416"/>
      <c r="BG1" s="416"/>
      <c r="BH1" s="416"/>
      <c r="BI1" s="416"/>
      <c r="BJ1" s="416"/>
      <c r="BK1" s="416"/>
      <c r="BL1" s="416"/>
      <c r="BM1" s="416"/>
      <c r="BN1" s="416"/>
      <c r="BO1" s="416"/>
      <c r="BP1" s="416"/>
      <c r="BQ1" s="416"/>
      <c r="BR1" s="416"/>
      <c r="BS1" s="416"/>
      <c r="BT1" s="416"/>
      <c r="BU1" s="416"/>
      <c r="BV1" s="416"/>
      <c r="BW1" s="416"/>
      <c r="BX1" s="416"/>
      <c r="BY1" s="416"/>
      <c r="BZ1" s="416"/>
      <c r="CA1" s="416"/>
    </row>
    <row r="2" spans="1:79" ht="23.1" customHeight="1">
      <c r="A2" s="417" t="s">
        <v>18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  <c r="AO2" s="417"/>
      <c r="AP2" s="417"/>
      <c r="AQ2" s="417"/>
      <c r="AR2" s="417"/>
      <c r="AS2" s="417"/>
      <c r="AT2" s="417"/>
      <c r="AU2" s="417"/>
      <c r="AV2" s="417"/>
      <c r="AW2" s="417"/>
      <c r="AX2" s="417"/>
      <c r="AY2" s="417"/>
      <c r="AZ2" s="417"/>
      <c r="BA2" s="417"/>
      <c r="BB2" s="417"/>
      <c r="BC2" s="417"/>
      <c r="BD2" s="417"/>
      <c r="BE2" s="417"/>
      <c r="BF2" s="417"/>
      <c r="BG2" s="417"/>
      <c r="BH2" s="417"/>
      <c r="BI2" s="417"/>
      <c r="BJ2" s="417"/>
      <c r="BK2" s="417"/>
      <c r="BL2" s="417"/>
      <c r="BM2" s="417"/>
      <c r="BN2" s="417"/>
      <c r="BO2" s="417"/>
      <c r="BP2" s="417"/>
      <c r="BQ2" s="417"/>
      <c r="BR2" s="417"/>
      <c r="BS2" s="417"/>
      <c r="BT2" s="417"/>
      <c r="BU2" s="417"/>
      <c r="BV2" s="417"/>
      <c r="BW2" s="417"/>
      <c r="BX2" s="417"/>
      <c r="BY2" s="417"/>
      <c r="BZ2" s="417"/>
      <c r="CA2" s="417"/>
    </row>
    <row r="3" spans="1:79" ht="79.150000000000006" customHeight="1">
      <c r="A3" s="407" t="s">
        <v>41</v>
      </c>
      <c r="B3" s="407"/>
      <c r="C3" s="437" t="s">
        <v>158</v>
      </c>
      <c r="D3" s="438"/>
      <c r="E3" s="438"/>
      <c r="F3" s="438"/>
      <c r="G3" s="438"/>
      <c r="H3" s="438"/>
      <c r="I3" s="439"/>
      <c r="J3" s="451" t="s">
        <v>159</v>
      </c>
      <c r="K3" s="452"/>
      <c r="L3" s="452"/>
      <c r="M3" s="452"/>
      <c r="N3" s="452"/>
      <c r="O3" s="452"/>
      <c r="P3" s="453"/>
      <c r="Q3" s="451" t="s">
        <v>160</v>
      </c>
      <c r="R3" s="452"/>
      <c r="S3" s="452"/>
      <c r="T3" s="452"/>
      <c r="U3" s="452"/>
      <c r="V3" s="452"/>
      <c r="W3" s="453"/>
      <c r="X3" s="445" t="s">
        <v>161</v>
      </c>
      <c r="Y3" s="446"/>
      <c r="Z3" s="446"/>
      <c r="AA3" s="446"/>
      <c r="AB3" s="446"/>
      <c r="AC3" s="446"/>
      <c r="AD3" s="447"/>
      <c r="AE3" s="445" t="s">
        <v>162</v>
      </c>
      <c r="AF3" s="446"/>
      <c r="AG3" s="446"/>
      <c r="AH3" s="446"/>
      <c r="AI3" s="446"/>
      <c r="AJ3" s="446"/>
      <c r="AK3" s="447"/>
      <c r="AL3" s="448" t="s">
        <v>156</v>
      </c>
      <c r="AM3" s="449"/>
      <c r="AN3" s="449"/>
      <c r="AO3" s="449"/>
      <c r="AP3" s="449"/>
      <c r="AQ3" s="449"/>
      <c r="AR3" s="450"/>
      <c r="AS3" s="448" t="s">
        <v>157</v>
      </c>
      <c r="AT3" s="449"/>
      <c r="AU3" s="449"/>
      <c r="AV3" s="449"/>
      <c r="AW3" s="449"/>
      <c r="AX3" s="449"/>
      <c r="AY3" s="450"/>
      <c r="AZ3" s="440" t="s">
        <v>153</v>
      </c>
      <c r="BA3" s="441"/>
      <c r="BB3" s="441"/>
      <c r="BC3" s="441"/>
      <c r="BD3" s="441"/>
      <c r="BE3" s="441"/>
      <c r="BF3" s="441"/>
      <c r="BG3" s="442"/>
      <c r="BH3" s="443"/>
      <c r="BI3" s="443"/>
      <c r="BJ3" s="443"/>
      <c r="BK3" s="443"/>
      <c r="BL3" s="443"/>
      <c r="BM3" s="443"/>
      <c r="BN3" s="442"/>
      <c r="BO3" s="443"/>
      <c r="BP3" s="443"/>
      <c r="BQ3" s="443"/>
      <c r="BR3" s="443"/>
      <c r="BS3" s="443"/>
      <c r="BT3" s="443"/>
      <c r="BU3" s="419" t="s">
        <v>19</v>
      </c>
      <c r="BV3" s="407"/>
      <c r="BW3" s="407"/>
      <c r="BX3" s="407"/>
      <c r="BY3" s="407"/>
      <c r="BZ3" s="407"/>
      <c r="CA3" s="407"/>
    </row>
    <row r="4" spans="1:79" ht="105.75" customHeight="1">
      <c r="A4" s="407" t="s">
        <v>20</v>
      </c>
      <c r="B4" s="407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44"/>
      <c r="AF4" s="444"/>
      <c r="AG4" s="444"/>
      <c r="AH4" s="444"/>
      <c r="AI4" s="444"/>
      <c r="AJ4" s="444"/>
      <c r="AK4" s="444"/>
      <c r="AL4" s="444"/>
      <c r="AM4" s="444"/>
      <c r="AN4" s="444"/>
      <c r="AO4" s="444"/>
      <c r="AP4" s="444"/>
      <c r="AQ4" s="444"/>
      <c r="AR4" s="444"/>
      <c r="AS4" s="444"/>
      <c r="AT4" s="444"/>
      <c r="AU4" s="444"/>
      <c r="AV4" s="444"/>
      <c r="AW4" s="444"/>
      <c r="AX4" s="444"/>
      <c r="AY4" s="444"/>
      <c r="AZ4" s="444"/>
      <c r="BA4" s="444"/>
      <c r="BB4" s="444"/>
      <c r="BC4" s="444"/>
      <c r="BD4" s="444"/>
      <c r="BE4" s="444"/>
      <c r="BF4" s="444"/>
      <c r="BG4" s="444"/>
      <c r="BH4" s="444"/>
      <c r="BI4" s="444"/>
      <c r="BJ4" s="444"/>
      <c r="BK4" s="444"/>
      <c r="BL4" s="444"/>
      <c r="BM4" s="444"/>
      <c r="BN4" s="444"/>
      <c r="BO4" s="444"/>
      <c r="BP4" s="444"/>
      <c r="BQ4" s="444"/>
      <c r="BR4" s="444"/>
      <c r="BS4" s="444"/>
      <c r="BT4" s="444"/>
      <c r="BU4" s="407"/>
      <c r="BV4" s="407"/>
      <c r="BW4" s="407"/>
      <c r="BX4" s="407"/>
      <c r="BY4" s="407"/>
      <c r="BZ4" s="407"/>
      <c r="CA4" s="407"/>
    </row>
    <row r="5" spans="1:79" s="13" customFormat="1" ht="23.1" customHeight="1">
      <c r="A5" s="410" t="s">
        <v>21</v>
      </c>
      <c r="B5" s="410"/>
      <c r="C5" s="116" t="s">
        <v>155</v>
      </c>
      <c r="D5" s="49"/>
      <c r="E5" s="49">
        <f>COUNTA(C10:C40)</f>
        <v>0</v>
      </c>
      <c r="F5" s="49"/>
      <c r="G5" s="66"/>
      <c r="H5" s="117"/>
      <c r="I5" s="129"/>
      <c r="J5" s="116" t="s">
        <v>155</v>
      </c>
      <c r="K5" s="49"/>
      <c r="L5" s="49">
        <f t="shared" ref="L5" si="0">COUNTA(J10:J40)</f>
        <v>0</v>
      </c>
      <c r="M5" s="49"/>
      <c r="N5" s="66"/>
      <c r="O5" s="117"/>
      <c r="P5" s="129"/>
      <c r="Q5" s="116" t="s">
        <v>155</v>
      </c>
      <c r="R5" s="49"/>
      <c r="S5" s="49">
        <f t="shared" ref="S5" si="1">COUNTA(Q10:Q40)</f>
        <v>0</v>
      </c>
      <c r="T5" s="49"/>
      <c r="U5" s="66"/>
      <c r="V5" s="117"/>
      <c r="W5" s="129"/>
      <c r="X5" s="116" t="s">
        <v>155</v>
      </c>
      <c r="Y5" s="49"/>
      <c r="Z5" s="49">
        <f t="shared" ref="Z5" si="2">COUNTA(X10:X40)</f>
        <v>0</v>
      </c>
      <c r="AA5" s="49"/>
      <c r="AB5" s="66"/>
      <c r="AC5" s="117"/>
      <c r="AD5" s="129"/>
      <c r="AE5" s="116" t="s">
        <v>155</v>
      </c>
      <c r="AF5" s="49"/>
      <c r="AG5" s="49">
        <f t="shared" ref="AG5" si="3">COUNTA(AE10:AE40)</f>
        <v>0</v>
      </c>
      <c r="AH5" s="49"/>
      <c r="AI5" s="66"/>
      <c r="AJ5" s="117"/>
      <c r="AK5" s="129"/>
      <c r="AL5" s="116" t="s">
        <v>155</v>
      </c>
      <c r="AM5" s="49"/>
      <c r="AN5" s="49">
        <f t="shared" ref="AN5" si="4">COUNTA(AL10:AL40)</f>
        <v>0</v>
      </c>
      <c r="AO5" s="49"/>
      <c r="AP5" s="66"/>
      <c r="AQ5" s="117"/>
      <c r="AR5" s="129"/>
      <c r="AS5" s="116" t="s">
        <v>155</v>
      </c>
      <c r="AT5" s="49"/>
      <c r="AU5" s="49">
        <f t="shared" ref="AU5" si="5">COUNTA(AS10:AS40)</f>
        <v>0</v>
      </c>
      <c r="AV5" s="49"/>
      <c r="AW5" s="66"/>
      <c r="AX5" s="117"/>
      <c r="AY5" s="129"/>
      <c r="AZ5" s="116" t="s">
        <v>152</v>
      </c>
      <c r="BA5" s="49"/>
      <c r="BB5" s="49">
        <f>COUNTA(AZ10:AZ40)</f>
        <v>0</v>
      </c>
      <c r="BC5" s="49"/>
      <c r="BD5" s="66"/>
      <c r="BE5" s="117"/>
      <c r="BF5" s="129"/>
      <c r="BG5" s="116"/>
      <c r="BH5" s="49"/>
      <c r="BI5" s="49">
        <f>COUNTA(BG10:BG40)</f>
        <v>0</v>
      </c>
      <c r="BJ5" s="49"/>
      <c r="BK5" s="66"/>
      <c r="BL5" s="117"/>
      <c r="BM5" s="129"/>
      <c r="BN5" s="116"/>
      <c r="BO5" s="49"/>
      <c r="BP5" s="49">
        <f>COUNTA(BN10:BN40)</f>
        <v>0</v>
      </c>
      <c r="BQ5" s="49"/>
      <c r="BR5" s="66"/>
      <c r="BS5" s="117"/>
      <c r="BT5" s="129"/>
      <c r="BU5" s="411"/>
      <c r="BV5" s="411"/>
      <c r="BW5" s="411"/>
      <c r="BX5" s="411"/>
      <c r="BY5" s="411"/>
      <c r="BZ5" s="411"/>
      <c r="CA5" s="411"/>
    </row>
    <row r="6" spans="1:79" ht="23.1" customHeight="1">
      <c r="A6" s="412"/>
      <c r="B6" s="412"/>
      <c r="C6" s="50" t="s">
        <v>7</v>
      </c>
      <c r="D6" s="50" t="s">
        <v>51</v>
      </c>
      <c r="E6" s="51" t="s">
        <v>12</v>
      </c>
      <c r="F6" s="68" t="s">
        <v>10</v>
      </c>
      <c r="G6" s="69" t="s">
        <v>45</v>
      </c>
      <c r="H6" s="127" t="s">
        <v>46</v>
      </c>
      <c r="I6" s="138" t="s">
        <v>47</v>
      </c>
      <c r="J6" s="50" t="s">
        <v>7</v>
      </c>
      <c r="K6" s="50" t="s">
        <v>51</v>
      </c>
      <c r="L6" s="51" t="s">
        <v>12</v>
      </c>
      <c r="M6" s="68" t="s">
        <v>10</v>
      </c>
      <c r="N6" s="69" t="s">
        <v>45</v>
      </c>
      <c r="O6" s="127" t="s">
        <v>46</v>
      </c>
      <c r="P6" s="138" t="s">
        <v>47</v>
      </c>
      <c r="Q6" s="50" t="s">
        <v>7</v>
      </c>
      <c r="R6" s="50" t="s">
        <v>51</v>
      </c>
      <c r="S6" s="51" t="s">
        <v>12</v>
      </c>
      <c r="T6" s="68" t="s">
        <v>10</v>
      </c>
      <c r="U6" s="69" t="s">
        <v>45</v>
      </c>
      <c r="V6" s="127" t="s">
        <v>46</v>
      </c>
      <c r="W6" s="138" t="s">
        <v>47</v>
      </c>
      <c r="X6" s="50" t="s">
        <v>7</v>
      </c>
      <c r="Y6" s="50" t="s">
        <v>51</v>
      </c>
      <c r="Z6" s="51" t="s">
        <v>12</v>
      </c>
      <c r="AA6" s="68" t="s">
        <v>10</v>
      </c>
      <c r="AB6" s="69" t="s">
        <v>45</v>
      </c>
      <c r="AC6" s="127" t="s">
        <v>46</v>
      </c>
      <c r="AD6" s="138" t="s">
        <v>47</v>
      </c>
      <c r="AE6" s="50" t="s">
        <v>7</v>
      </c>
      <c r="AF6" s="50" t="s">
        <v>51</v>
      </c>
      <c r="AG6" s="51" t="s">
        <v>12</v>
      </c>
      <c r="AH6" s="68" t="s">
        <v>10</v>
      </c>
      <c r="AI6" s="69" t="s">
        <v>45</v>
      </c>
      <c r="AJ6" s="127" t="s">
        <v>46</v>
      </c>
      <c r="AK6" s="138" t="s">
        <v>47</v>
      </c>
      <c r="AL6" s="50" t="s">
        <v>7</v>
      </c>
      <c r="AM6" s="50" t="s">
        <v>51</v>
      </c>
      <c r="AN6" s="51" t="s">
        <v>12</v>
      </c>
      <c r="AO6" s="68" t="s">
        <v>10</v>
      </c>
      <c r="AP6" s="69" t="s">
        <v>45</v>
      </c>
      <c r="AQ6" s="127" t="s">
        <v>46</v>
      </c>
      <c r="AR6" s="138" t="s">
        <v>47</v>
      </c>
      <c r="AS6" s="50" t="s">
        <v>7</v>
      </c>
      <c r="AT6" s="50" t="s">
        <v>51</v>
      </c>
      <c r="AU6" s="51" t="s">
        <v>12</v>
      </c>
      <c r="AV6" s="68" t="s">
        <v>10</v>
      </c>
      <c r="AW6" s="69" t="s">
        <v>45</v>
      </c>
      <c r="AX6" s="127" t="s">
        <v>46</v>
      </c>
      <c r="AY6" s="138" t="s">
        <v>47</v>
      </c>
      <c r="AZ6" s="50" t="s">
        <v>22</v>
      </c>
      <c r="BA6" s="50" t="s">
        <v>51</v>
      </c>
      <c r="BB6" s="51" t="s">
        <v>12</v>
      </c>
      <c r="BC6" s="68" t="s">
        <v>25</v>
      </c>
      <c r="BD6" s="69" t="s">
        <v>45</v>
      </c>
      <c r="BE6" s="127" t="s">
        <v>63</v>
      </c>
      <c r="BF6" s="138" t="s">
        <v>47</v>
      </c>
      <c r="BG6" s="50" t="s">
        <v>22</v>
      </c>
      <c r="BH6" s="50" t="s">
        <v>51</v>
      </c>
      <c r="BI6" s="51" t="s">
        <v>12</v>
      </c>
      <c r="BJ6" s="68" t="s">
        <v>25</v>
      </c>
      <c r="BK6" s="69" t="s">
        <v>45</v>
      </c>
      <c r="BL6" s="127" t="s">
        <v>63</v>
      </c>
      <c r="BM6" s="138" t="s">
        <v>47</v>
      </c>
      <c r="BN6" s="50" t="s">
        <v>22</v>
      </c>
      <c r="BO6" s="50" t="s">
        <v>51</v>
      </c>
      <c r="BP6" s="51" t="s">
        <v>12</v>
      </c>
      <c r="BQ6" s="68" t="s">
        <v>25</v>
      </c>
      <c r="BR6" s="69" t="s">
        <v>45</v>
      </c>
      <c r="BS6" s="127" t="s">
        <v>46</v>
      </c>
      <c r="BT6" s="138" t="s">
        <v>47</v>
      </c>
      <c r="BU6" s="52" t="s">
        <v>26</v>
      </c>
      <c r="BV6" s="52" t="s">
        <v>27</v>
      </c>
      <c r="BW6" s="53" t="s">
        <v>28</v>
      </c>
      <c r="BX6" s="68" t="s">
        <v>25</v>
      </c>
      <c r="BY6" s="69" t="s">
        <v>45</v>
      </c>
      <c r="BZ6" s="70" t="s">
        <v>46</v>
      </c>
      <c r="CA6" s="70" t="s">
        <v>47</v>
      </c>
    </row>
    <row r="7" spans="1:79" s="14" customFormat="1" ht="30" customHeight="1">
      <c r="A7" s="413" t="s">
        <v>29</v>
      </c>
      <c r="B7" s="413"/>
      <c r="C7" s="31"/>
      <c r="D7" s="31"/>
      <c r="E7" s="31"/>
      <c r="F7" s="31">
        <f>H7/I7</f>
        <v>1333333.3333333333</v>
      </c>
      <c r="G7" s="54"/>
      <c r="H7" s="119">
        <v>600000</v>
      </c>
      <c r="I7" s="131">
        <v>0.45</v>
      </c>
      <c r="J7" s="31"/>
      <c r="K7" s="31"/>
      <c r="L7" s="31"/>
      <c r="M7" s="31">
        <f>O7/P7</f>
        <v>666666.66666666663</v>
      </c>
      <c r="N7" s="54"/>
      <c r="O7" s="119">
        <v>300000</v>
      </c>
      <c r="P7" s="131">
        <v>0.45</v>
      </c>
      <c r="Q7" s="31"/>
      <c r="R7" s="31"/>
      <c r="S7" s="31"/>
      <c r="T7" s="31"/>
      <c r="U7" s="54"/>
      <c r="V7" s="119"/>
      <c r="W7" s="131"/>
      <c r="X7" s="31"/>
      <c r="Y7" s="31"/>
      <c r="Z7" s="31"/>
      <c r="AA7" s="31">
        <f>AC7/AD7</f>
        <v>666666.66666666663</v>
      </c>
      <c r="AB7" s="54"/>
      <c r="AC7" s="119">
        <v>300000</v>
      </c>
      <c r="AD7" s="131">
        <v>0.45</v>
      </c>
      <c r="AE7" s="31"/>
      <c r="AF7" s="31"/>
      <c r="AG7" s="31"/>
      <c r="AH7" s="31"/>
      <c r="AI7" s="54"/>
      <c r="AJ7" s="119"/>
      <c r="AK7" s="131"/>
      <c r="AL7" s="31"/>
      <c r="AM7" s="31"/>
      <c r="AN7" s="31"/>
      <c r="AO7" s="31">
        <f>AQ7/AR7</f>
        <v>888888.88888888888</v>
      </c>
      <c r="AP7" s="54"/>
      <c r="AQ7" s="119">
        <v>400000</v>
      </c>
      <c r="AR7" s="131">
        <v>0.45</v>
      </c>
      <c r="AS7" s="31"/>
      <c r="AT7" s="31"/>
      <c r="AU7" s="31"/>
      <c r="AV7" s="31"/>
      <c r="AW7" s="54"/>
      <c r="AX7" s="119"/>
      <c r="AY7" s="131"/>
      <c r="AZ7" s="31"/>
      <c r="BA7" s="31"/>
      <c r="BB7" s="31"/>
      <c r="BC7" s="31"/>
      <c r="BD7" s="54"/>
      <c r="BE7" s="119"/>
      <c r="BF7" s="131"/>
      <c r="BG7" s="31"/>
      <c r="BH7" s="31"/>
      <c r="BI7" s="31"/>
      <c r="BJ7" s="31"/>
      <c r="BK7" s="54"/>
      <c r="BL7" s="119"/>
      <c r="BM7" s="131"/>
      <c r="BN7" s="31"/>
      <c r="BO7" s="31"/>
      <c r="BP7" s="31"/>
      <c r="BQ7" s="31"/>
      <c r="BR7" s="54"/>
      <c r="BS7" s="119"/>
      <c r="BT7" s="131"/>
      <c r="BU7" s="55"/>
      <c r="BV7" s="55"/>
      <c r="BW7" s="56"/>
      <c r="BX7" s="55">
        <f t="shared" ref="BX7:BX40" si="6">SUMIF($C$6:$BT$6,$BX$6,C7:BT7)</f>
        <v>3555555.5555555555</v>
      </c>
      <c r="BY7" s="56"/>
      <c r="BZ7" s="55">
        <f t="shared" ref="BZ7:BZ40" si="7">SUMIF($C$6:$BT$6,$BZ$6,C7:BT7)</f>
        <v>1600000</v>
      </c>
      <c r="CA7" s="71">
        <f t="shared" ref="CA7:CA41" si="8">BZ7/BX7</f>
        <v>0.45</v>
      </c>
    </row>
    <row r="8" spans="1:79" ht="17.25" hidden="1" customHeight="1">
      <c r="A8" s="414" t="s">
        <v>50</v>
      </c>
      <c r="B8" s="414"/>
      <c r="C8" s="35" t="e">
        <f>C7/F5*G5</f>
        <v>#DIV/0!</v>
      </c>
      <c r="D8" s="35"/>
      <c r="E8" s="35"/>
      <c r="F8" s="35" t="e">
        <f>F7/F5*G5</f>
        <v>#DIV/0!</v>
      </c>
      <c r="G8" s="58"/>
      <c r="H8" s="120" t="e">
        <f>H7/#REF!*#REF!</f>
        <v>#REF!</v>
      </c>
      <c r="I8" s="132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58"/>
      <c r="O8" s="120" t="e">
        <f>O7/#REF!*#REF!</f>
        <v>#REF!</v>
      </c>
      <c r="P8" s="132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58"/>
      <c r="V8" s="120" t="e">
        <f>V7/#REF!*#REF!</f>
        <v>#REF!</v>
      </c>
      <c r="W8" s="132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58"/>
      <c r="AC8" s="120" t="e">
        <f>AC7/#REF!*#REF!</f>
        <v>#REF!</v>
      </c>
      <c r="AD8" s="132" t="e">
        <f>AC8/AA8</f>
        <v>#REF!</v>
      </c>
      <c r="AE8" s="35" t="e">
        <f>AE7/AH5*AI5</f>
        <v>#DIV/0!</v>
      </c>
      <c r="AF8" s="35"/>
      <c r="AG8" s="35"/>
      <c r="AH8" s="35" t="e">
        <f>AH7/AH5*AI5</f>
        <v>#DIV/0!</v>
      </c>
      <c r="AI8" s="58"/>
      <c r="AJ8" s="120" t="e">
        <f>AJ7/#REF!*#REF!</f>
        <v>#REF!</v>
      </c>
      <c r="AK8" s="132" t="e">
        <f>AJ8/AH8</f>
        <v>#REF!</v>
      </c>
      <c r="AL8" s="35" t="e">
        <f>AL7/AO5*AP5</f>
        <v>#DIV/0!</v>
      </c>
      <c r="AM8" s="35"/>
      <c r="AN8" s="35"/>
      <c r="AO8" s="35" t="e">
        <f>AO7/AO5*AP5</f>
        <v>#DIV/0!</v>
      </c>
      <c r="AP8" s="58"/>
      <c r="AQ8" s="120" t="e">
        <f>AQ7/#REF!*#REF!</f>
        <v>#REF!</v>
      </c>
      <c r="AR8" s="132" t="e">
        <f>AQ8/AO8</f>
        <v>#REF!</v>
      </c>
      <c r="AS8" s="35" t="e">
        <f>AS7/AV5*AW5</f>
        <v>#DIV/0!</v>
      </c>
      <c r="AT8" s="35"/>
      <c r="AU8" s="35"/>
      <c r="AV8" s="35" t="e">
        <f>AV7/AV5*AW5</f>
        <v>#DIV/0!</v>
      </c>
      <c r="AW8" s="58"/>
      <c r="AX8" s="120" t="e">
        <f>AX7/#REF!*#REF!</f>
        <v>#REF!</v>
      </c>
      <c r="AY8" s="132" t="e">
        <f>AX8/AV8</f>
        <v>#REF!</v>
      </c>
      <c r="AZ8" s="35" t="e">
        <f>AZ7/BC5*BD5</f>
        <v>#DIV/0!</v>
      </c>
      <c r="BA8" s="35"/>
      <c r="BB8" s="35"/>
      <c r="BC8" s="35" t="e">
        <f>BC7/BC5*BD5</f>
        <v>#DIV/0!</v>
      </c>
      <c r="BD8" s="58"/>
      <c r="BE8" s="120" t="e">
        <f>BE7/#REF!*#REF!</f>
        <v>#REF!</v>
      </c>
      <c r="BF8" s="132" t="e">
        <f>BE8/BC8</f>
        <v>#REF!</v>
      </c>
      <c r="BG8" s="35" t="e">
        <f>BG7/BJ5*BK5</f>
        <v>#DIV/0!</v>
      </c>
      <c r="BH8" s="35"/>
      <c r="BI8" s="35"/>
      <c r="BJ8" s="35" t="e">
        <f>BJ7/BJ5*BK5</f>
        <v>#DIV/0!</v>
      </c>
      <c r="BK8" s="58"/>
      <c r="BL8" s="120" t="e">
        <f>BL7/#REF!*#REF!</f>
        <v>#REF!</v>
      </c>
      <c r="BM8" s="132" t="e">
        <f>BL8/BJ8</f>
        <v>#REF!</v>
      </c>
      <c r="BN8" s="35" t="e">
        <f>BN7/BQ5*BR5</f>
        <v>#DIV/0!</v>
      </c>
      <c r="BO8" s="35"/>
      <c r="BP8" s="35"/>
      <c r="BQ8" s="35" t="e">
        <f>BQ7/BQ5*BR5</f>
        <v>#DIV/0!</v>
      </c>
      <c r="BR8" s="58"/>
      <c r="BS8" s="120" t="e">
        <f>BS7/#REF!*#REF!</f>
        <v>#REF!</v>
      </c>
      <c r="BT8" s="132" t="e">
        <f>BS8/BQ8</f>
        <v>#REF!</v>
      </c>
      <c r="BU8" s="72"/>
      <c r="BV8" s="72">
        <f t="shared" ref="BV8:BV40" si="9">SUMIF($C$6:$BT$6,$BV$6,C8:BT8)</f>
        <v>0</v>
      </c>
      <c r="BW8" s="73" t="e">
        <f t="shared" ref="BW8:BW41" si="10">BV8/BU8</f>
        <v>#DIV/0!</v>
      </c>
      <c r="BX8" s="72" t="e">
        <f t="shared" si="6"/>
        <v>#DIV/0!</v>
      </c>
      <c r="BY8" s="73" t="e">
        <f t="shared" ref="BY8:BY41" si="11">BX8/BU8</f>
        <v>#DIV/0!</v>
      </c>
      <c r="BZ8" s="72" t="e">
        <f t="shared" si="7"/>
        <v>#REF!</v>
      </c>
      <c r="CA8" s="74" t="e">
        <f t="shared" si="8"/>
        <v>#REF!</v>
      </c>
    </row>
    <row r="9" spans="1:79" s="14" customFormat="1" ht="30" customHeight="1">
      <c r="A9" s="415" t="s">
        <v>30</v>
      </c>
      <c r="B9" s="415"/>
      <c r="C9" s="39">
        <f>SUM(C10:C40)</f>
        <v>0</v>
      </c>
      <c r="D9" s="39">
        <f>SUM(D10:D40)</f>
        <v>0</v>
      </c>
      <c r="E9" s="158" t="e">
        <f>D9/C9</f>
        <v>#DIV/0!</v>
      </c>
      <c r="F9" s="40">
        <f>SUM(F10:F40)</f>
        <v>0</v>
      </c>
      <c r="G9" s="41" t="e">
        <f>F9/C9</f>
        <v>#DIV/0!</v>
      </c>
      <c r="H9" s="121">
        <f>SUM(H10:H40)</f>
        <v>0</v>
      </c>
      <c r="I9" s="133" t="e">
        <f>H9/F9</f>
        <v>#DIV/0!</v>
      </c>
      <c r="J9" s="39">
        <f>SUM(J10:J40)</f>
        <v>0</v>
      </c>
      <c r="K9" s="39">
        <f>SUM(K10:K40)</f>
        <v>0</v>
      </c>
      <c r="L9" s="158" t="e">
        <f>K9/J9</f>
        <v>#DIV/0!</v>
      </c>
      <c r="M9" s="40">
        <f>SUM(M10:M40)</f>
        <v>0</v>
      </c>
      <c r="N9" s="41" t="e">
        <f>M9/J9</f>
        <v>#DIV/0!</v>
      </c>
      <c r="O9" s="121">
        <f>SUM(O10:O40)</f>
        <v>0</v>
      </c>
      <c r="P9" s="133" t="e">
        <f>O9/M9</f>
        <v>#DIV/0!</v>
      </c>
      <c r="Q9" s="39">
        <f>SUM(Q10:Q40)</f>
        <v>0</v>
      </c>
      <c r="R9" s="39">
        <f>SUM(R10:R40)</f>
        <v>0</v>
      </c>
      <c r="S9" s="158" t="e">
        <f>R9/Q9</f>
        <v>#DIV/0!</v>
      </c>
      <c r="T9" s="40">
        <f>SUM(T10:T40)</f>
        <v>0</v>
      </c>
      <c r="U9" s="41" t="e">
        <f>T9/Q9</f>
        <v>#DIV/0!</v>
      </c>
      <c r="V9" s="121">
        <f>SUM(V10:V40)</f>
        <v>0</v>
      </c>
      <c r="W9" s="133" t="e">
        <f>V9/T9</f>
        <v>#DIV/0!</v>
      </c>
      <c r="X9" s="39">
        <f>SUM(X10:X40)</f>
        <v>0</v>
      </c>
      <c r="Y9" s="39">
        <f>SUM(Y10:Y40)</f>
        <v>0</v>
      </c>
      <c r="Z9" s="158" t="e">
        <f>Y9/X9</f>
        <v>#DIV/0!</v>
      </c>
      <c r="AA9" s="40">
        <f>SUM(AA10:AA40)</f>
        <v>0</v>
      </c>
      <c r="AB9" s="41" t="e">
        <f>AA9/X9</f>
        <v>#DIV/0!</v>
      </c>
      <c r="AC9" s="121">
        <f>SUM(AC10:AC40)</f>
        <v>0</v>
      </c>
      <c r="AD9" s="133" t="e">
        <f>AC9/AA9</f>
        <v>#DIV/0!</v>
      </c>
      <c r="AE9" s="39">
        <f>SUM(AE10:AE40)</f>
        <v>0</v>
      </c>
      <c r="AF9" s="39">
        <f>SUM(AF10:AF40)</f>
        <v>0</v>
      </c>
      <c r="AG9" s="158" t="e">
        <f>AF9/AE9</f>
        <v>#DIV/0!</v>
      </c>
      <c r="AH9" s="40">
        <f>SUM(AH10:AH40)</f>
        <v>0</v>
      </c>
      <c r="AI9" s="41" t="e">
        <f>AH9/AE9</f>
        <v>#DIV/0!</v>
      </c>
      <c r="AJ9" s="121">
        <f>SUM(AJ10:AJ40)</f>
        <v>0</v>
      </c>
      <c r="AK9" s="133" t="e">
        <f>AJ9/AH9</f>
        <v>#DIV/0!</v>
      </c>
      <c r="AL9" s="39">
        <f>SUM(AL10:AL40)</f>
        <v>0</v>
      </c>
      <c r="AM9" s="39">
        <f>SUM(AM10:AM40)</f>
        <v>0</v>
      </c>
      <c r="AN9" s="158" t="e">
        <f>AM9/AL9</f>
        <v>#DIV/0!</v>
      </c>
      <c r="AO9" s="40">
        <f>SUM(AO10:AO40)</f>
        <v>0</v>
      </c>
      <c r="AP9" s="41" t="e">
        <f>AO9/AL9</f>
        <v>#DIV/0!</v>
      </c>
      <c r="AQ9" s="121">
        <f>SUM(AQ10:AQ40)</f>
        <v>0</v>
      </c>
      <c r="AR9" s="133" t="e">
        <f>AQ9/AO9</f>
        <v>#DIV/0!</v>
      </c>
      <c r="AS9" s="39">
        <f>SUM(AS10:AS40)</f>
        <v>0</v>
      </c>
      <c r="AT9" s="39">
        <f>SUM(AT10:AT40)</f>
        <v>0</v>
      </c>
      <c r="AU9" s="158" t="e">
        <f>AT9/AS9</f>
        <v>#DIV/0!</v>
      </c>
      <c r="AV9" s="40">
        <f>SUM(AV10:AV40)</f>
        <v>0</v>
      </c>
      <c r="AW9" s="41" t="e">
        <f>AV9/AS9</f>
        <v>#DIV/0!</v>
      </c>
      <c r="AX9" s="121">
        <f>SUM(AX10:AX40)</f>
        <v>0</v>
      </c>
      <c r="AY9" s="133" t="e">
        <f>AX9/AV9</f>
        <v>#DIV/0!</v>
      </c>
      <c r="AZ9" s="39">
        <f>SUM(AZ10:AZ40)</f>
        <v>0</v>
      </c>
      <c r="BA9" s="39">
        <f>SUM(BA10:BA40)</f>
        <v>0</v>
      </c>
      <c r="BB9" s="158" t="e">
        <f>BA9/AZ9</f>
        <v>#DIV/0!</v>
      </c>
      <c r="BC9" s="40">
        <f>SUM(BC10:BC40)</f>
        <v>0</v>
      </c>
      <c r="BD9" s="41" t="e">
        <f>BC9/AZ9</f>
        <v>#DIV/0!</v>
      </c>
      <c r="BE9" s="121">
        <f>SUM(BE10:BE40)</f>
        <v>0</v>
      </c>
      <c r="BF9" s="133" t="e">
        <f>BE9/BC9</f>
        <v>#DIV/0!</v>
      </c>
      <c r="BG9" s="39">
        <f>SUM(BG10:BG40)</f>
        <v>0</v>
      </c>
      <c r="BH9" s="39">
        <f>SUM(BH10:BH40)</f>
        <v>0</v>
      </c>
      <c r="BI9" s="158" t="e">
        <f>BH9/BG9</f>
        <v>#DIV/0!</v>
      </c>
      <c r="BJ9" s="40">
        <f>SUM(BJ10:BJ40)</f>
        <v>0</v>
      </c>
      <c r="BK9" s="41" t="e">
        <f>BJ9/BG9</f>
        <v>#DIV/0!</v>
      </c>
      <c r="BL9" s="121">
        <f>SUM(BL10:BL40)</f>
        <v>0</v>
      </c>
      <c r="BM9" s="133" t="e">
        <f>BL9/BJ9</f>
        <v>#DIV/0!</v>
      </c>
      <c r="BN9" s="39">
        <f>SUM(BN10:BN40)</f>
        <v>0</v>
      </c>
      <c r="BO9" s="39">
        <f>SUM(BO10:BO40)</f>
        <v>0</v>
      </c>
      <c r="BP9" s="158" t="e">
        <f>BO9/BN9</f>
        <v>#DIV/0!</v>
      </c>
      <c r="BQ9" s="40">
        <f>SUM(BQ10:BQ40)</f>
        <v>0</v>
      </c>
      <c r="BR9" s="41" t="e">
        <f>BQ9/BN9</f>
        <v>#DIV/0!</v>
      </c>
      <c r="BS9" s="121">
        <f>SUM(BS10:BS40)</f>
        <v>0</v>
      </c>
      <c r="BT9" s="133" t="e">
        <f>BS9/BQ9</f>
        <v>#DIV/0!</v>
      </c>
      <c r="BU9" s="57">
        <f t="shared" ref="BU9:BU40" si="12">SUMIF($C$6:$BT$6,$BU$6,C9:BT9)</f>
        <v>0</v>
      </c>
      <c r="BV9" s="57">
        <f t="shared" si="9"/>
        <v>0</v>
      </c>
      <c r="BW9" s="63" t="e">
        <f>BV9/BU9</f>
        <v>#DIV/0!</v>
      </c>
      <c r="BX9" s="57">
        <f t="shared" si="6"/>
        <v>0</v>
      </c>
      <c r="BY9" s="63" t="e">
        <f t="shared" si="11"/>
        <v>#DIV/0!</v>
      </c>
      <c r="BZ9" s="57">
        <f t="shared" si="7"/>
        <v>0</v>
      </c>
      <c r="CA9" s="75" t="e">
        <f t="shared" si="8"/>
        <v>#DIV/0!</v>
      </c>
    </row>
    <row r="10" spans="1:79" ht="15.75">
      <c r="A10" s="229">
        <v>44027</v>
      </c>
      <c r="B10" s="44" t="s">
        <v>154</v>
      </c>
      <c r="C10" s="246"/>
      <c r="D10" s="246"/>
      <c r="E10" s="249" t="e">
        <f>D10/C10</f>
        <v>#DIV/0!</v>
      </c>
      <c r="F10" s="246"/>
      <c r="G10" s="248" t="e">
        <f>F10/C10</f>
        <v>#DIV/0!</v>
      </c>
      <c r="H10" s="122"/>
      <c r="I10" s="132" t="e">
        <f>H10/F10</f>
        <v>#DIV/0!</v>
      </c>
      <c r="J10" s="246"/>
      <c r="K10" s="246"/>
      <c r="L10" s="249" t="e">
        <f>K10/J10</f>
        <v>#DIV/0!</v>
      </c>
      <c r="M10" s="246"/>
      <c r="N10" s="248" t="e">
        <f>M10/J10</f>
        <v>#DIV/0!</v>
      </c>
      <c r="O10" s="122"/>
      <c r="P10" s="132" t="e">
        <f>O10/M10</f>
        <v>#DIV/0!</v>
      </c>
      <c r="Q10" s="246"/>
      <c r="R10" s="246"/>
      <c r="S10" s="249" t="e">
        <f>R10/Q10</f>
        <v>#DIV/0!</v>
      </c>
      <c r="T10" s="246"/>
      <c r="U10" s="248" t="e">
        <f>T10/Q10</f>
        <v>#DIV/0!</v>
      </c>
      <c r="V10" s="122"/>
      <c r="W10" s="132" t="e">
        <f>V10/T10</f>
        <v>#DIV/0!</v>
      </c>
      <c r="X10" s="246"/>
      <c r="Y10" s="246"/>
      <c r="Z10" s="249" t="e">
        <f>Y10/X10</f>
        <v>#DIV/0!</v>
      </c>
      <c r="AA10" s="246"/>
      <c r="AB10" s="248" t="e">
        <f>AA10/X10</f>
        <v>#DIV/0!</v>
      </c>
      <c r="AC10" s="122"/>
      <c r="AD10" s="132" t="e">
        <f>AC10/AA10</f>
        <v>#DIV/0!</v>
      </c>
      <c r="AE10" s="246"/>
      <c r="AF10" s="246"/>
      <c r="AG10" s="249" t="e">
        <f>AF10/AE10</f>
        <v>#DIV/0!</v>
      </c>
      <c r="AH10" s="246"/>
      <c r="AI10" s="248" t="e">
        <f>AH10/AE10</f>
        <v>#DIV/0!</v>
      </c>
      <c r="AJ10" s="122"/>
      <c r="AK10" s="132" t="e">
        <f>AJ10/AH10</f>
        <v>#DIV/0!</v>
      </c>
      <c r="AL10" s="246"/>
      <c r="AM10" s="246"/>
      <c r="AN10" s="249" t="e">
        <f>AM10/AL10</f>
        <v>#DIV/0!</v>
      </c>
      <c r="AO10" s="246"/>
      <c r="AP10" s="248" t="e">
        <f>AO10/AL10</f>
        <v>#DIV/0!</v>
      </c>
      <c r="AQ10" s="122"/>
      <c r="AR10" s="132" t="e">
        <f>AQ10/AO10</f>
        <v>#DIV/0!</v>
      </c>
      <c r="AS10" s="246"/>
      <c r="AT10" s="246"/>
      <c r="AU10" s="249" t="e">
        <f>AT10/AS10</f>
        <v>#DIV/0!</v>
      </c>
      <c r="AV10" s="246"/>
      <c r="AW10" s="248" t="e">
        <f>AV10/AS10</f>
        <v>#DIV/0!</v>
      </c>
      <c r="AX10" s="122"/>
      <c r="AY10" s="132" t="e">
        <f>AX10/AV10</f>
        <v>#DIV/0!</v>
      </c>
      <c r="AZ10" s="246"/>
      <c r="BA10" s="246"/>
      <c r="BB10" s="249" t="e">
        <f>BA10/AZ10</f>
        <v>#DIV/0!</v>
      </c>
      <c r="BC10" s="246"/>
      <c r="BD10" s="248" t="e">
        <f>BC10/AZ10</f>
        <v>#DIV/0!</v>
      </c>
      <c r="BE10" s="122"/>
      <c r="BF10" s="132" t="e">
        <f>BE10/BC10</f>
        <v>#DIV/0!</v>
      </c>
      <c r="BG10" s="35"/>
      <c r="BH10" s="35"/>
      <c r="BI10" s="161" t="e">
        <f>BH10/BG10</f>
        <v>#DIV/0!</v>
      </c>
      <c r="BJ10" s="35"/>
      <c r="BK10" s="58" t="e">
        <f>BJ10/BG10</f>
        <v>#DIV/0!</v>
      </c>
      <c r="BL10" s="122"/>
      <c r="BM10" s="132" t="e">
        <f>BL10/BJ10</f>
        <v>#DIV/0!</v>
      </c>
      <c r="BN10" s="35"/>
      <c r="BO10" s="35"/>
      <c r="BP10" s="161" t="e">
        <f>BO10/BN10</f>
        <v>#DIV/0!</v>
      </c>
      <c r="BQ10" s="35"/>
      <c r="BR10" s="58" t="e">
        <f>BQ10/BN10</f>
        <v>#DIV/0!</v>
      </c>
      <c r="BS10" s="122"/>
      <c r="BT10" s="132" t="e">
        <f>BS10/BQ10</f>
        <v>#DIV/0!</v>
      </c>
      <c r="BU10" s="59">
        <f t="shared" si="12"/>
        <v>0</v>
      </c>
      <c r="BV10" s="60">
        <f t="shared" si="9"/>
        <v>0</v>
      </c>
      <c r="BW10" s="61" t="e">
        <f>BV10/BU10</f>
        <v>#DIV/0!</v>
      </c>
      <c r="BX10" s="60">
        <f t="shared" si="6"/>
        <v>0</v>
      </c>
      <c r="BY10" s="61" t="e">
        <f t="shared" si="11"/>
        <v>#DIV/0!</v>
      </c>
      <c r="BZ10" s="62">
        <f t="shared" si="7"/>
        <v>0</v>
      </c>
      <c r="CA10" s="144" t="e">
        <f t="shared" si="8"/>
        <v>#DIV/0!</v>
      </c>
    </row>
    <row r="11" spans="1:79" ht="15.75">
      <c r="A11" s="250">
        <v>44028</v>
      </c>
      <c r="B11" s="44" t="s">
        <v>31</v>
      </c>
      <c r="C11" s="246"/>
      <c r="D11" s="246"/>
      <c r="E11" s="249" t="e">
        <f t="shared" ref="E11:E40" si="13">D11/C11</f>
        <v>#DIV/0!</v>
      </c>
      <c r="F11" s="246"/>
      <c r="G11" s="248" t="e">
        <f t="shared" ref="G11:G40" si="14">F11/C11</f>
        <v>#DIV/0!</v>
      </c>
      <c r="H11" s="122"/>
      <c r="I11" s="132" t="e">
        <f t="shared" ref="I11:I39" si="15">H11/F11</f>
        <v>#DIV/0!</v>
      </c>
      <c r="J11" s="246"/>
      <c r="K11" s="246"/>
      <c r="L11" s="249" t="e">
        <f t="shared" ref="L11:L23" si="16">K11/J11</f>
        <v>#DIV/0!</v>
      </c>
      <c r="M11" s="246"/>
      <c r="N11" s="248" t="e">
        <f t="shared" ref="N11:N23" si="17">M11/J11</f>
        <v>#DIV/0!</v>
      </c>
      <c r="O11" s="122"/>
      <c r="P11" s="132" t="e">
        <f t="shared" ref="P11:P39" si="18">O11/M11</f>
        <v>#DIV/0!</v>
      </c>
      <c r="Q11" s="246"/>
      <c r="R11" s="246"/>
      <c r="S11" s="249" t="e">
        <f t="shared" ref="S11:S40" si="19">R11/Q11</f>
        <v>#DIV/0!</v>
      </c>
      <c r="T11" s="246"/>
      <c r="U11" s="248" t="e">
        <f t="shared" ref="U11:U40" si="20">T11/Q11</f>
        <v>#DIV/0!</v>
      </c>
      <c r="V11" s="122"/>
      <c r="W11" s="132" t="e">
        <f t="shared" ref="W11:W39" si="21">V11/T11</f>
        <v>#DIV/0!</v>
      </c>
      <c r="X11" s="246"/>
      <c r="Y11" s="246"/>
      <c r="Z11" s="249" t="e">
        <f t="shared" ref="Z11:Z23" si="22">Y11/X11</f>
        <v>#DIV/0!</v>
      </c>
      <c r="AA11" s="246"/>
      <c r="AB11" s="248" t="e">
        <f t="shared" ref="AB11:AB23" si="23">AA11/X11</f>
        <v>#DIV/0!</v>
      </c>
      <c r="AC11" s="122"/>
      <c r="AD11" s="132" t="e">
        <f t="shared" ref="AD11:AD39" si="24">AC11/AA11</f>
        <v>#DIV/0!</v>
      </c>
      <c r="AE11" s="246"/>
      <c r="AF11" s="246"/>
      <c r="AG11" s="249" t="e">
        <f t="shared" ref="AG11:AG23" si="25">AF11/AE11</f>
        <v>#DIV/0!</v>
      </c>
      <c r="AH11" s="246"/>
      <c r="AI11" s="248" t="e">
        <f t="shared" ref="AI11:AI23" si="26">AH11/AE11</f>
        <v>#DIV/0!</v>
      </c>
      <c r="AJ11" s="122"/>
      <c r="AK11" s="132" t="e">
        <f t="shared" ref="AK11:AK39" si="27">AJ11/AH11</f>
        <v>#DIV/0!</v>
      </c>
      <c r="AL11" s="246"/>
      <c r="AM11" s="246"/>
      <c r="AN11" s="249" t="e">
        <f t="shared" ref="AN11:AN23" si="28">AM11/AL11</f>
        <v>#DIV/0!</v>
      </c>
      <c r="AO11" s="246"/>
      <c r="AP11" s="248" t="e">
        <f t="shared" ref="AP11:AP23" si="29">AO11/AL11</f>
        <v>#DIV/0!</v>
      </c>
      <c r="AQ11" s="122"/>
      <c r="AR11" s="132" t="e">
        <f t="shared" ref="AR11:AR39" si="30">AQ11/AO11</f>
        <v>#DIV/0!</v>
      </c>
      <c r="AS11" s="246"/>
      <c r="AT11" s="246"/>
      <c r="AU11" s="249" t="e">
        <f t="shared" ref="AU11:AU40" si="31">AT11/AS11</f>
        <v>#DIV/0!</v>
      </c>
      <c r="AV11" s="246"/>
      <c r="AW11" s="248" t="e">
        <f t="shared" ref="AW11:AW40" si="32">AV11/AS11</f>
        <v>#DIV/0!</v>
      </c>
      <c r="AX11" s="122"/>
      <c r="AY11" s="132" t="e">
        <f t="shared" ref="AY11:AY39" si="33">AX11/AV11</f>
        <v>#DIV/0!</v>
      </c>
      <c r="AZ11" s="246"/>
      <c r="BA11" s="246"/>
      <c r="BB11" s="249" t="e">
        <f t="shared" ref="BB11:BB23" si="34">BA11/AZ11</f>
        <v>#DIV/0!</v>
      </c>
      <c r="BC11" s="246"/>
      <c r="BD11" s="248" t="e">
        <f t="shared" ref="BD11:BD23" si="35">BC11/AZ11</f>
        <v>#DIV/0!</v>
      </c>
      <c r="BE11" s="122"/>
      <c r="BF11" s="132" t="e">
        <f t="shared" ref="BF11:BF39" si="36">BE11/BC11</f>
        <v>#DIV/0!</v>
      </c>
      <c r="BG11" s="35"/>
      <c r="BH11" s="35"/>
      <c r="BI11" s="161" t="e">
        <f t="shared" ref="BI11:BI40" si="37">BH11/BG11</f>
        <v>#DIV/0!</v>
      </c>
      <c r="BJ11" s="35"/>
      <c r="BK11" s="58" t="e">
        <f t="shared" ref="BK11:BK40" si="38">BJ11/BG11</f>
        <v>#DIV/0!</v>
      </c>
      <c r="BL11" s="122"/>
      <c r="BM11" s="132" t="e">
        <f t="shared" ref="BM11:BM39" si="39">BL11/BJ11</f>
        <v>#DIV/0!</v>
      </c>
      <c r="BN11" s="35"/>
      <c r="BO11" s="35"/>
      <c r="BP11" s="161" t="e">
        <f t="shared" ref="BP11:BP40" si="40">BO11/BN11</f>
        <v>#DIV/0!</v>
      </c>
      <c r="BQ11" s="35"/>
      <c r="BR11" s="58" t="e">
        <f t="shared" ref="BR11:BR40" si="41">BQ11/BN11</f>
        <v>#DIV/0!</v>
      </c>
      <c r="BS11" s="122"/>
      <c r="BT11" s="132" t="e">
        <f t="shared" ref="BT11:BT39" si="42">BS11/BQ11</f>
        <v>#DIV/0!</v>
      </c>
      <c r="BU11" s="59">
        <f t="shared" si="12"/>
        <v>0</v>
      </c>
      <c r="BV11" s="60">
        <f t="shared" si="9"/>
        <v>0</v>
      </c>
      <c r="BW11" s="61" t="e">
        <f t="shared" si="10"/>
        <v>#DIV/0!</v>
      </c>
      <c r="BX11" s="60">
        <f t="shared" si="6"/>
        <v>0</v>
      </c>
      <c r="BY11" s="61" t="e">
        <f t="shared" si="11"/>
        <v>#DIV/0!</v>
      </c>
      <c r="BZ11" s="62">
        <f t="shared" si="7"/>
        <v>0</v>
      </c>
      <c r="CA11" s="144" t="e">
        <f t="shared" si="8"/>
        <v>#DIV/0!</v>
      </c>
    </row>
    <row r="12" spans="1:79" ht="15.75">
      <c r="A12" s="250">
        <v>44029</v>
      </c>
      <c r="B12" s="44" t="s">
        <v>32</v>
      </c>
      <c r="C12" s="246"/>
      <c r="D12" s="246"/>
      <c r="E12" s="249" t="e">
        <f t="shared" si="13"/>
        <v>#DIV/0!</v>
      </c>
      <c r="F12" s="246"/>
      <c r="G12" s="248" t="e">
        <f t="shared" si="14"/>
        <v>#DIV/0!</v>
      </c>
      <c r="H12" s="122"/>
      <c r="I12" s="132" t="e">
        <f t="shared" si="15"/>
        <v>#DIV/0!</v>
      </c>
      <c r="J12" s="246"/>
      <c r="K12" s="246"/>
      <c r="L12" s="249" t="e">
        <f t="shared" si="16"/>
        <v>#DIV/0!</v>
      </c>
      <c r="M12" s="246"/>
      <c r="N12" s="248" t="e">
        <f t="shared" si="17"/>
        <v>#DIV/0!</v>
      </c>
      <c r="O12" s="122"/>
      <c r="P12" s="132" t="e">
        <f t="shared" si="18"/>
        <v>#DIV/0!</v>
      </c>
      <c r="Q12" s="246"/>
      <c r="R12" s="246"/>
      <c r="S12" s="249" t="e">
        <f t="shared" si="19"/>
        <v>#DIV/0!</v>
      </c>
      <c r="T12" s="246"/>
      <c r="U12" s="248" t="e">
        <f t="shared" si="20"/>
        <v>#DIV/0!</v>
      </c>
      <c r="V12" s="122"/>
      <c r="W12" s="132" t="e">
        <f t="shared" si="21"/>
        <v>#DIV/0!</v>
      </c>
      <c r="X12" s="246"/>
      <c r="Y12" s="246"/>
      <c r="Z12" s="249" t="e">
        <f t="shared" si="22"/>
        <v>#DIV/0!</v>
      </c>
      <c r="AA12" s="246"/>
      <c r="AB12" s="248" t="e">
        <f t="shared" si="23"/>
        <v>#DIV/0!</v>
      </c>
      <c r="AC12" s="122"/>
      <c r="AD12" s="132" t="e">
        <f t="shared" si="24"/>
        <v>#DIV/0!</v>
      </c>
      <c r="AE12" s="246"/>
      <c r="AF12" s="246"/>
      <c r="AG12" s="249" t="e">
        <f t="shared" si="25"/>
        <v>#DIV/0!</v>
      </c>
      <c r="AH12" s="246"/>
      <c r="AI12" s="248" t="e">
        <f t="shared" si="26"/>
        <v>#DIV/0!</v>
      </c>
      <c r="AJ12" s="122"/>
      <c r="AK12" s="132" t="e">
        <f t="shared" si="27"/>
        <v>#DIV/0!</v>
      </c>
      <c r="AL12" s="246"/>
      <c r="AM12" s="246"/>
      <c r="AN12" s="249" t="e">
        <f t="shared" si="28"/>
        <v>#DIV/0!</v>
      </c>
      <c r="AO12" s="246"/>
      <c r="AP12" s="248" t="e">
        <f t="shared" si="29"/>
        <v>#DIV/0!</v>
      </c>
      <c r="AQ12" s="122"/>
      <c r="AR12" s="132" t="e">
        <f t="shared" si="30"/>
        <v>#DIV/0!</v>
      </c>
      <c r="AS12" s="246"/>
      <c r="AT12" s="246"/>
      <c r="AU12" s="249" t="e">
        <f t="shared" si="31"/>
        <v>#DIV/0!</v>
      </c>
      <c r="AV12" s="246"/>
      <c r="AW12" s="248" t="e">
        <f t="shared" si="32"/>
        <v>#DIV/0!</v>
      </c>
      <c r="AX12" s="122"/>
      <c r="AY12" s="132" t="e">
        <f t="shared" si="33"/>
        <v>#DIV/0!</v>
      </c>
      <c r="AZ12" s="246"/>
      <c r="BA12" s="246"/>
      <c r="BB12" s="249" t="e">
        <f t="shared" si="34"/>
        <v>#DIV/0!</v>
      </c>
      <c r="BC12" s="246"/>
      <c r="BD12" s="248" t="e">
        <f t="shared" si="35"/>
        <v>#DIV/0!</v>
      </c>
      <c r="BE12" s="122"/>
      <c r="BF12" s="132" t="e">
        <f t="shared" si="36"/>
        <v>#DIV/0!</v>
      </c>
      <c r="BG12" s="35"/>
      <c r="BH12" s="35"/>
      <c r="BI12" s="161" t="e">
        <f t="shared" si="37"/>
        <v>#DIV/0!</v>
      </c>
      <c r="BJ12" s="35"/>
      <c r="BK12" s="58" t="e">
        <f t="shared" si="38"/>
        <v>#DIV/0!</v>
      </c>
      <c r="BL12" s="122"/>
      <c r="BM12" s="132" t="e">
        <f t="shared" si="39"/>
        <v>#DIV/0!</v>
      </c>
      <c r="BN12" s="35"/>
      <c r="BO12" s="35"/>
      <c r="BP12" s="161" t="e">
        <f t="shared" si="40"/>
        <v>#DIV/0!</v>
      </c>
      <c r="BQ12" s="35"/>
      <c r="BR12" s="58" t="e">
        <f t="shared" si="41"/>
        <v>#DIV/0!</v>
      </c>
      <c r="BS12" s="122"/>
      <c r="BT12" s="132" t="e">
        <f t="shared" si="42"/>
        <v>#DIV/0!</v>
      </c>
      <c r="BU12" s="59">
        <f t="shared" si="12"/>
        <v>0</v>
      </c>
      <c r="BV12" s="60">
        <f t="shared" si="9"/>
        <v>0</v>
      </c>
      <c r="BW12" s="61" t="e">
        <f t="shared" si="10"/>
        <v>#DIV/0!</v>
      </c>
      <c r="BX12" s="60">
        <f t="shared" si="6"/>
        <v>0</v>
      </c>
      <c r="BY12" s="61" t="e">
        <f t="shared" si="11"/>
        <v>#DIV/0!</v>
      </c>
      <c r="BZ12" s="62">
        <f t="shared" si="7"/>
        <v>0</v>
      </c>
      <c r="CA12" s="144" t="e">
        <f t="shared" si="8"/>
        <v>#DIV/0!</v>
      </c>
    </row>
    <row r="13" spans="1:79" ht="15.75">
      <c r="A13" s="250">
        <v>44030</v>
      </c>
      <c r="B13" s="44" t="s">
        <v>33</v>
      </c>
      <c r="C13" s="246"/>
      <c r="D13" s="246"/>
      <c r="E13" s="249" t="e">
        <f t="shared" si="13"/>
        <v>#DIV/0!</v>
      </c>
      <c r="F13" s="246"/>
      <c r="G13" s="248" t="e">
        <f t="shared" si="14"/>
        <v>#DIV/0!</v>
      </c>
      <c r="H13" s="122"/>
      <c r="I13" s="132" t="e">
        <f t="shared" si="15"/>
        <v>#DIV/0!</v>
      </c>
      <c r="J13" s="246"/>
      <c r="K13" s="246"/>
      <c r="L13" s="249" t="e">
        <f t="shared" si="16"/>
        <v>#DIV/0!</v>
      </c>
      <c r="M13" s="246"/>
      <c r="N13" s="248" t="e">
        <f t="shared" si="17"/>
        <v>#DIV/0!</v>
      </c>
      <c r="O13" s="122"/>
      <c r="P13" s="132" t="e">
        <f t="shared" si="18"/>
        <v>#DIV/0!</v>
      </c>
      <c r="Q13" s="246"/>
      <c r="R13" s="246"/>
      <c r="S13" s="249" t="e">
        <f t="shared" si="19"/>
        <v>#DIV/0!</v>
      </c>
      <c r="T13" s="246"/>
      <c r="U13" s="248" t="e">
        <f t="shared" si="20"/>
        <v>#DIV/0!</v>
      </c>
      <c r="V13" s="122"/>
      <c r="W13" s="132" t="e">
        <f t="shared" si="21"/>
        <v>#DIV/0!</v>
      </c>
      <c r="X13" s="246"/>
      <c r="Y13" s="246"/>
      <c r="Z13" s="249" t="e">
        <f t="shared" si="22"/>
        <v>#DIV/0!</v>
      </c>
      <c r="AA13" s="246"/>
      <c r="AB13" s="248" t="e">
        <f t="shared" si="23"/>
        <v>#DIV/0!</v>
      </c>
      <c r="AC13" s="122"/>
      <c r="AD13" s="132" t="e">
        <f t="shared" si="24"/>
        <v>#DIV/0!</v>
      </c>
      <c r="AE13" s="246"/>
      <c r="AF13" s="246"/>
      <c r="AG13" s="249" t="e">
        <f t="shared" si="25"/>
        <v>#DIV/0!</v>
      </c>
      <c r="AH13" s="246"/>
      <c r="AI13" s="248" t="e">
        <f t="shared" si="26"/>
        <v>#DIV/0!</v>
      </c>
      <c r="AJ13" s="122"/>
      <c r="AK13" s="132" t="e">
        <f t="shared" si="27"/>
        <v>#DIV/0!</v>
      </c>
      <c r="AL13" s="246"/>
      <c r="AM13" s="246"/>
      <c r="AN13" s="249" t="e">
        <f t="shared" si="28"/>
        <v>#DIV/0!</v>
      </c>
      <c r="AO13" s="246"/>
      <c r="AP13" s="248" t="e">
        <f t="shared" si="29"/>
        <v>#DIV/0!</v>
      </c>
      <c r="AQ13" s="122"/>
      <c r="AR13" s="132" t="e">
        <f t="shared" si="30"/>
        <v>#DIV/0!</v>
      </c>
      <c r="AS13" s="246"/>
      <c r="AT13" s="246"/>
      <c r="AU13" s="249" t="e">
        <f t="shared" si="31"/>
        <v>#DIV/0!</v>
      </c>
      <c r="AV13" s="246"/>
      <c r="AW13" s="248" t="e">
        <f t="shared" si="32"/>
        <v>#DIV/0!</v>
      </c>
      <c r="AX13" s="122"/>
      <c r="AY13" s="132" t="e">
        <f t="shared" si="33"/>
        <v>#DIV/0!</v>
      </c>
      <c r="AZ13" s="246"/>
      <c r="BA13" s="246"/>
      <c r="BB13" s="249" t="e">
        <f t="shared" si="34"/>
        <v>#DIV/0!</v>
      </c>
      <c r="BC13" s="246"/>
      <c r="BD13" s="248" t="e">
        <f t="shared" si="35"/>
        <v>#DIV/0!</v>
      </c>
      <c r="BE13" s="122"/>
      <c r="BF13" s="132" t="e">
        <f t="shared" si="36"/>
        <v>#DIV/0!</v>
      </c>
      <c r="BG13" s="35"/>
      <c r="BH13" s="35"/>
      <c r="BI13" s="161" t="e">
        <f t="shared" si="37"/>
        <v>#DIV/0!</v>
      </c>
      <c r="BJ13" s="35"/>
      <c r="BK13" s="58" t="e">
        <f t="shared" si="38"/>
        <v>#DIV/0!</v>
      </c>
      <c r="BL13" s="122"/>
      <c r="BM13" s="132" t="e">
        <f t="shared" si="39"/>
        <v>#DIV/0!</v>
      </c>
      <c r="BN13" s="35"/>
      <c r="BO13" s="35"/>
      <c r="BP13" s="161" t="e">
        <f t="shared" si="40"/>
        <v>#DIV/0!</v>
      </c>
      <c r="BQ13" s="35"/>
      <c r="BR13" s="58" t="e">
        <f t="shared" si="41"/>
        <v>#DIV/0!</v>
      </c>
      <c r="BS13" s="122"/>
      <c r="BT13" s="132" t="e">
        <f t="shared" si="42"/>
        <v>#DIV/0!</v>
      </c>
      <c r="BU13" s="59">
        <f t="shared" si="12"/>
        <v>0</v>
      </c>
      <c r="BV13" s="60">
        <f t="shared" si="9"/>
        <v>0</v>
      </c>
      <c r="BW13" s="61" t="e">
        <f t="shared" si="10"/>
        <v>#DIV/0!</v>
      </c>
      <c r="BX13" s="60">
        <f t="shared" si="6"/>
        <v>0</v>
      </c>
      <c r="BY13" s="61" t="e">
        <f t="shared" si="11"/>
        <v>#DIV/0!</v>
      </c>
      <c r="BZ13" s="62">
        <f t="shared" si="7"/>
        <v>0</v>
      </c>
      <c r="CA13" s="144" t="e">
        <f t="shared" si="8"/>
        <v>#DIV/0!</v>
      </c>
    </row>
    <row r="14" spans="1:79" ht="15.75">
      <c r="A14" s="250">
        <v>44031</v>
      </c>
      <c r="B14" s="44" t="s">
        <v>34</v>
      </c>
      <c r="C14" s="246"/>
      <c r="D14" s="246"/>
      <c r="E14" s="249" t="e">
        <f t="shared" si="13"/>
        <v>#DIV/0!</v>
      </c>
      <c r="F14" s="246"/>
      <c r="G14" s="248" t="e">
        <f t="shared" si="14"/>
        <v>#DIV/0!</v>
      </c>
      <c r="H14" s="122"/>
      <c r="I14" s="132" t="e">
        <f t="shared" si="15"/>
        <v>#DIV/0!</v>
      </c>
      <c r="J14" s="246"/>
      <c r="K14" s="246"/>
      <c r="L14" s="249" t="e">
        <f t="shared" si="16"/>
        <v>#DIV/0!</v>
      </c>
      <c r="M14" s="246"/>
      <c r="N14" s="248" t="e">
        <f t="shared" si="17"/>
        <v>#DIV/0!</v>
      </c>
      <c r="O14" s="122"/>
      <c r="P14" s="132" t="e">
        <f t="shared" si="18"/>
        <v>#DIV/0!</v>
      </c>
      <c r="Q14" s="246"/>
      <c r="R14" s="246"/>
      <c r="S14" s="249" t="e">
        <f t="shared" si="19"/>
        <v>#DIV/0!</v>
      </c>
      <c r="T14" s="246"/>
      <c r="U14" s="248" t="e">
        <f t="shared" si="20"/>
        <v>#DIV/0!</v>
      </c>
      <c r="V14" s="122"/>
      <c r="W14" s="132" t="e">
        <f t="shared" si="21"/>
        <v>#DIV/0!</v>
      </c>
      <c r="X14" s="246"/>
      <c r="Y14" s="246"/>
      <c r="Z14" s="249" t="e">
        <f t="shared" si="22"/>
        <v>#DIV/0!</v>
      </c>
      <c r="AA14" s="246"/>
      <c r="AB14" s="248" t="e">
        <f t="shared" si="23"/>
        <v>#DIV/0!</v>
      </c>
      <c r="AC14" s="122"/>
      <c r="AD14" s="132" t="e">
        <f t="shared" si="24"/>
        <v>#DIV/0!</v>
      </c>
      <c r="AE14" s="246"/>
      <c r="AF14" s="246"/>
      <c r="AG14" s="249" t="e">
        <f t="shared" si="25"/>
        <v>#DIV/0!</v>
      </c>
      <c r="AH14" s="246"/>
      <c r="AI14" s="248" t="e">
        <f t="shared" si="26"/>
        <v>#DIV/0!</v>
      </c>
      <c r="AJ14" s="122"/>
      <c r="AK14" s="132" t="e">
        <f t="shared" si="27"/>
        <v>#DIV/0!</v>
      </c>
      <c r="AL14" s="246"/>
      <c r="AM14" s="246"/>
      <c r="AN14" s="249" t="e">
        <f t="shared" si="28"/>
        <v>#DIV/0!</v>
      </c>
      <c r="AO14" s="246"/>
      <c r="AP14" s="248" t="e">
        <f t="shared" si="29"/>
        <v>#DIV/0!</v>
      </c>
      <c r="AQ14" s="122"/>
      <c r="AR14" s="132" t="e">
        <f t="shared" si="30"/>
        <v>#DIV/0!</v>
      </c>
      <c r="AS14" s="246"/>
      <c r="AT14" s="246"/>
      <c r="AU14" s="249" t="e">
        <f t="shared" si="31"/>
        <v>#DIV/0!</v>
      </c>
      <c r="AV14" s="246"/>
      <c r="AW14" s="248" t="e">
        <f t="shared" si="32"/>
        <v>#DIV/0!</v>
      </c>
      <c r="AX14" s="122"/>
      <c r="AY14" s="132" t="e">
        <f t="shared" si="33"/>
        <v>#DIV/0!</v>
      </c>
      <c r="AZ14" s="246"/>
      <c r="BA14" s="246"/>
      <c r="BB14" s="249" t="e">
        <f t="shared" si="34"/>
        <v>#DIV/0!</v>
      </c>
      <c r="BC14" s="246"/>
      <c r="BD14" s="248" t="e">
        <f t="shared" si="35"/>
        <v>#DIV/0!</v>
      </c>
      <c r="BE14" s="122"/>
      <c r="BF14" s="132" t="e">
        <f t="shared" si="36"/>
        <v>#DIV/0!</v>
      </c>
      <c r="BG14" s="35"/>
      <c r="BH14" s="35"/>
      <c r="BI14" s="161" t="e">
        <f t="shared" si="37"/>
        <v>#DIV/0!</v>
      </c>
      <c r="BJ14" s="35"/>
      <c r="BK14" s="58" t="e">
        <f t="shared" si="38"/>
        <v>#DIV/0!</v>
      </c>
      <c r="BL14" s="122"/>
      <c r="BM14" s="132" t="e">
        <f t="shared" si="39"/>
        <v>#DIV/0!</v>
      </c>
      <c r="BN14" s="35"/>
      <c r="BO14" s="35"/>
      <c r="BP14" s="161" t="e">
        <f t="shared" si="40"/>
        <v>#DIV/0!</v>
      </c>
      <c r="BQ14" s="35"/>
      <c r="BR14" s="58" t="e">
        <f t="shared" si="41"/>
        <v>#DIV/0!</v>
      </c>
      <c r="BS14" s="122"/>
      <c r="BT14" s="132" t="e">
        <f t="shared" si="42"/>
        <v>#DIV/0!</v>
      </c>
      <c r="BU14" s="59">
        <f t="shared" si="12"/>
        <v>0</v>
      </c>
      <c r="BV14" s="60">
        <f t="shared" si="9"/>
        <v>0</v>
      </c>
      <c r="BW14" s="61" t="e">
        <f t="shared" si="10"/>
        <v>#DIV/0!</v>
      </c>
      <c r="BX14" s="60">
        <f t="shared" si="6"/>
        <v>0</v>
      </c>
      <c r="BY14" s="61" t="e">
        <f t="shared" si="11"/>
        <v>#DIV/0!</v>
      </c>
      <c r="BZ14" s="62">
        <f t="shared" si="7"/>
        <v>0</v>
      </c>
      <c r="CA14" s="144" t="e">
        <f t="shared" si="8"/>
        <v>#DIV/0!</v>
      </c>
    </row>
    <row r="15" spans="1:79" ht="15.75">
      <c r="A15" s="250">
        <v>44032</v>
      </c>
      <c r="B15" s="44" t="s">
        <v>35</v>
      </c>
      <c r="C15" s="246"/>
      <c r="D15" s="246"/>
      <c r="E15" s="249" t="e">
        <f t="shared" si="13"/>
        <v>#DIV/0!</v>
      </c>
      <c r="F15" s="246"/>
      <c r="G15" s="248" t="e">
        <f t="shared" si="14"/>
        <v>#DIV/0!</v>
      </c>
      <c r="H15" s="122"/>
      <c r="I15" s="132" t="e">
        <f t="shared" si="15"/>
        <v>#DIV/0!</v>
      </c>
      <c r="J15" s="246"/>
      <c r="K15" s="246"/>
      <c r="L15" s="249" t="e">
        <f t="shared" si="16"/>
        <v>#DIV/0!</v>
      </c>
      <c r="M15" s="246"/>
      <c r="N15" s="248" t="e">
        <f t="shared" si="17"/>
        <v>#DIV/0!</v>
      </c>
      <c r="O15" s="122"/>
      <c r="P15" s="132" t="e">
        <f t="shared" si="18"/>
        <v>#DIV/0!</v>
      </c>
      <c r="Q15" s="246"/>
      <c r="R15" s="246"/>
      <c r="S15" s="249" t="e">
        <f t="shared" si="19"/>
        <v>#DIV/0!</v>
      </c>
      <c r="T15" s="246"/>
      <c r="U15" s="248" t="e">
        <f t="shared" si="20"/>
        <v>#DIV/0!</v>
      </c>
      <c r="V15" s="122"/>
      <c r="W15" s="132" t="e">
        <f t="shared" si="21"/>
        <v>#DIV/0!</v>
      </c>
      <c r="X15" s="246"/>
      <c r="Y15" s="246"/>
      <c r="Z15" s="249" t="e">
        <f t="shared" si="22"/>
        <v>#DIV/0!</v>
      </c>
      <c r="AA15" s="246"/>
      <c r="AB15" s="248" t="e">
        <f t="shared" si="23"/>
        <v>#DIV/0!</v>
      </c>
      <c r="AC15" s="122"/>
      <c r="AD15" s="132" t="e">
        <f t="shared" si="24"/>
        <v>#DIV/0!</v>
      </c>
      <c r="AE15" s="246"/>
      <c r="AF15" s="246"/>
      <c r="AG15" s="249" t="e">
        <f t="shared" si="25"/>
        <v>#DIV/0!</v>
      </c>
      <c r="AH15" s="246"/>
      <c r="AI15" s="248" t="e">
        <f t="shared" si="26"/>
        <v>#DIV/0!</v>
      </c>
      <c r="AJ15" s="122"/>
      <c r="AK15" s="132" t="e">
        <f t="shared" si="27"/>
        <v>#DIV/0!</v>
      </c>
      <c r="AL15" s="246"/>
      <c r="AM15" s="246"/>
      <c r="AN15" s="249" t="e">
        <f t="shared" si="28"/>
        <v>#DIV/0!</v>
      </c>
      <c r="AO15" s="246"/>
      <c r="AP15" s="248" t="e">
        <f t="shared" si="29"/>
        <v>#DIV/0!</v>
      </c>
      <c r="AQ15" s="122"/>
      <c r="AR15" s="132" t="e">
        <f t="shared" si="30"/>
        <v>#DIV/0!</v>
      </c>
      <c r="AS15" s="246"/>
      <c r="AT15" s="246"/>
      <c r="AU15" s="249" t="e">
        <f t="shared" si="31"/>
        <v>#DIV/0!</v>
      </c>
      <c r="AV15" s="246"/>
      <c r="AW15" s="248" t="e">
        <f t="shared" si="32"/>
        <v>#DIV/0!</v>
      </c>
      <c r="AX15" s="122"/>
      <c r="AY15" s="132" t="e">
        <f t="shared" si="33"/>
        <v>#DIV/0!</v>
      </c>
      <c r="AZ15" s="246"/>
      <c r="BA15" s="246"/>
      <c r="BB15" s="249" t="e">
        <f t="shared" si="34"/>
        <v>#DIV/0!</v>
      </c>
      <c r="BC15" s="246"/>
      <c r="BD15" s="248" t="e">
        <f t="shared" si="35"/>
        <v>#DIV/0!</v>
      </c>
      <c r="BE15" s="122"/>
      <c r="BF15" s="132" t="e">
        <f t="shared" si="36"/>
        <v>#DIV/0!</v>
      </c>
      <c r="BG15" s="35"/>
      <c r="BH15" s="35"/>
      <c r="BI15" s="161" t="e">
        <f t="shared" si="37"/>
        <v>#DIV/0!</v>
      </c>
      <c r="BJ15" s="35"/>
      <c r="BK15" s="58" t="e">
        <f t="shared" si="38"/>
        <v>#DIV/0!</v>
      </c>
      <c r="BL15" s="122"/>
      <c r="BM15" s="132" t="e">
        <f t="shared" si="39"/>
        <v>#DIV/0!</v>
      </c>
      <c r="BN15" s="35"/>
      <c r="BO15" s="35"/>
      <c r="BP15" s="161" t="e">
        <f t="shared" si="40"/>
        <v>#DIV/0!</v>
      </c>
      <c r="BQ15" s="35"/>
      <c r="BR15" s="58" t="e">
        <f t="shared" si="41"/>
        <v>#DIV/0!</v>
      </c>
      <c r="BS15" s="122"/>
      <c r="BT15" s="132" t="e">
        <f t="shared" si="42"/>
        <v>#DIV/0!</v>
      </c>
      <c r="BU15" s="59">
        <f t="shared" si="12"/>
        <v>0</v>
      </c>
      <c r="BV15" s="60">
        <f t="shared" si="9"/>
        <v>0</v>
      </c>
      <c r="BW15" s="61" t="e">
        <f t="shared" si="10"/>
        <v>#DIV/0!</v>
      </c>
      <c r="BX15" s="60">
        <f t="shared" si="6"/>
        <v>0</v>
      </c>
      <c r="BY15" s="61" t="e">
        <f t="shared" si="11"/>
        <v>#DIV/0!</v>
      </c>
      <c r="BZ15" s="62">
        <f t="shared" si="7"/>
        <v>0</v>
      </c>
      <c r="CA15" s="144" t="e">
        <f t="shared" si="8"/>
        <v>#DIV/0!</v>
      </c>
    </row>
    <row r="16" spans="1:79" ht="15.75">
      <c r="A16" s="250">
        <v>44033</v>
      </c>
      <c r="B16" s="44" t="s">
        <v>36</v>
      </c>
      <c r="C16" s="246"/>
      <c r="D16" s="246"/>
      <c r="E16" s="249" t="e">
        <f t="shared" si="13"/>
        <v>#DIV/0!</v>
      </c>
      <c r="F16" s="246"/>
      <c r="G16" s="248" t="e">
        <f t="shared" si="14"/>
        <v>#DIV/0!</v>
      </c>
      <c r="H16" s="122"/>
      <c r="I16" s="132" t="e">
        <f t="shared" si="15"/>
        <v>#DIV/0!</v>
      </c>
      <c r="J16" s="246"/>
      <c r="K16" s="246"/>
      <c r="L16" s="249" t="e">
        <f t="shared" si="16"/>
        <v>#DIV/0!</v>
      </c>
      <c r="M16" s="246"/>
      <c r="N16" s="248" t="e">
        <f t="shared" si="17"/>
        <v>#DIV/0!</v>
      </c>
      <c r="O16" s="122"/>
      <c r="P16" s="132" t="e">
        <f t="shared" si="18"/>
        <v>#DIV/0!</v>
      </c>
      <c r="Q16" s="246"/>
      <c r="R16" s="246"/>
      <c r="S16" s="249" t="e">
        <f t="shared" si="19"/>
        <v>#DIV/0!</v>
      </c>
      <c r="T16" s="246"/>
      <c r="U16" s="248" t="e">
        <f t="shared" si="20"/>
        <v>#DIV/0!</v>
      </c>
      <c r="V16" s="122"/>
      <c r="W16" s="132" t="e">
        <f t="shared" si="21"/>
        <v>#DIV/0!</v>
      </c>
      <c r="X16" s="246"/>
      <c r="Y16" s="246"/>
      <c r="Z16" s="249" t="e">
        <f t="shared" si="22"/>
        <v>#DIV/0!</v>
      </c>
      <c r="AA16" s="246"/>
      <c r="AB16" s="248" t="e">
        <f t="shared" si="23"/>
        <v>#DIV/0!</v>
      </c>
      <c r="AC16" s="122"/>
      <c r="AD16" s="132" t="e">
        <f t="shared" si="24"/>
        <v>#DIV/0!</v>
      </c>
      <c r="AE16" s="246"/>
      <c r="AF16" s="246"/>
      <c r="AG16" s="249" t="e">
        <f t="shared" si="25"/>
        <v>#DIV/0!</v>
      </c>
      <c r="AH16" s="246"/>
      <c r="AI16" s="248" t="e">
        <f t="shared" si="26"/>
        <v>#DIV/0!</v>
      </c>
      <c r="AJ16" s="122"/>
      <c r="AK16" s="132" t="e">
        <f t="shared" si="27"/>
        <v>#DIV/0!</v>
      </c>
      <c r="AL16" s="246"/>
      <c r="AM16" s="246"/>
      <c r="AN16" s="249" t="e">
        <f t="shared" si="28"/>
        <v>#DIV/0!</v>
      </c>
      <c r="AO16" s="246"/>
      <c r="AP16" s="248" t="e">
        <f t="shared" si="29"/>
        <v>#DIV/0!</v>
      </c>
      <c r="AQ16" s="122"/>
      <c r="AR16" s="132" t="e">
        <f t="shared" si="30"/>
        <v>#DIV/0!</v>
      </c>
      <c r="AS16" s="246"/>
      <c r="AT16" s="246"/>
      <c r="AU16" s="249" t="e">
        <f t="shared" si="31"/>
        <v>#DIV/0!</v>
      </c>
      <c r="AV16" s="246"/>
      <c r="AW16" s="248" t="e">
        <f t="shared" si="32"/>
        <v>#DIV/0!</v>
      </c>
      <c r="AX16" s="122"/>
      <c r="AY16" s="132" t="e">
        <f t="shared" si="33"/>
        <v>#DIV/0!</v>
      </c>
      <c r="AZ16" s="246"/>
      <c r="BA16" s="246"/>
      <c r="BB16" s="249" t="e">
        <f t="shared" si="34"/>
        <v>#DIV/0!</v>
      </c>
      <c r="BC16" s="246"/>
      <c r="BD16" s="248" t="e">
        <f t="shared" si="35"/>
        <v>#DIV/0!</v>
      </c>
      <c r="BE16" s="122"/>
      <c r="BF16" s="132" t="e">
        <f t="shared" si="36"/>
        <v>#DIV/0!</v>
      </c>
      <c r="BG16" s="35"/>
      <c r="BH16" s="35"/>
      <c r="BI16" s="161" t="e">
        <f t="shared" si="37"/>
        <v>#DIV/0!</v>
      </c>
      <c r="BJ16" s="35"/>
      <c r="BK16" s="58" t="e">
        <f t="shared" si="38"/>
        <v>#DIV/0!</v>
      </c>
      <c r="BL16" s="122"/>
      <c r="BM16" s="132" t="e">
        <f t="shared" si="39"/>
        <v>#DIV/0!</v>
      </c>
      <c r="BN16" s="35"/>
      <c r="BO16" s="35"/>
      <c r="BP16" s="161" t="e">
        <f t="shared" si="40"/>
        <v>#DIV/0!</v>
      </c>
      <c r="BQ16" s="35"/>
      <c r="BR16" s="58" t="e">
        <f t="shared" si="41"/>
        <v>#DIV/0!</v>
      </c>
      <c r="BS16" s="122"/>
      <c r="BT16" s="132" t="e">
        <f t="shared" si="42"/>
        <v>#DIV/0!</v>
      </c>
      <c r="BU16" s="59">
        <f t="shared" si="12"/>
        <v>0</v>
      </c>
      <c r="BV16" s="60">
        <f t="shared" si="9"/>
        <v>0</v>
      </c>
      <c r="BW16" s="61" t="e">
        <f t="shared" si="10"/>
        <v>#DIV/0!</v>
      </c>
      <c r="BX16" s="60">
        <f t="shared" si="6"/>
        <v>0</v>
      </c>
      <c r="BY16" s="61" t="e">
        <f t="shared" si="11"/>
        <v>#DIV/0!</v>
      </c>
      <c r="BZ16" s="62">
        <f t="shared" si="7"/>
        <v>0</v>
      </c>
      <c r="CA16" s="144" t="e">
        <f t="shared" si="8"/>
        <v>#DIV/0!</v>
      </c>
    </row>
    <row r="17" spans="1:79" ht="15.75">
      <c r="A17" s="250">
        <v>44034</v>
      </c>
      <c r="B17" s="44" t="s">
        <v>37</v>
      </c>
      <c r="C17" s="246"/>
      <c r="D17" s="246"/>
      <c r="E17" s="249" t="e">
        <f t="shared" si="13"/>
        <v>#DIV/0!</v>
      </c>
      <c r="F17" s="246"/>
      <c r="G17" s="248" t="e">
        <f t="shared" si="14"/>
        <v>#DIV/0!</v>
      </c>
      <c r="H17" s="122"/>
      <c r="I17" s="132" t="e">
        <f t="shared" si="15"/>
        <v>#DIV/0!</v>
      </c>
      <c r="J17" s="246"/>
      <c r="K17" s="246"/>
      <c r="L17" s="249" t="e">
        <f t="shared" si="16"/>
        <v>#DIV/0!</v>
      </c>
      <c r="M17" s="246"/>
      <c r="N17" s="248" t="e">
        <f t="shared" si="17"/>
        <v>#DIV/0!</v>
      </c>
      <c r="O17" s="122"/>
      <c r="P17" s="132" t="e">
        <f t="shared" si="18"/>
        <v>#DIV/0!</v>
      </c>
      <c r="Q17" s="246"/>
      <c r="R17" s="246"/>
      <c r="S17" s="249" t="e">
        <f t="shared" si="19"/>
        <v>#DIV/0!</v>
      </c>
      <c r="T17" s="246"/>
      <c r="U17" s="248" t="e">
        <f t="shared" si="20"/>
        <v>#DIV/0!</v>
      </c>
      <c r="V17" s="122"/>
      <c r="W17" s="132" t="e">
        <f t="shared" si="21"/>
        <v>#DIV/0!</v>
      </c>
      <c r="X17" s="246"/>
      <c r="Y17" s="246"/>
      <c r="Z17" s="249" t="e">
        <f t="shared" si="22"/>
        <v>#DIV/0!</v>
      </c>
      <c r="AA17" s="246"/>
      <c r="AB17" s="248" t="e">
        <f t="shared" si="23"/>
        <v>#DIV/0!</v>
      </c>
      <c r="AC17" s="122"/>
      <c r="AD17" s="132" t="e">
        <f t="shared" si="24"/>
        <v>#DIV/0!</v>
      </c>
      <c r="AE17" s="246"/>
      <c r="AF17" s="246"/>
      <c r="AG17" s="249" t="e">
        <f t="shared" si="25"/>
        <v>#DIV/0!</v>
      </c>
      <c r="AH17" s="246"/>
      <c r="AI17" s="248" t="e">
        <f t="shared" si="26"/>
        <v>#DIV/0!</v>
      </c>
      <c r="AJ17" s="122"/>
      <c r="AK17" s="132" t="e">
        <f t="shared" si="27"/>
        <v>#DIV/0!</v>
      </c>
      <c r="AL17" s="246"/>
      <c r="AM17" s="246"/>
      <c r="AN17" s="249" t="e">
        <f t="shared" si="28"/>
        <v>#DIV/0!</v>
      </c>
      <c r="AO17" s="246"/>
      <c r="AP17" s="248" t="e">
        <f t="shared" si="29"/>
        <v>#DIV/0!</v>
      </c>
      <c r="AQ17" s="122"/>
      <c r="AR17" s="132" t="e">
        <f t="shared" si="30"/>
        <v>#DIV/0!</v>
      </c>
      <c r="AS17" s="246"/>
      <c r="AT17" s="246"/>
      <c r="AU17" s="249" t="e">
        <f t="shared" si="31"/>
        <v>#DIV/0!</v>
      </c>
      <c r="AV17" s="246"/>
      <c r="AW17" s="248" t="e">
        <f t="shared" si="32"/>
        <v>#DIV/0!</v>
      </c>
      <c r="AX17" s="122"/>
      <c r="AY17" s="132" t="e">
        <f t="shared" si="33"/>
        <v>#DIV/0!</v>
      </c>
      <c r="AZ17" s="246"/>
      <c r="BA17" s="246"/>
      <c r="BB17" s="249" t="e">
        <f t="shared" si="34"/>
        <v>#DIV/0!</v>
      </c>
      <c r="BC17" s="246"/>
      <c r="BD17" s="248" t="e">
        <f t="shared" si="35"/>
        <v>#DIV/0!</v>
      </c>
      <c r="BE17" s="122"/>
      <c r="BF17" s="132" t="e">
        <f t="shared" si="36"/>
        <v>#DIV/0!</v>
      </c>
      <c r="BG17" s="35"/>
      <c r="BH17" s="35"/>
      <c r="BI17" s="161" t="e">
        <f t="shared" si="37"/>
        <v>#DIV/0!</v>
      </c>
      <c r="BJ17" s="35"/>
      <c r="BK17" s="58" t="e">
        <f t="shared" si="38"/>
        <v>#DIV/0!</v>
      </c>
      <c r="BL17" s="122"/>
      <c r="BM17" s="132" t="e">
        <f t="shared" si="39"/>
        <v>#DIV/0!</v>
      </c>
      <c r="BN17" s="35"/>
      <c r="BO17" s="35"/>
      <c r="BP17" s="161" t="e">
        <f t="shared" si="40"/>
        <v>#DIV/0!</v>
      </c>
      <c r="BQ17" s="35"/>
      <c r="BR17" s="58" t="e">
        <f t="shared" si="41"/>
        <v>#DIV/0!</v>
      </c>
      <c r="BS17" s="122"/>
      <c r="BT17" s="132" t="e">
        <f t="shared" si="42"/>
        <v>#DIV/0!</v>
      </c>
      <c r="BU17" s="59">
        <f t="shared" si="12"/>
        <v>0</v>
      </c>
      <c r="BV17" s="60">
        <f t="shared" si="9"/>
        <v>0</v>
      </c>
      <c r="BW17" s="61" t="e">
        <f t="shared" si="10"/>
        <v>#DIV/0!</v>
      </c>
      <c r="BX17" s="60">
        <f t="shared" si="6"/>
        <v>0</v>
      </c>
      <c r="BY17" s="61" t="e">
        <f t="shared" si="11"/>
        <v>#DIV/0!</v>
      </c>
      <c r="BZ17" s="62">
        <f t="shared" si="7"/>
        <v>0</v>
      </c>
      <c r="CA17" s="144" t="e">
        <f t="shared" si="8"/>
        <v>#DIV/0!</v>
      </c>
    </row>
    <row r="18" spans="1:79" ht="15.75">
      <c r="A18" s="250">
        <v>44035</v>
      </c>
      <c r="B18" s="44" t="s">
        <v>31</v>
      </c>
      <c r="C18" s="246"/>
      <c r="D18" s="246"/>
      <c r="E18" s="249" t="e">
        <f t="shared" si="13"/>
        <v>#DIV/0!</v>
      </c>
      <c r="F18" s="246"/>
      <c r="G18" s="248" t="e">
        <f t="shared" si="14"/>
        <v>#DIV/0!</v>
      </c>
      <c r="H18" s="122"/>
      <c r="I18" s="132" t="e">
        <f t="shared" si="15"/>
        <v>#DIV/0!</v>
      </c>
      <c r="J18" s="246"/>
      <c r="K18" s="246"/>
      <c r="L18" s="249" t="e">
        <f t="shared" si="16"/>
        <v>#DIV/0!</v>
      </c>
      <c r="M18" s="246"/>
      <c r="N18" s="248" t="e">
        <f t="shared" si="17"/>
        <v>#DIV/0!</v>
      </c>
      <c r="O18" s="122"/>
      <c r="P18" s="132" t="e">
        <f t="shared" si="18"/>
        <v>#DIV/0!</v>
      </c>
      <c r="Q18" s="246"/>
      <c r="R18" s="246"/>
      <c r="S18" s="249" t="e">
        <f t="shared" si="19"/>
        <v>#DIV/0!</v>
      </c>
      <c r="T18" s="246"/>
      <c r="U18" s="248" t="e">
        <f t="shared" si="20"/>
        <v>#DIV/0!</v>
      </c>
      <c r="V18" s="122"/>
      <c r="W18" s="132" t="e">
        <f t="shared" si="21"/>
        <v>#DIV/0!</v>
      </c>
      <c r="X18" s="246"/>
      <c r="Y18" s="246"/>
      <c r="Z18" s="249" t="e">
        <f t="shared" si="22"/>
        <v>#DIV/0!</v>
      </c>
      <c r="AA18" s="246"/>
      <c r="AB18" s="248" t="e">
        <f t="shared" si="23"/>
        <v>#DIV/0!</v>
      </c>
      <c r="AC18" s="122"/>
      <c r="AD18" s="132" t="e">
        <f t="shared" si="24"/>
        <v>#DIV/0!</v>
      </c>
      <c r="AE18" s="246"/>
      <c r="AF18" s="246"/>
      <c r="AG18" s="249" t="e">
        <f t="shared" si="25"/>
        <v>#DIV/0!</v>
      </c>
      <c r="AH18" s="246"/>
      <c r="AI18" s="248" t="e">
        <f t="shared" si="26"/>
        <v>#DIV/0!</v>
      </c>
      <c r="AJ18" s="122"/>
      <c r="AK18" s="132" t="e">
        <f t="shared" si="27"/>
        <v>#DIV/0!</v>
      </c>
      <c r="AL18" s="246"/>
      <c r="AM18" s="246"/>
      <c r="AN18" s="249" t="e">
        <f t="shared" si="28"/>
        <v>#DIV/0!</v>
      </c>
      <c r="AO18" s="246"/>
      <c r="AP18" s="248" t="e">
        <f t="shared" si="29"/>
        <v>#DIV/0!</v>
      </c>
      <c r="AQ18" s="122"/>
      <c r="AR18" s="132" t="e">
        <f t="shared" si="30"/>
        <v>#DIV/0!</v>
      </c>
      <c r="AS18" s="246"/>
      <c r="AT18" s="246"/>
      <c r="AU18" s="249" t="e">
        <f t="shared" si="31"/>
        <v>#DIV/0!</v>
      </c>
      <c r="AV18" s="246"/>
      <c r="AW18" s="248" t="e">
        <f t="shared" si="32"/>
        <v>#DIV/0!</v>
      </c>
      <c r="AX18" s="122"/>
      <c r="AY18" s="132" t="e">
        <f t="shared" si="33"/>
        <v>#DIV/0!</v>
      </c>
      <c r="AZ18" s="246"/>
      <c r="BA18" s="246"/>
      <c r="BB18" s="249" t="e">
        <f t="shared" si="34"/>
        <v>#DIV/0!</v>
      </c>
      <c r="BC18" s="246"/>
      <c r="BD18" s="248" t="e">
        <f t="shared" si="35"/>
        <v>#DIV/0!</v>
      </c>
      <c r="BE18" s="122"/>
      <c r="BF18" s="132" t="e">
        <f t="shared" si="36"/>
        <v>#DIV/0!</v>
      </c>
      <c r="BG18" s="35"/>
      <c r="BH18" s="35"/>
      <c r="BI18" s="161" t="e">
        <f t="shared" si="37"/>
        <v>#DIV/0!</v>
      </c>
      <c r="BJ18" s="35"/>
      <c r="BK18" s="58" t="e">
        <f t="shared" si="38"/>
        <v>#DIV/0!</v>
      </c>
      <c r="BL18" s="122"/>
      <c r="BM18" s="132" t="e">
        <f t="shared" si="39"/>
        <v>#DIV/0!</v>
      </c>
      <c r="BN18" s="35"/>
      <c r="BO18" s="35"/>
      <c r="BP18" s="161" t="e">
        <f t="shared" si="40"/>
        <v>#DIV/0!</v>
      </c>
      <c r="BQ18" s="35"/>
      <c r="BR18" s="58" t="e">
        <f t="shared" si="41"/>
        <v>#DIV/0!</v>
      </c>
      <c r="BS18" s="122"/>
      <c r="BT18" s="132" t="e">
        <f t="shared" si="42"/>
        <v>#DIV/0!</v>
      </c>
      <c r="BU18" s="59">
        <f t="shared" si="12"/>
        <v>0</v>
      </c>
      <c r="BV18" s="60">
        <f t="shared" si="9"/>
        <v>0</v>
      </c>
      <c r="BW18" s="61" t="e">
        <f t="shared" si="10"/>
        <v>#DIV/0!</v>
      </c>
      <c r="BX18" s="60">
        <f t="shared" si="6"/>
        <v>0</v>
      </c>
      <c r="BY18" s="61" t="e">
        <f t="shared" si="11"/>
        <v>#DIV/0!</v>
      </c>
      <c r="BZ18" s="62">
        <f t="shared" si="7"/>
        <v>0</v>
      </c>
      <c r="CA18" s="144" t="e">
        <f t="shared" si="8"/>
        <v>#DIV/0!</v>
      </c>
    </row>
    <row r="19" spans="1:79" ht="15.75">
      <c r="A19" s="250">
        <v>44036</v>
      </c>
      <c r="B19" s="44" t="s">
        <v>32</v>
      </c>
      <c r="C19" s="246"/>
      <c r="D19" s="246"/>
      <c r="E19" s="249" t="e">
        <f t="shared" si="13"/>
        <v>#DIV/0!</v>
      </c>
      <c r="F19" s="246"/>
      <c r="G19" s="248" t="e">
        <f t="shared" si="14"/>
        <v>#DIV/0!</v>
      </c>
      <c r="H19" s="122"/>
      <c r="I19" s="132" t="e">
        <f t="shared" si="15"/>
        <v>#DIV/0!</v>
      </c>
      <c r="J19" s="246"/>
      <c r="K19" s="246"/>
      <c r="L19" s="249" t="e">
        <f t="shared" si="16"/>
        <v>#DIV/0!</v>
      </c>
      <c r="M19" s="246"/>
      <c r="N19" s="248" t="e">
        <f t="shared" si="17"/>
        <v>#DIV/0!</v>
      </c>
      <c r="O19" s="122"/>
      <c r="P19" s="132" t="e">
        <f t="shared" si="18"/>
        <v>#DIV/0!</v>
      </c>
      <c r="Q19" s="246"/>
      <c r="R19" s="246"/>
      <c r="S19" s="249" t="e">
        <f t="shared" si="19"/>
        <v>#DIV/0!</v>
      </c>
      <c r="T19" s="246"/>
      <c r="U19" s="248" t="e">
        <f t="shared" si="20"/>
        <v>#DIV/0!</v>
      </c>
      <c r="V19" s="122"/>
      <c r="W19" s="132" t="e">
        <f t="shared" si="21"/>
        <v>#DIV/0!</v>
      </c>
      <c r="X19" s="246"/>
      <c r="Y19" s="246"/>
      <c r="Z19" s="249" t="e">
        <f t="shared" si="22"/>
        <v>#DIV/0!</v>
      </c>
      <c r="AA19" s="246"/>
      <c r="AB19" s="248" t="e">
        <f t="shared" si="23"/>
        <v>#DIV/0!</v>
      </c>
      <c r="AC19" s="122"/>
      <c r="AD19" s="132" t="e">
        <f t="shared" si="24"/>
        <v>#DIV/0!</v>
      </c>
      <c r="AE19" s="246"/>
      <c r="AF19" s="246"/>
      <c r="AG19" s="249" t="e">
        <f t="shared" si="25"/>
        <v>#DIV/0!</v>
      </c>
      <c r="AH19" s="246"/>
      <c r="AI19" s="248" t="e">
        <f t="shared" si="26"/>
        <v>#DIV/0!</v>
      </c>
      <c r="AJ19" s="122"/>
      <c r="AK19" s="132" t="e">
        <f t="shared" si="27"/>
        <v>#DIV/0!</v>
      </c>
      <c r="AL19" s="246"/>
      <c r="AM19" s="246"/>
      <c r="AN19" s="249" t="e">
        <f t="shared" si="28"/>
        <v>#DIV/0!</v>
      </c>
      <c r="AO19" s="246"/>
      <c r="AP19" s="248" t="e">
        <f t="shared" si="29"/>
        <v>#DIV/0!</v>
      </c>
      <c r="AQ19" s="122"/>
      <c r="AR19" s="132" t="e">
        <f t="shared" si="30"/>
        <v>#DIV/0!</v>
      </c>
      <c r="AS19" s="246"/>
      <c r="AT19" s="246"/>
      <c r="AU19" s="249" t="e">
        <f t="shared" si="31"/>
        <v>#DIV/0!</v>
      </c>
      <c r="AV19" s="246"/>
      <c r="AW19" s="248" t="e">
        <f t="shared" si="32"/>
        <v>#DIV/0!</v>
      </c>
      <c r="AX19" s="122"/>
      <c r="AY19" s="132" t="e">
        <f t="shared" si="33"/>
        <v>#DIV/0!</v>
      </c>
      <c r="AZ19" s="246"/>
      <c r="BA19" s="246"/>
      <c r="BB19" s="249" t="e">
        <f t="shared" si="34"/>
        <v>#DIV/0!</v>
      </c>
      <c r="BC19" s="246"/>
      <c r="BD19" s="248" t="e">
        <f t="shared" si="35"/>
        <v>#DIV/0!</v>
      </c>
      <c r="BE19" s="122"/>
      <c r="BF19" s="132" t="e">
        <f t="shared" si="36"/>
        <v>#DIV/0!</v>
      </c>
      <c r="BG19" s="35"/>
      <c r="BH19" s="35"/>
      <c r="BI19" s="161" t="e">
        <f t="shared" si="37"/>
        <v>#DIV/0!</v>
      </c>
      <c r="BJ19" s="35"/>
      <c r="BK19" s="58" t="e">
        <f t="shared" si="38"/>
        <v>#DIV/0!</v>
      </c>
      <c r="BL19" s="122"/>
      <c r="BM19" s="132" t="e">
        <f t="shared" si="39"/>
        <v>#DIV/0!</v>
      </c>
      <c r="BN19" s="35"/>
      <c r="BO19" s="35"/>
      <c r="BP19" s="161" t="e">
        <f t="shared" si="40"/>
        <v>#DIV/0!</v>
      </c>
      <c r="BQ19" s="35"/>
      <c r="BR19" s="58" t="e">
        <f t="shared" si="41"/>
        <v>#DIV/0!</v>
      </c>
      <c r="BS19" s="122"/>
      <c r="BT19" s="132" t="e">
        <f t="shared" si="42"/>
        <v>#DIV/0!</v>
      </c>
      <c r="BU19" s="59">
        <f t="shared" si="12"/>
        <v>0</v>
      </c>
      <c r="BV19" s="60">
        <f t="shared" si="9"/>
        <v>0</v>
      </c>
      <c r="BW19" s="61" t="e">
        <f t="shared" si="10"/>
        <v>#DIV/0!</v>
      </c>
      <c r="BX19" s="60">
        <f t="shared" si="6"/>
        <v>0</v>
      </c>
      <c r="BY19" s="61" t="e">
        <f t="shared" si="11"/>
        <v>#DIV/0!</v>
      </c>
      <c r="BZ19" s="62">
        <f t="shared" si="7"/>
        <v>0</v>
      </c>
      <c r="CA19" s="144" t="e">
        <f t="shared" si="8"/>
        <v>#DIV/0!</v>
      </c>
    </row>
    <row r="20" spans="1:79" ht="15.75">
      <c r="A20" s="250">
        <v>44037</v>
      </c>
      <c r="B20" s="44" t="s">
        <v>33</v>
      </c>
      <c r="C20" s="246"/>
      <c r="D20" s="246"/>
      <c r="E20" s="249" t="e">
        <f t="shared" si="13"/>
        <v>#DIV/0!</v>
      </c>
      <c r="F20" s="246"/>
      <c r="G20" s="248" t="e">
        <f t="shared" si="14"/>
        <v>#DIV/0!</v>
      </c>
      <c r="H20" s="122"/>
      <c r="I20" s="132" t="e">
        <f t="shared" si="15"/>
        <v>#DIV/0!</v>
      </c>
      <c r="J20" s="246"/>
      <c r="K20" s="246"/>
      <c r="L20" s="249" t="e">
        <f t="shared" si="16"/>
        <v>#DIV/0!</v>
      </c>
      <c r="M20" s="246"/>
      <c r="N20" s="248" t="e">
        <f t="shared" si="17"/>
        <v>#DIV/0!</v>
      </c>
      <c r="O20" s="122"/>
      <c r="P20" s="132" t="e">
        <f t="shared" si="18"/>
        <v>#DIV/0!</v>
      </c>
      <c r="Q20" s="246"/>
      <c r="R20" s="246"/>
      <c r="S20" s="249" t="e">
        <f t="shared" si="19"/>
        <v>#DIV/0!</v>
      </c>
      <c r="T20" s="246"/>
      <c r="U20" s="248" t="e">
        <f t="shared" si="20"/>
        <v>#DIV/0!</v>
      </c>
      <c r="V20" s="122"/>
      <c r="W20" s="132" t="e">
        <f t="shared" si="21"/>
        <v>#DIV/0!</v>
      </c>
      <c r="X20" s="246"/>
      <c r="Y20" s="246"/>
      <c r="Z20" s="249" t="e">
        <f t="shared" si="22"/>
        <v>#DIV/0!</v>
      </c>
      <c r="AA20" s="246"/>
      <c r="AB20" s="248" t="e">
        <f t="shared" si="23"/>
        <v>#DIV/0!</v>
      </c>
      <c r="AC20" s="122"/>
      <c r="AD20" s="132" t="e">
        <f t="shared" si="24"/>
        <v>#DIV/0!</v>
      </c>
      <c r="AE20" s="246"/>
      <c r="AF20" s="246"/>
      <c r="AG20" s="249" t="e">
        <f t="shared" si="25"/>
        <v>#DIV/0!</v>
      </c>
      <c r="AH20" s="246"/>
      <c r="AI20" s="248" t="e">
        <f t="shared" si="26"/>
        <v>#DIV/0!</v>
      </c>
      <c r="AJ20" s="122"/>
      <c r="AK20" s="132" t="e">
        <f t="shared" si="27"/>
        <v>#DIV/0!</v>
      </c>
      <c r="AL20" s="246"/>
      <c r="AM20" s="246"/>
      <c r="AN20" s="249" t="e">
        <f t="shared" si="28"/>
        <v>#DIV/0!</v>
      </c>
      <c r="AO20" s="246"/>
      <c r="AP20" s="248" t="e">
        <f t="shared" si="29"/>
        <v>#DIV/0!</v>
      </c>
      <c r="AQ20" s="122"/>
      <c r="AR20" s="132" t="e">
        <f t="shared" si="30"/>
        <v>#DIV/0!</v>
      </c>
      <c r="AS20" s="246"/>
      <c r="AT20" s="246"/>
      <c r="AU20" s="249" t="e">
        <f t="shared" si="31"/>
        <v>#DIV/0!</v>
      </c>
      <c r="AV20" s="246"/>
      <c r="AW20" s="248" t="e">
        <f t="shared" si="32"/>
        <v>#DIV/0!</v>
      </c>
      <c r="AX20" s="122"/>
      <c r="AY20" s="132" t="e">
        <f t="shared" si="33"/>
        <v>#DIV/0!</v>
      </c>
      <c r="AZ20" s="246"/>
      <c r="BA20" s="246"/>
      <c r="BB20" s="249" t="e">
        <f t="shared" si="34"/>
        <v>#DIV/0!</v>
      </c>
      <c r="BC20" s="246"/>
      <c r="BD20" s="248" t="e">
        <f t="shared" si="35"/>
        <v>#DIV/0!</v>
      </c>
      <c r="BE20" s="122"/>
      <c r="BF20" s="132" t="e">
        <f t="shared" si="36"/>
        <v>#DIV/0!</v>
      </c>
      <c r="BG20" s="35"/>
      <c r="BH20" s="35"/>
      <c r="BI20" s="161" t="e">
        <f t="shared" si="37"/>
        <v>#DIV/0!</v>
      </c>
      <c r="BJ20" s="35"/>
      <c r="BK20" s="58" t="e">
        <f t="shared" si="38"/>
        <v>#DIV/0!</v>
      </c>
      <c r="BL20" s="122"/>
      <c r="BM20" s="132" t="e">
        <f t="shared" si="39"/>
        <v>#DIV/0!</v>
      </c>
      <c r="BN20" s="35"/>
      <c r="BO20" s="35"/>
      <c r="BP20" s="161" t="e">
        <f t="shared" si="40"/>
        <v>#DIV/0!</v>
      </c>
      <c r="BQ20" s="35"/>
      <c r="BR20" s="58" t="e">
        <f t="shared" si="41"/>
        <v>#DIV/0!</v>
      </c>
      <c r="BS20" s="122"/>
      <c r="BT20" s="132" t="e">
        <f t="shared" si="42"/>
        <v>#DIV/0!</v>
      </c>
      <c r="BU20" s="59">
        <f t="shared" si="12"/>
        <v>0</v>
      </c>
      <c r="BV20" s="60">
        <f t="shared" si="9"/>
        <v>0</v>
      </c>
      <c r="BW20" s="61" t="e">
        <f t="shared" si="10"/>
        <v>#DIV/0!</v>
      </c>
      <c r="BX20" s="60">
        <f t="shared" si="6"/>
        <v>0</v>
      </c>
      <c r="BY20" s="61" t="e">
        <f t="shared" si="11"/>
        <v>#DIV/0!</v>
      </c>
      <c r="BZ20" s="62">
        <f t="shared" si="7"/>
        <v>0</v>
      </c>
      <c r="CA20" s="144" t="e">
        <f t="shared" si="8"/>
        <v>#DIV/0!</v>
      </c>
    </row>
    <row r="21" spans="1:79" ht="15.75">
      <c r="A21" s="250">
        <v>44038</v>
      </c>
      <c r="B21" s="44" t="s">
        <v>34</v>
      </c>
      <c r="C21" s="246"/>
      <c r="D21" s="246"/>
      <c r="E21" s="249" t="e">
        <f t="shared" si="13"/>
        <v>#DIV/0!</v>
      </c>
      <c r="F21" s="246"/>
      <c r="G21" s="248" t="e">
        <f t="shared" si="14"/>
        <v>#DIV/0!</v>
      </c>
      <c r="H21" s="122"/>
      <c r="I21" s="132" t="e">
        <f t="shared" si="15"/>
        <v>#DIV/0!</v>
      </c>
      <c r="J21" s="246"/>
      <c r="K21" s="246"/>
      <c r="L21" s="249" t="e">
        <f t="shared" si="16"/>
        <v>#DIV/0!</v>
      </c>
      <c r="M21" s="246"/>
      <c r="N21" s="248" t="e">
        <f t="shared" si="17"/>
        <v>#DIV/0!</v>
      </c>
      <c r="O21" s="122"/>
      <c r="P21" s="132" t="e">
        <f t="shared" si="18"/>
        <v>#DIV/0!</v>
      </c>
      <c r="Q21" s="246"/>
      <c r="R21" s="246"/>
      <c r="S21" s="249" t="e">
        <f t="shared" si="19"/>
        <v>#DIV/0!</v>
      </c>
      <c r="T21" s="246"/>
      <c r="U21" s="248" t="e">
        <f t="shared" si="20"/>
        <v>#DIV/0!</v>
      </c>
      <c r="V21" s="122"/>
      <c r="W21" s="132" t="e">
        <f t="shared" si="21"/>
        <v>#DIV/0!</v>
      </c>
      <c r="X21" s="246"/>
      <c r="Y21" s="246"/>
      <c r="Z21" s="249" t="e">
        <f t="shared" si="22"/>
        <v>#DIV/0!</v>
      </c>
      <c r="AA21" s="246"/>
      <c r="AB21" s="248" t="e">
        <f t="shared" si="23"/>
        <v>#DIV/0!</v>
      </c>
      <c r="AC21" s="122"/>
      <c r="AD21" s="132" t="e">
        <f t="shared" si="24"/>
        <v>#DIV/0!</v>
      </c>
      <c r="AE21" s="246"/>
      <c r="AF21" s="246"/>
      <c r="AG21" s="249" t="e">
        <f t="shared" si="25"/>
        <v>#DIV/0!</v>
      </c>
      <c r="AH21" s="246"/>
      <c r="AI21" s="248" t="e">
        <f t="shared" si="26"/>
        <v>#DIV/0!</v>
      </c>
      <c r="AJ21" s="122"/>
      <c r="AK21" s="132" t="e">
        <f t="shared" si="27"/>
        <v>#DIV/0!</v>
      </c>
      <c r="AL21" s="246"/>
      <c r="AM21" s="246"/>
      <c r="AN21" s="249" t="e">
        <f t="shared" si="28"/>
        <v>#DIV/0!</v>
      </c>
      <c r="AO21" s="246"/>
      <c r="AP21" s="248" t="e">
        <f t="shared" si="29"/>
        <v>#DIV/0!</v>
      </c>
      <c r="AQ21" s="122"/>
      <c r="AR21" s="132" t="e">
        <f t="shared" si="30"/>
        <v>#DIV/0!</v>
      </c>
      <c r="AS21" s="246"/>
      <c r="AT21" s="246"/>
      <c r="AU21" s="249" t="e">
        <f t="shared" si="31"/>
        <v>#DIV/0!</v>
      </c>
      <c r="AV21" s="246"/>
      <c r="AW21" s="248" t="e">
        <f t="shared" si="32"/>
        <v>#DIV/0!</v>
      </c>
      <c r="AX21" s="122"/>
      <c r="AY21" s="132" t="e">
        <f t="shared" si="33"/>
        <v>#DIV/0!</v>
      </c>
      <c r="AZ21" s="246"/>
      <c r="BA21" s="246"/>
      <c r="BB21" s="249" t="e">
        <f t="shared" si="34"/>
        <v>#DIV/0!</v>
      </c>
      <c r="BC21" s="246"/>
      <c r="BD21" s="248" t="e">
        <f t="shared" si="35"/>
        <v>#DIV/0!</v>
      </c>
      <c r="BE21" s="122"/>
      <c r="BF21" s="132" t="e">
        <f t="shared" si="36"/>
        <v>#DIV/0!</v>
      </c>
      <c r="BG21" s="35"/>
      <c r="BH21" s="35"/>
      <c r="BI21" s="161" t="e">
        <f t="shared" si="37"/>
        <v>#DIV/0!</v>
      </c>
      <c r="BJ21" s="35"/>
      <c r="BK21" s="58" t="e">
        <f t="shared" si="38"/>
        <v>#DIV/0!</v>
      </c>
      <c r="BL21" s="122"/>
      <c r="BM21" s="132" t="e">
        <f t="shared" si="39"/>
        <v>#DIV/0!</v>
      </c>
      <c r="BN21" s="35"/>
      <c r="BO21" s="35"/>
      <c r="BP21" s="161" t="e">
        <f t="shared" si="40"/>
        <v>#DIV/0!</v>
      </c>
      <c r="BQ21" s="35"/>
      <c r="BR21" s="58" t="e">
        <f t="shared" si="41"/>
        <v>#DIV/0!</v>
      </c>
      <c r="BS21" s="122"/>
      <c r="BT21" s="132" t="e">
        <f t="shared" si="42"/>
        <v>#DIV/0!</v>
      </c>
      <c r="BU21" s="59">
        <f t="shared" si="12"/>
        <v>0</v>
      </c>
      <c r="BV21" s="60">
        <f t="shared" si="9"/>
        <v>0</v>
      </c>
      <c r="BW21" s="61" t="e">
        <f t="shared" si="10"/>
        <v>#DIV/0!</v>
      </c>
      <c r="BX21" s="60">
        <f t="shared" si="6"/>
        <v>0</v>
      </c>
      <c r="BY21" s="61" t="e">
        <f t="shared" si="11"/>
        <v>#DIV/0!</v>
      </c>
      <c r="BZ21" s="62">
        <f t="shared" si="7"/>
        <v>0</v>
      </c>
      <c r="CA21" s="144" t="e">
        <f t="shared" si="8"/>
        <v>#DIV/0!</v>
      </c>
    </row>
    <row r="22" spans="1:79" ht="15.75">
      <c r="A22" s="250">
        <v>44039</v>
      </c>
      <c r="B22" s="44" t="s">
        <v>35</v>
      </c>
      <c r="C22" s="246"/>
      <c r="D22" s="246"/>
      <c r="E22" s="249" t="e">
        <f t="shared" si="13"/>
        <v>#DIV/0!</v>
      </c>
      <c r="F22" s="246"/>
      <c r="G22" s="248" t="e">
        <f t="shared" si="14"/>
        <v>#DIV/0!</v>
      </c>
      <c r="H22" s="122"/>
      <c r="I22" s="132" t="e">
        <f t="shared" si="15"/>
        <v>#DIV/0!</v>
      </c>
      <c r="J22" s="246"/>
      <c r="K22" s="246"/>
      <c r="L22" s="249" t="e">
        <f t="shared" si="16"/>
        <v>#DIV/0!</v>
      </c>
      <c r="M22" s="246"/>
      <c r="N22" s="248" t="e">
        <f t="shared" si="17"/>
        <v>#DIV/0!</v>
      </c>
      <c r="O22" s="122"/>
      <c r="P22" s="132" t="e">
        <f t="shared" si="18"/>
        <v>#DIV/0!</v>
      </c>
      <c r="Q22" s="246"/>
      <c r="R22" s="246"/>
      <c r="S22" s="249" t="e">
        <f t="shared" si="19"/>
        <v>#DIV/0!</v>
      </c>
      <c r="T22" s="246"/>
      <c r="U22" s="248" t="e">
        <f t="shared" si="20"/>
        <v>#DIV/0!</v>
      </c>
      <c r="V22" s="122"/>
      <c r="W22" s="132" t="e">
        <f t="shared" si="21"/>
        <v>#DIV/0!</v>
      </c>
      <c r="X22" s="246"/>
      <c r="Y22" s="246"/>
      <c r="Z22" s="249" t="e">
        <f t="shared" si="22"/>
        <v>#DIV/0!</v>
      </c>
      <c r="AA22" s="246"/>
      <c r="AB22" s="248" t="e">
        <f t="shared" si="23"/>
        <v>#DIV/0!</v>
      </c>
      <c r="AC22" s="122"/>
      <c r="AD22" s="132" t="e">
        <f t="shared" si="24"/>
        <v>#DIV/0!</v>
      </c>
      <c r="AE22" s="246"/>
      <c r="AF22" s="246"/>
      <c r="AG22" s="249" t="e">
        <f t="shared" si="25"/>
        <v>#DIV/0!</v>
      </c>
      <c r="AH22" s="246"/>
      <c r="AI22" s="248" t="e">
        <f t="shared" si="26"/>
        <v>#DIV/0!</v>
      </c>
      <c r="AJ22" s="122"/>
      <c r="AK22" s="132" t="e">
        <f t="shared" si="27"/>
        <v>#DIV/0!</v>
      </c>
      <c r="AL22" s="246"/>
      <c r="AM22" s="246"/>
      <c r="AN22" s="249" t="e">
        <f t="shared" si="28"/>
        <v>#DIV/0!</v>
      </c>
      <c r="AO22" s="246"/>
      <c r="AP22" s="248" t="e">
        <f t="shared" si="29"/>
        <v>#DIV/0!</v>
      </c>
      <c r="AQ22" s="122"/>
      <c r="AR22" s="132" t="e">
        <f t="shared" si="30"/>
        <v>#DIV/0!</v>
      </c>
      <c r="AS22" s="246"/>
      <c r="AT22" s="246"/>
      <c r="AU22" s="249" t="e">
        <f t="shared" si="31"/>
        <v>#DIV/0!</v>
      </c>
      <c r="AV22" s="246"/>
      <c r="AW22" s="248" t="e">
        <f t="shared" si="32"/>
        <v>#DIV/0!</v>
      </c>
      <c r="AX22" s="122"/>
      <c r="AY22" s="132" t="e">
        <f t="shared" si="33"/>
        <v>#DIV/0!</v>
      </c>
      <c r="AZ22" s="246"/>
      <c r="BA22" s="246"/>
      <c r="BB22" s="249" t="e">
        <f t="shared" si="34"/>
        <v>#DIV/0!</v>
      </c>
      <c r="BC22" s="246"/>
      <c r="BD22" s="248" t="e">
        <f t="shared" si="35"/>
        <v>#DIV/0!</v>
      </c>
      <c r="BE22" s="122"/>
      <c r="BF22" s="132" t="e">
        <f t="shared" si="36"/>
        <v>#DIV/0!</v>
      </c>
      <c r="BG22" s="35"/>
      <c r="BH22" s="35"/>
      <c r="BI22" s="161" t="e">
        <f t="shared" si="37"/>
        <v>#DIV/0!</v>
      </c>
      <c r="BJ22" s="35"/>
      <c r="BK22" s="58" t="e">
        <f t="shared" si="38"/>
        <v>#DIV/0!</v>
      </c>
      <c r="BL22" s="122"/>
      <c r="BM22" s="132" t="e">
        <f t="shared" si="39"/>
        <v>#DIV/0!</v>
      </c>
      <c r="BN22" s="35"/>
      <c r="BO22" s="35"/>
      <c r="BP22" s="161" t="e">
        <f t="shared" si="40"/>
        <v>#DIV/0!</v>
      </c>
      <c r="BQ22" s="35"/>
      <c r="BR22" s="58" t="e">
        <f t="shared" si="41"/>
        <v>#DIV/0!</v>
      </c>
      <c r="BS22" s="122"/>
      <c r="BT22" s="132" t="e">
        <f t="shared" si="42"/>
        <v>#DIV/0!</v>
      </c>
      <c r="BU22" s="59">
        <f t="shared" si="12"/>
        <v>0</v>
      </c>
      <c r="BV22" s="60">
        <f t="shared" si="9"/>
        <v>0</v>
      </c>
      <c r="BW22" s="61" t="e">
        <f t="shared" si="10"/>
        <v>#DIV/0!</v>
      </c>
      <c r="BX22" s="60">
        <f t="shared" si="6"/>
        <v>0</v>
      </c>
      <c r="BY22" s="61" t="e">
        <f t="shared" si="11"/>
        <v>#DIV/0!</v>
      </c>
      <c r="BZ22" s="62">
        <f t="shared" si="7"/>
        <v>0</v>
      </c>
      <c r="CA22" s="144" t="e">
        <f t="shared" si="8"/>
        <v>#DIV/0!</v>
      </c>
    </row>
    <row r="23" spans="1:79" ht="15.75">
      <c r="A23" s="250">
        <v>44040</v>
      </c>
      <c r="B23" s="44" t="s">
        <v>36</v>
      </c>
      <c r="C23" s="246"/>
      <c r="D23" s="246"/>
      <c r="E23" s="249" t="e">
        <f t="shared" si="13"/>
        <v>#DIV/0!</v>
      </c>
      <c r="F23" s="246"/>
      <c r="G23" s="248" t="e">
        <f t="shared" si="14"/>
        <v>#DIV/0!</v>
      </c>
      <c r="H23" s="122"/>
      <c r="I23" s="132" t="e">
        <f t="shared" si="15"/>
        <v>#DIV/0!</v>
      </c>
      <c r="J23" s="246"/>
      <c r="K23" s="246"/>
      <c r="L23" s="249" t="e">
        <f t="shared" si="16"/>
        <v>#DIV/0!</v>
      </c>
      <c r="M23" s="246"/>
      <c r="N23" s="248" t="e">
        <f t="shared" si="17"/>
        <v>#DIV/0!</v>
      </c>
      <c r="O23" s="122"/>
      <c r="P23" s="132" t="e">
        <f t="shared" si="18"/>
        <v>#DIV/0!</v>
      </c>
      <c r="Q23" s="246"/>
      <c r="R23" s="246"/>
      <c r="S23" s="249" t="e">
        <f t="shared" si="19"/>
        <v>#DIV/0!</v>
      </c>
      <c r="T23" s="246"/>
      <c r="U23" s="248" t="e">
        <f t="shared" si="20"/>
        <v>#DIV/0!</v>
      </c>
      <c r="V23" s="122"/>
      <c r="W23" s="132" t="e">
        <f t="shared" si="21"/>
        <v>#DIV/0!</v>
      </c>
      <c r="X23" s="246"/>
      <c r="Y23" s="246"/>
      <c r="Z23" s="249" t="e">
        <f t="shared" si="22"/>
        <v>#DIV/0!</v>
      </c>
      <c r="AA23" s="246"/>
      <c r="AB23" s="248" t="e">
        <f t="shared" si="23"/>
        <v>#DIV/0!</v>
      </c>
      <c r="AC23" s="122"/>
      <c r="AD23" s="132" t="e">
        <f t="shared" si="24"/>
        <v>#DIV/0!</v>
      </c>
      <c r="AE23" s="246"/>
      <c r="AF23" s="246"/>
      <c r="AG23" s="249" t="e">
        <f t="shared" si="25"/>
        <v>#DIV/0!</v>
      </c>
      <c r="AH23" s="246"/>
      <c r="AI23" s="248" t="e">
        <f t="shared" si="26"/>
        <v>#DIV/0!</v>
      </c>
      <c r="AJ23" s="122"/>
      <c r="AK23" s="132" t="e">
        <f t="shared" si="27"/>
        <v>#DIV/0!</v>
      </c>
      <c r="AL23" s="246"/>
      <c r="AM23" s="246"/>
      <c r="AN23" s="249" t="e">
        <f t="shared" si="28"/>
        <v>#DIV/0!</v>
      </c>
      <c r="AO23" s="246"/>
      <c r="AP23" s="248" t="e">
        <f t="shared" si="29"/>
        <v>#DIV/0!</v>
      </c>
      <c r="AQ23" s="122"/>
      <c r="AR23" s="132" t="e">
        <f t="shared" si="30"/>
        <v>#DIV/0!</v>
      </c>
      <c r="AS23" s="246"/>
      <c r="AT23" s="246"/>
      <c r="AU23" s="249" t="e">
        <f t="shared" si="31"/>
        <v>#DIV/0!</v>
      </c>
      <c r="AV23" s="246"/>
      <c r="AW23" s="248" t="e">
        <f t="shared" si="32"/>
        <v>#DIV/0!</v>
      </c>
      <c r="AX23" s="122"/>
      <c r="AY23" s="132" t="e">
        <f t="shared" si="33"/>
        <v>#DIV/0!</v>
      </c>
      <c r="AZ23" s="246"/>
      <c r="BA23" s="246"/>
      <c r="BB23" s="249" t="e">
        <f t="shared" si="34"/>
        <v>#DIV/0!</v>
      </c>
      <c r="BC23" s="246"/>
      <c r="BD23" s="248" t="e">
        <f t="shared" si="35"/>
        <v>#DIV/0!</v>
      </c>
      <c r="BE23" s="122"/>
      <c r="BF23" s="132" t="e">
        <f t="shared" si="36"/>
        <v>#DIV/0!</v>
      </c>
      <c r="BG23" s="35"/>
      <c r="BH23" s="35"/>
      <c r="BI23" s="161" t="e">
        <f t="shared" si="37"/>
        <v>#DIV/0!</v>
      </c>
      <c r="BJ23" s="35"/>
      <c r="BK23" s="58" t="e">
        <f t="shared" si="38"/>
        <v>#DIV/0!</v>
      </c>
      <c r="BL23" s="122"/>
      <c r="BM23" s="132" t="e">
        <f t="shared" si="39"/>
        <v>#DIV/0!</v>
      </c>
      <c r="BN23" s="35"/>
      <c r="BO23" s="35"/>
      <c r="BP23" s="161" t="e">
        <f t="shared" si="40"/>
        <v>#DIV/0!</v>
      </c>
      <c r="BQ23" s="35"/>
      <c r="BR23" s="58" t="e">
        <f t="shared" si="41"/>
        <v>#DIV/0!</v>
      </c>
      <c r="BS23" s="122"/>
      <c r="BT23" s="132" t="e">
        <f t="shared" si="42"/>
        <v>#DIV/0!</v>
      </c>
      <c r="BU23" s="59">
        <f t="shared" si="12"/>
        <v>0</v>
      </c>
      <c r="BV23" s="60">
        <f t="shared" si="9"/>
        <v>0</v>
      </c>
      <c r="BW23" s="61" t="e">
        <f t="shared" si="10"/>
        <v>#DIV/0!</v>
      </c>
      <c r="BX23" s="60">
        <f t="shared" si="6"/>
        <v>0</v>
      </c>
      <c r="BY23" s="61" t="e">
        <f t="shared" si="11"/>
        <v>#DIV/0!</v>
      </c>
      <c r="BZ23" s="62">
        <f t="shared" si="7"/>
        <v>0</v>
      </c>
      <c r="CA23" s="144" t="e">
        <f t="shared" si="8"/>
        <v>#DIV/0!</v>
      </c>
    </row>
    <row r="24" spans="1:79" ht="15.75" hidden="1">
      <c r="A24" s="250">
        <v>44041</v>
      </c>
      <c r="B24" s="44" t="s">
        <v>37</v>
      </c>
      <c r="C24" s="35"/>
      <c r="D24" s="35"/>
      <c r="E24" s="161" t="e">
        <f t="shared" si="13"/>
        <v>#DIV/0!</v>
      </c>
      <c r="F24" s="35"/>
      <c r="G24" s="58" t="e">
        <f t="shared" si="14"/>
        <v>#DIV/0!</v>
      </c>
      <c r="H24" s="122"/>
      <c r="I24" s="132" t="e">
        <f t="shared" si="15"/>
        <v>#DIV/0!</v>
      </c>
      <c r="J24" s="35"/>
      <c r="K24" s="35"/>
      <c r="L24" s="161" t="e">
        <f t="shared" ref="L24:L40" si="43">K24/J24</f>
        <v>#DIV/0!</v>
      </c>
      <c r="M24" s="35"/>
      <c r="N24" s="58" t="e">
        <f t="shared" ref="N24:N40" si="44">M24/J24</f>
        <v>#DIV/0!</v>
      </c>
      <c r="O24" s="122"/>
      <c r="P24" s="132" t="e">
        <f t="shared" si="18"/>
        <v>#DIV/0!</v>
      </c>
      <c r="Q24" s="35"/>
      <c r="R24" s="35"/>
      <c r="S24" s="161" t="e">
        <f t="shared" si="19"/>
        <v>#DIV/0!</v>
      </c>
      <c r="T24" s="35"/>
      <c r="U24" s="58" t="e">
        <f t="shared" si="20"/>
        <v>#DIV/0!</v>
      </c>
      <c r="V24" s="122"/>
      <c r="W24" s="132" t="e">
        <f t="shared" si="21"/>
        <v>#DIV/0!</v>
      </c>
      <c r="X24" s="35"/>
      <c r="Y24" s="35"/>
      <c r="Z24" s="161" t="e">
        <f t="shared" ref="Z24:Z40" si="45">Y24/X24</f>
        <v>#DIV/0!</v>
      </c>
      <c r="AA24" s="35"/>
      <c r="AB24" s="58" t="e">
        <f t="shared" ref="AB24:AB40" si="46">AA24/X24</f>
        <v>#DIV/0!</v>
      </c>
      <c r="AC24" s="122"/>
      <c r="AD24" s="132" t="e">
        <f t="shared" si="24"/>
        <v>#DIV/0!</v>
      </c>
      <c r="AE24" s="35"/>
      <c r="AF24" s="35"/>
      <c r="AG24" s="161" t="e">
        <f t="shared" ref="AG24:AG40" si="47">AF24/AE24</f>
        <v>#DIV/0!</v>
      </c>
      <c r="AH24" s="35"/>
      <c r="AI24" s="58" t="e">
        <f t="shared" ref="AI24:AI40" si="48">AH24/AE24</f>
        <v>#DIV/0!</v>
      </c>
      <c r="AJ24" s="122"/>
      <c r="AK24" s="132" t="e">
        <f t="shared" si="27"/>
        <v>#DIV/0!</v>
      </c>
      <c r="AL24" s="35"/>
      <c r="AM24" s="35"/>
      <c r="AN24" s="161" t="e">
        <f t="shared" ref="AN24:AN40" si="49">AM24/AL24</f>
        <v>#DIV/0!</v>
      </c>
      <c r="AO24" s="35"/>
      <c r="AP24" s="58" t="e">
        <f t="shared" ref="AP24:AP40" si="50">AO24/AL24</f>
        <v>#DIV/0!</v>
      </c>
      <c r="AQ24" s="122"/>
      <c r="AR24" s="132" t="e">
        <f t="shared" si="30"/>
        <v>#DIV/0!</v>
      </c>
      <c r="AS24" s="35"/>
      <c r="AT24" s="35"/>
      <c r="AU24" s="161" t="e">
        <f t="shared" si="31"/>
        <v>#DIV/0!</v>
      </c>
      <c r="AV24" s="35"/>
      <c r="AW24" s="58" t="e">
        <f t="shared" si="32"/>
        <v>#DIV/0!</v>
      </c>
      <c r="AX24" s="122"/>
      <c r="AY24" s="132" t="e">
        <f t="shared" si="33"/>
        <v>#DIV/0!</v>
      </c>
      <c r="AZ24" s="35"/>
      <c r="BA24" s="35"/>
      <c r="BB24" s="161" t="e">
        <f t="shared" ref="BB24:BB40" si="51">BA24/AZ24</f>
        <v>#DIV/0!</v>
      </c>
      <c r="BC24" s="35"/>
      <c r="BD24" s="58" t="e">
        <f t="shared" ref="BD24:BD40" si="52">BC24/AZ24</f>
        <v>#DIV/0!</v>
      </c>
      <c r="BE24" s="122"/>
      <c r="BF24" s="132" t="e">
        <f t="shared" si="36"/>
        <v>#DIV/0!</v>
      </c>
      <c r="BG24" s="35"/>
      <c r="BH24" s="35"/>
      <c r="BI24" s="161" t="e">
        <f t="shared" si="37"/>
        <v>#DIV/0!</v>
      </c>
      <c r="BJ24" s="35"/>
      <c r="BK24" s="58" t="e">
        <f t="shared" si="38"/>
        <v>#DIV/0!</v>
      </c>
      <c r="BL24" s="122"/>
      <c r="BM24" s="132" t="e">
        <f t="shared" si="39"/>
        <v>#DIV/0!</v>
      </c>
      <c r="BN24" s="35"/>
      <c r="BO24" s="35"/>
      <c r="BP24" s="161" t="e">
        <f t="shared" si="40"/>
        <v>#DIV/0!</v>
      </c>
      <c r="BQ24" s="35"/>
      <c r="BR24" s="58" t="e">
        <f t="shared" si="41"/>
        <v>#DIV/0!</v>
      </c>
      <c r="BS24" s="122"/>
      <c r="BT24" s="132" t="e">
        <f t="shared" si="42"/>
        <v>#DIV/0!</v>
      </c>
      <c r="BU24" s="59">
        <f t="shared" si="12"/>
        <v>0</v>
      </c>
      <c r="BV24" s="59">
        <f t="shared" si="9"/>
        <v>0</v>
      </c>
      <c r="BW24" s="61" t="e">
        <f t="shared" si="10"/>
        <v>#DIV/0!</v>
      </c>
      <c r="BX24" s="59">
        <f t="shared" si="6"/>
        <v>0</v>
      </c>
      <c r="BY24" s="61" t="e">
        <f t="shared" si="11"/>
        <v>#DIV/0!</v>
      </c>
      <c r="BZ24" s="143">
        <f t="shared" si="7"/>
        <v>0</v>
      </c>
      <c r="CA24" s="144" t="e">
        <f t="shared" si="8"/>
        <v>#DIV/0!</v>
      </c>
    </row>
    <row r="25" spans="1:79" ht="15.75" hidden="1">
      <c r="A25" s="250">
        <v>44042</v>
      </c>
      <c r="B25" s="44" t="s">
        <v>31</v>
      </c>
      <c r="C25" s="35"/>
      <c r="D25" s="35"/>
      <c r="E25" s="161" t="e">
        <f t="shared" si="13"/>
        <v>#DIV/0!</v>
      </c>
      <c r="F25" s="35"/>
      <c r="G25" s="58" t="e">
        <f t="shared" si="14"/>
        <v>#DIV/0!</v>
      </c>
      <c r="H25" s="122"/>
      <c r="I25" s="132" t="e">
        <f t="shared" si="15"/>
        <v>#DIV/0!</v>
      </c>
      <c r="J25" s="35"/>
      <c r="K25" s="35"/>
      <c r="L25" s="161" t="e">
        <f t="shared" si="43"/>
        <v>#DIV/0!</v>
      </c>
      <c r="M25" s="35"/>
      <c r="N25" s="58" t="e">
        <f t="shared" si="44"/>
        <v>#DIV/0!</v>
      </c>
      <c r="O25" s="122"/>
      <c r="P25" s="132" t="e">
        <f t="shared" si="18"/>
        <v>#DIV/0!</v>
      </c>
      <c r="Q25" s="35"/>
      <c r="R25" s="35"/>
      <c r="S25" s="161" t="e">
        <f t="shared" si="19"/>
        <v>#DIV/0!</v>
      </c>
      <c r="T25" s="35"/>
      <c r="U25" s="58" t="e">
        <f t="shared" si="20"/>
        <v>#DIV/0!</v>
      </c>
      <c r="V25" s="122"/>
      <c r="W25" s="132" t="e">
        <f t="shared" si="21"/>
        <v>#DIV/0!</v>
      </c>
      <c r="X25" s="35"/>
      <c r="Y25" s="35"/>
      <c r="Z25" s="161" t="e">
        <f t="shared" si="45"/>
        <v>#DIV/0!</v>
      </c>
      <c r="AA25" s="35"/>
      <c r="AB25" s="58" t="e">
        <f t="shared" si="46"/>
        <v>#DIV/0!</v>
      </c>
      <c r="AC25" s="122"/>
      <c r="AD25" s="132" t="e">
        <f t="shared" si="24"/>
        <v>#DIV/0!</v>
      </c>
      <c r="AE25" s="35"/>
      <c r="AF25" s="35"/>
      <c r="AG25" s="161" t="e">
        <f t="shared" si="47"/>
        <v>#DIV/0!</v>
      </c>
      <c r="AH25" s="35"/>
      <c r="AI25" s="58" t="e">
        <f t="shared" si="48"/>
        <v>#DIV/0!</v>
      </c>
      <c r="AJ25" s="122"/>
      <c r="AK25" s="132" t="e">
        <f t="shared" si="27"/>
        <v>#DIV/0!</v>
      </c>
      <c r="AL25" s="35"/>
      <c r="AM25" s="35"/>
      <c r="AN25" s="161" t="e">
        <f t="shared" si="49"/>
        <v>#DIV/0!</v>
      </c>
      <c r="AO25" s="35"/>
      <c r="AP25" s="58" t="e">
        <f t="shared" si="50"/>
        <v>#DIV/0!</v>
      </c>
      <c r="AQ25" s="122"/>
      <c r="AR25" s="132" t="e">
        <f t="shared" si="30"/>
        <v>#DIV/0!</v>
      </c>
      <c r="AS25" s="35"/>
      <c r="AT25" s="35"/>
      <c r="AU25" s="161" t="e">
        <f t="shared" si="31"/>
        <v>#DIV/0!</v>
      </c>
      <c r="AV25" s="35"/>
      <c r="AW25" s="58" t="e">
        <f t="shared" si="32"/>
        <v>#DIV/0!</v>
      </c>
      <c r="AX25" s="122"/>
      <c r="AY25" s="132" t="e">
        <f t="shared" si="33"/>
        <v>#DIV/0!</v>
      </c>
      <c r="AZ25" s="35"/>
      <c r="BA25" s="35"/>
      <c r="BB25" s="161" t="e">
        <f t="shared" si="51"/>
        <v>#DIV/0!</v>
      </c>
      <c r="BC25" s="35"/>
      <c r="BD25" s="58" t="e">
        <f t="shared" si="52"/>
        <v>#DIV/0!</v>
      </c>
      <c r="BE25" s="122"/>
      <c r="BF25" s="132" t="e">
        <f t="shared" si="36"/>
        <v>#DIV/0!</v>
      </c>
      <c r="BG25" s="35"/>
      <c r="BH25" s="35"/>
      <c r="BI25" s="161" t="e">
        <f t="shared" si="37"/>
        <v>#DIV/0!</v>
      </c>
      <c r="BJ25" s="35"/>
      <c r="BK25" s="58" t="e">
        <f t="shared" si="38"/>
        <v>#DIV/0!</v>
      </c>
      <c r="BL25" s="122"/>
      <c r="BM25" s="132" t="e">
        <f t="shared" si="39"/>
        <v>#DIV/0!</v>
      </c>
      <c r="BN25" s="35"/>
      <c r="BO25" s="35"/>
      <c r="BP25" s="161" t="e">
        <f t="shared" si="40"/>
        <v>#DIV/0!</v>
      </c>
      <c r="BQ25" s="35"/>
      <c r="BR25" s="58" t="e">
        <f t="shared" si="41"/>
        <v>#DIV/0!</v>
      </c>
      <c r="BS25" s="122"/>
      <c r="BT25" s="132" t="e">
        <f t="shared" si="42"/>
        <v>#DIV/0!</v>
      </c>
      <c r="BU25" s="59">
        <f t="shared" si="12"/>
        <v>0</v>
      </c>
      <c r="BV25" s="59">
        <f t="shared" si="9"/>
        <v>0</v>
      </c>
      <c r="BW25" s="61" t="e">
        <f t="shared" si="10"/>
        <v>#DIV/0!</v>
      </c>
      <c r="BX25" s="59">
        <f t="shared" si="6"/>
        <v>0</v>
      </c>
      <c r="BY25" s="61" t="e">
        <f t="shared" si="11"/>
        <v>#DIV/0!</v>
      </c>
      <c r="BZ25" s="143">
        <f t="shared" si="7"/>
        <v>0</v>
      </c>
      <c r="CA25" s="144" t="e">
        <f t="shared" si="8"/>
        <v>#DIV/0!</v>
      </c>
    </row>
    <row r="26" spans="1:79" ht="15.75" hidden="1">
      <c r="A26" s="250">
        <v>44043</v>
      </c>
      <c r="B26" s="44" t="s">
        <v>32</v>
      </c>
      <c r="C26" s="35"/>
      <c r="D26" s="35"/>
      <c r="E26" s="161" t="e">
        <f t="shared" si="13"/>
        <v>#DIV/0!</v>
      </c>
      <c r="F26" s="35"/>
      <c r="G26" s="58" t="e">
        <f t="shared" si="14"/>
        <v>#DIV/0!</v>
      </c>
      <c r="H26" s="122"/>
      <c r="I26" s="132" t="e">
        <f t="shared" si="15"/>
        <v>#DIV/0!</v>
      </c>
      <c r="J26" s="35"/>
      <c r="K26" s="35"/>
      <c r="L26" s="161" t="e">
        <f t="shared" si="43"/>
        <v>#DIV/0!</v>
      </c>
      <c r="M26" s="35"/>
      <c r="N26" s="58" t="e">
        <f t="shared" si="44"/>
        <v>#DIV/0!</v>
      </c>
      <c r="O26" s="122"/>
      <c r="P26" s="132" t="e">
        <f t="shared" si="18"/>
        <v>#DIV/0!</v>
      </c>
      <c r="Q26" s="35"/>
      <c r="R26" s="35"/>
      <c r="S26" s="161" t="e">
        <f t="shared" si="19"/>
        <v>#DIV/0!</v>
      </c>
      <c r="T26" s="35"/>
      <c r="U26" s="58" t="e">
        <f t="shared" si="20"/>
        <v>#DIV/0!</v>
      </c>
      <c r="V26" s="122"/>
      <c r="W26" s="132" t="e">
        <f t="shared" si="21"/>
        <v>#DIV/0!</v>
      </c>
      <c r="X26" s="35"/>
      <c r="Y26" s="35"/>
      <c r="Z26" s="161" t="e">
        <f t="shared" si="45"/>
        <v>#DIV/0!</v>
      </c>
      <c r="AA26" s="35"/>
      <c r="AB26" s="58" t="e">
        <f t="shared" si="46"/>
        <v>#DIV/0!</v>
      </c>
      <c r="AC26" s="122"/>
      <c r="AD26" s="132" t="e">
        <f t="shared" si="24"/>
        <v>#DIV/0!</v>
      </c>
      <c r="AE26" s="35"/>
      <c r="AF26" s="35"/>
      <c r="AG26" s="161" t="e">
        <f t="shared" si="47"/>
        <v>#DIV/0!</v>
      </c>
      <c r="AH26" s="35"/>
      <c r="AI26" s="58" t="e">
        <f t="shared" si="48"/>
        <v>#DIV/0!</v>
      </c>
      <c r="AJ26" s="122"/>
      <c r="AK26" s="132" t="e">
        <f t="shared" si="27"/>
        <v>#DIV/0!</v>
      </c>
      <c r="AL26" s="35"/>
      <c r="AM26" s="35"/>
      <c r="AN26" s="161" t="e">
        <f t="shared" si="49"/>
        <v>#DIV/0!</v>
      </c>
      <c r="AO26" s="35"/>
      <c r="AP26" s="58" t="e">
        <f t="shared" si="50"/>
        <v>#DIV/0!</v>
      </c>
      <c r="AQ26" s="122"/>
      <c r="AR26" s="132" t="e">
        <f t="shared" si="30"/>
        <v>#DIV/0!</v>
      </c>
      <c r="AS26" s="35"/>
      <c r="AT26" s="35"/>
      <c r="AU26" s="161" t="e">
        <f t="shared" si="31"/>
        <v>#DIV/0!</v>
      </c>
      <c r="AV26" s="35"/>
      <c r="AW26" s="58" t="e">
        <f t="shared" si="32"/>
        <v>#DIV/0!</v>
      </c>
      <c r="AX26" s="122"/>
      <c r="AY26" s="132" t="e">
        <f t="shared" si="33"/>
        <v>#DIV/0!</v>
      </c>
      <c r="AZ26" s="35"/>
      <c r="BA26" s="35"/>
      <c r="BB26" s="161" t="e">
        <f t="shared" si="51"/>
        <v>#DIV/0!</v>
      </c>
      <c r="BC26" s="35"/>
      <c r="BD26" s="58" t="e">
        <f t="shared" si="52"/>
        <v>#DIV/0!</v>
      </c>
      <c r="BE26" s="122"/>
      <c r="BF26" s="132" t="e">
        <f t="shared" si="36"/>
        <v>#DIV/0!</v>
      </c>
      <c r="BG26" s="35"/>
      <c r="BH26" s="35"/>
      <c r="BI26" s="161" t="e">
        <f t="shared" si="37"/>
        <v>#DIV/0!</v>
      </c>
      <c r="BJ26" s="35"/>
      <c r="BK26" s="58" t="e">
        <f t="shared" si="38"/>
        <v>#DIV/0!</v>
      </c>
      <c r="BL26" s="122"/>
      <c r="BM26" s="132" t="e">
        <f t="shared" si="39"/>
        <v>#DIV/0!</v>
      </c>
      <c r="BN26" s="35"/>
      <c r="BO26" s="35"/>
      <c r="BP26" s="161" t="e">
        <f t="shared" si="40"/>
        <v>#DIV/0!</v>
      </c>
      <c r="BQ26" s="35"/>
      <c r="BR26" s="58" t="e">
        <f t="shared" si="41"/>
        <v>#DIV/0!</v>
      </c>
      <c r="BS26" s="122"/>
      <c r="BT26" s="132" t="e">
        <f t="shared" si="42"/>
        <v>#DIV/0!</v>
      </c>
      <c r="BU26" s="59">
        <f t="shared" si="12"/>
        <v>0</v>
      </c>
      <c r="BV26" s="59">
        <f t="shared" si="9"/>
        <v>0</v>
      </c>
      <c r="BW26" s="61" t="e">
        <f t="shared" si="10"/>
        <v>#DIV/0!</v>
      </c>
      <c r="BX26" s="59">
        <f t="shared" si="6"/>
        <v>0</v>
      </c>
      <c r="BY26" s="61" t="e">
        <f t="shared" si="11"/>
        <v>#DIV/0!</v>
      </c>
      <c r="BZ26" s="143">
        <f t="shared" si="7"/>
        <v>0</v>
      </c>
      <c r="CA26" s="144" t="e">
        <f t="shared" si="8"/>
        <v>#DIV/0!</v>
      </c>
    </row>
    <row r="27" spans="1:79" ht="15.75" hidden="1">
      <c r="A27" s="250">
        <v>44044</v>
      </c>
      <c r="B27" s="44" t="s">
        <v>33</v>
      </c>
      <c r="C27" s="35"/>
      <c r="D27" s="35"/>
      <c r="E27" s="161" t="e">
        <f t="shared" si="13"/>
        <v>#DIV/0!</v>
      </c>
      <c r="F27" s="35"/>
      <c r="G27" s="58" t="e">
        <f t="shared" si="14"/>
        <v>#DIV/0!</v>
      </c>
      <c r="H27" s="122"/>
      <c r="I27" s="132" t="e">
        <f t="shared" si="15"/>
        <v>#DIV/0!</v>
      </c>
      <c r="J27" s="35"/>
      <c r="K27" s="35"/>
      <c r="L27" s="161" t="e">
        <f t="shared" si="43"/>
        <v>#DIV/0!</v>
      </c>
      <c r="M27" s="35"/>
      <c r="N27" s="58" t="e">
        <f t="shared" si="44"/>
        <v>#DIV/0!</v>
      </c>
      <c r="O27" s="122"/>
      <c r="P27" s="132" t="e">
        <f t="shared" si="18"/>
        <v>#DIV/0!</v>
      </c>
      <c r="Q27" s="35"/>
      <c r="R27" s="35"/>
      <c r="S27" s="161" t="e">
        <f t="shared" si="19"/>
        <v>#DIV/0!</v>
      </c>
      <c r="T27" s="35"/>
      <c r="U27" s="58" t="e">
        <f t="shared" si="20"/>
        <v>#DIV/0!</v>
      </c>
      <c r="V27" s="122"/>
      <c r="W27" s="132" t="e">
        <f t="shared" si="21"/>
        <v>#DIV/0!</v>
      </c>
      <c r="X27" s="35"/>
      <c r="Y27" s="35"/>
      <c r="Z27" s="161" t="e">
        <f t="shared" si="45"/>
        <v>#DIV/0!</v>
      </c>
      <c r="AA27" s="35"/>
      <c r="AB27" s="58" t="e">
        <f t="shared" si="46"/>
        <v>#DIV/0!</v>
      </c>
      <c r="AC27" s="122"/>
      <c r="AD27" s="132" t="e">
        <f t="shared" si="24"/>
        <v>#DIV/0!</v>
      </c>
      <c r="AE27" s="35"/>
      <c r="AF27" s="35"/>
      <c r="AG27" s="161" t="e">
        <f t="shared" si="47"/>
        <v>#DIV/0!</v>
      </c>
      <c r="AH27" s="35"/>
      <c r="AI27" s="58" t="e">
        <f t="shared" si="48"/>
        <v>#DIV/0!</v>
      </c>
      <c r="AJ27" s="122"/>
      <c r="AK27" s="132" t="e">
        <f t="shared" si="27"/>
        <v>#DIV/0!</v>
      </c>
      <c r="AL27" s="35"/>
      <c r="AM27" s="35"/>
      <c r="AN27" s="161" t="e">
        <f t="shared" si="49"/>
        <v>#DIV/0!</v>
      </c>
      <c r="AO27" s="35"/>
      <c r="AP27" s="58" t="e">
        <f t="shared" si="50"/>
        <v>#DIV/0!</v>
      </c>
      <c r="AQ27" s="122"/>
      <c r="AR27" s="132" t="e">
        <f t="shared" si="30"/>
        <v>#DIV/0!</v>
      </c>
      <c r="AS27" s="35"/>
      <c r="AT27" s="35"/>
      <c r="AU27" s="161" t="e">
        <f t="shared" si="31"/>
        <v>#DIV/0!</v>
      </c>
      <c r="AV27" s="35"/>
      <c r="AW27" s="58" t="e">
        <f t="shared" si="32"/>
        <v>#DIV/0!</v>
      </c>
      <c r="AX27" s="122"/>
      <c r="AY27" s="132" t="e">
        <f t="shared" si="33"/>
        <v>#DIV/0!</v>
      </c>
      <c r="AZ27" s="35"/>
      <c r="BA27" s="35"/>
      <c r="BB27" s="161" t="e">
        <f t="shared" si="51"/>
        <v>#DIV/0!</v>
      </c>
      <c r="BC27" s="35"/>
      <c r="BD27" s="58" t="e">
        <f t="shared" si="52"/>
        <v>#DIV/0!</v>
      </c>
      <c r="BE27" s="122"/>
      <c r="BF27" s="132" t="e">
        <f t="shared" si="36"/>
        <v>#DIV/0!</v>
      </c>
      <c r="BG27" s="35"/>
      <c r="BH27" s="35"/>
      <c r="BI27" s="161" t="e">
        <f t="shared" si="37"/>
        <v>#DIV/0!</v>
      </c>
      <c r="BJ27" s="35"/>
      <c r="BK27" s="58" t="e">
        <f t="shared" si="38"/>
        <v>#DIV/0!</v>
      </c>
      <c r="BL27" s="122"/>
      <c r="BM27" s="132" t="e">
        <f t="shared" si="39"/>
        <v>#DIV/0!</v>
      </c>
      <c r="BN27" s="35"/>
      <c r="BO27" s="35"/>
      <c r="BP27" s="161" t="e">
        <f t="shared" si="40"/>
        <v>#DIV/0!</v>
      </c>
      <c r="BQ27" s="35"/>
      <c r="BR27" s="58" t="e">
        <f t="shared" si="41"/>
        <v>#DIV/0!</v>
      </c>
      <c r="BS27" s="122"/>
      <c r="BT27" s="132" t="e">
        <f t="shared" si="42"/>
        <v>#DIV/0!</v>
      </c>
      <c r="BU27" s="59">
        <f t="shared" si="12"/>
        <v>0</v>
      </c>
      <c r="BV27" s="59">
        <f t="shared" si="9"/>
        <v>0</v>
      </c>
      <c r="BW27" s="61" t="e">
        <f t="shared" si="10"/>
        <v>#DIV/0!</v>
      </c>
      <c r="BX27" s="59">
        <f t="shared" si="6"/>
        <v>0</v>
      </c>
      <c r="BY27" s="61" t="e">
        <f t="shared" si="11"/>
        <v>#DIV/0!</v>
      </c>
      <c r="BZ27" s="143">
        <f t="shared" si="7"/>
        <v>0</v>
      </c>
      <c r="CA27" s="144" t="e">
        <f t="shared" si="8"/>
        <v>#DIV/0!</v>
      </c>
    </row>
    <row r="28" spans="1:79" ht="15.75" hidden="1">
      <c r="A28" s="250">
        <v>44045</v>
      </c>
      <c r="B28" s="44" t="s">
        <v>34</v>
      </c>
      <c r="C28" s="35"/>
      <c r="D28" s="35"/>
      <c r="E28" s="161" t="e">
        <f t="shared" si="13"/>
        <v>#DIV/0!</v>
      </c>
      <c r="F28" s="35"/>
      <c r="G28" s="58" t="e">
        <f t="shared" si="14"/>
        <v>#DIV/0!</v>
      </c>
      <c r="H28" s="122"/>
      <c r="I28" s="132" t="e">
        <f t="shared" si="15"/>
        <v>#DIV/0!</v>
      </c>
      <c r="J28" s="35"/>
      <c r="K28" s="35"/>
      <c r="L28" s="161" t="e">
        <f t="shared" si="43"/>
        <v>#DIV/0!</v>
      </c>
      <c r="M28" s="35"/>
      <c r="N28" s="58" t="e">
        <f t="shared" si="44"/>
        <v>#DIV/0!</v>
      </c>
      <c r="O28" s="122"/>
      <c r="P28" s="132" t="e">
        <f t="shared" si="18"/>
        <v>#DIV/0!</v>
      </c>
      <c r="Q28" s="35"/>
      <c r="R28" s="35"/>
      <c r="S28" s="161" t="e">
        <f t="shared" si="19"/>
        <v>#DIV/0!</v>
      </c>
      <c r="T28" s="35"/>
      <c r="U28" s="58" t="e">
        <f t="shared" si="20"/>
        <v>#DIV/0!</v>
      </c>
      <c r="V28" s="122"/>
      <c r="W28" s="132" t="e">
        <f t="shared" si="21"/>
        <v>#DIV/0!</v>
      </c>
      <c r="X28" s="35"/>
      <c r="Y28" s="35"/>
      <c r="Z28" s="161" t="e">
        <f t="shared" si="45"/>
        <v>#DIV/0!</v>
      </c>
      <c r="AA28" s="35"/>
      <c r="AB28" s="58" t="e">
        <f t="shared" si="46"/>
        <v>#DIV/0!</v>
      </c>
      <c r="AC28" s="122"/>
      <c r="AD28" s="132" t="e">
        <f t="shared" si="24"/>
        <v>#DIV/0!</v>
      </c>
      <c r="AE28" s="35"/>
      <c r="AF28" s="35"/>
      <c r="AG28" s="161" t="e">
        <f t="shared" si="47"/>
        <v>#DIV/0!</v>
      </c>
      <c r="AH28" s="35"/>
      <c r="AI28" s="58" t="e">
        <f t="shared" si="48"/>
        <v>#DIV/0!</v>
      </c>
      <c r="AJ28" s="122"/>
      <c r="AK28" s="132" t="e">
        <f t="shared" si="27"/>
        <v>#DIV/0!</v>
      </c>
      <c r="AL28" s="35"/>
      <c r="AM28" s="35"/>
      <c r="AN28" s="161" t="e">
        <f t="shared" si="49"/>
        <v>#DIV/0!</v>
      </c>
      <c r="AO28" s="35"/>
      <c r="AP28" s="58" t="e">
        <f t="shared" si="50"/>
        <v>#DIV/0!</v>
      </c>
      <c r="AQ28" s="122"/>
      <c r="AR28" s="132" t="e">
        <f t="shared" si="30"/>
        <v>#DIV/0!</v>
      </c>
      <c r="AS28" s="35"/>
      <c r="AT28" s="35"/>
      <c r="AU28" s="161" t="e">
        <f t="shared" si="31"/>
        <v>#DIV/0!</v>
      </c>
      <c r="AV28" s="35"/>
      <c r="AW28" s="58" t="e">
        <f t="shared" si="32"/>
        <v>#DIV/0!</v>
      </c>
      <c r="AX28" s="122"/>
      <c r="AY28" s="132" t="e">
        <f t="shared" si="33"/>
        <v>#DIV/0!</v>
      </c>
      <c r="AZ28" s="35"/>
      <c r="BA28" s="35"/>
      <c r="BB28" s="161" t="e">
        <f t="shared" si="51"/>
        <v>#DIV/0!</v>
      </c>
      <c r="BC28" s="35"/>
      <c r="BD28" s="58" t="e">
        <f t="shared" si="52"/>
        <v>#DIV/0!</v>
      </c>
      <c r="BE28" s="122"/>
      <c r="BF28" s="132" t="e">
        <f t="shared" si="36"/>
        <v>#DIV/0!</v>
      </c>
      <c r="BG28" s="35"/>
      <c r="BH28" s="35"/>
      <c r="BI28" s="161" t="e">
        <f t="shared" si="37"/>
        <v>#DIV/0!</v>
      </c>
      <c r="BJ28" s="35"/>
      <c r="BK28" s="58" t="e">
        <f t="shared" si="38"/>
        <v>#DIV/0!</v>
      </c>
      <c r="BL28" s="122"/>
      <c r="BM28" s="132" t="e">
        <f t="shared" si="39"/>
        <v>#DIV/0!</v>
      </c>
      <c r="BN28" s="35"/>
      <c r="BO28" s="35"/>
      <c r="BP28" s="161" t="e">
        <f t="shared" si="40"/>
        <v>#DIV/0!</v>
      </c>
      <c r="BQ28" s="35"/>
      <c r="BR28" s="58" t="e">
        <f t="shared" si="41"/>
        <v>#DIV/0!</v>
      </c>
      <c r="BS28" s="122"/>
      <c r="BT28" s="132" t="e">
        <f t="shared" si="42"/>
        <v>#DIV/0!</v>
      </c>
      <c r="BU28" s="59">
        <f t="shared" si="12"/>
        <v>0</v>
      </c>
      <c r="BV28" s="59">
        <f t="shared" si="9"/>
        <v>0</v>
      </c>
      <c r="BW28" s="61" t="e">
        <f t="shared" si="10"/>
        <v>#DIV/0!</v>
      </c>
      <c r="BX28" s="59">
        <f t="shared" si="6"/>
        <v>0</v>
      </c>
      <c r="BY28" s="61" t="e">
        <f t="shared" si="11"/>
        <v>#DIV/0!</v>
      </c>
      <c r="BZ28" s="143">
        <f t="shared" si="7"/>
        <v>0</v>
      </c>
      <c r="CA28" s="144" t="e">
        <f t="shared" si="8"/>
        <v>#DIV/0!</v>
      </c>
    </row>
    <row r="29" spans="1:79" ht="15.75" hidden="1">
      <c r="A29" s="250">
        <v>44046</v>
      </c>
      <c r="B29" s="44" t="s">
        <v>35</v>
      </c>
      <c r="C29" s="35"/>
      <c r="D29" s="35"/>
      <c r="E29" s="161" t="e">
        <f t="shared" si="13"/>
        <v>#DIV/0!</v>
      </c>
      <c r="F29" s="35"/>
      <c r="G29" s="58" t="e">
        <f t="shared" si="14"/>
        <v>#DIV/0!</v>
      </c>
      <c r="H29" s="122"/>
      <c r="I29" s="132" t="e">
        <f t="shared" si="15"/>
        <v>#DIV/0!</v>
      </c>
      <c r="J29" s="35"/>
      <c r="K29" s="35"/>
      <c r="L29" s="161" t="e">
        <f t="shared" si="43"/>
        <v>#DIV/0!</v>
      </c>
      <c r="M29" s="35"/>
      <c r="N29" s="58" t="e">
        <f t="shared" si="44"/>
        <v>#DIV/0!</v>
      </c>
      <c r="O29" s="122"/>
      <c r="P29" s="132" t="e">
        <f t="shared" si="18"/>
        <v>#DIV/0!</v>
      </c>
      <c r="Q29" s="35"/>
      <c r="R29" s="35"/>
      <c r="S29" s="161" t="e">
        <f t="shared" si="19"/>
        <v>#DIV/0!</v>
      </c>
      <c r="T29" s="35"/>
      <c r="U29" s="58" t="e">
        <f t="shared" si="20"/>
        <v>#DIV/0!</v>
      </c>
      <c r="V29" s="122"/>
      <c r="W29" s="132" t="e">
        <f t="shared" si="21"/>
        <v>#DIV/0!</v>
      </c>
      <c r="X29" s="35"/>
      <c r="Y29" s="35"/>
      <c r="Z29" s="161" t="e">
        <f t="shared" si="45"/>
        <v>#DIV/0!</v>
      </c>
      <c r="AA29" s="35"/>
      <c r="AB29" s="58" t="e">
        <f t="shared" si="46"/>
        <v>#DIV/0!</v>
      </c>
      <c r="AC29" s="122"/>
      <c r="AD29" s="132" t="e">
        <f t="shared" si="24"/>
        <v>#DIV/0!</v>
      </c>
      <c r="AE29" s="35"/>
      <c r="AF29" s="35"/>
      <c r="AG29" s="161" t="e">
        <f t="shared" si="47"/>
        <v>#DIV/0!</v>
      </c>
      <c r="AH29" s="35"/>
      <c r="AI29" s="58" t="e">
        <f t="shared" si="48"/>
        <v>#DIV/0!</v>
      </c>
      <c r="AJ29" s="122"/>
      <c r="AK29" s="132" t="e">
        <f t="shared" si="27"/>
        <v>#DIV/0!</v>
      </c>
      <c r="AL29" s="35"/>
      <c r="AM29" s="35"/>
      <c r="AN29" s="161" t="e">
        <f t="shared" si="49"/>
        <v>#DIV/0!</v>
      </c>
      <c r="AO29" s="35"/>
      <c r="AP29" s="58" t="e">
        <f t="shared" si="50"/>
        <v>#DIV/0!</v>
      </c>
      <c r="AQ29" s="122"/>
      <c r="AR29" s="132" t="e">
        <f t="shared" si="30"/>
        <v>#DIV/0!</v>
      </c>
      <c r="AS29" s="35"/>
      <c r="AT29" s="35"/>
      <c r="AU29" s="161" t="e">
        <f t="shared" si="31"/>
        <v>#DIV/0!</v>
      </c>
      <c r="AV29" s="35"/>
      <c r="AW29" s="58" t="e">
        <f t="shared" si="32"/>
        <v>#DIV/0!</v>
      </c>
      <c r="AX29" s="122"/>
      <c r="AY29" s="132" t="e">
        <f t="shared" si="33"/>
        <v>#DIV/0!</v>
      </c>
      <c r="AZ29" s="35"/>
      <c r="BA29" s="35"/>
      <c r="BB29" s="161" t="e">
        <f t="shared" si="51"/>
        <v>#DIV/0!</v>
      </c>
      <c r="BC29" s="35"/>
      <c r="BD29" s="58" t="e">
        <f t="shared" si="52"/>
        <v>#DIV/0!</v>
      </c>
      <c r="BE29" s="122"/>
      <c r="BF29" s="132" t="e">
        <f t="shared" si="36"/>
        <v>#DIV/0!</v>
      </c>
      <c r="BG29" s="35"/>
      <c r="BH29" s="35"/>
      <c r="BI29" s="161" t="e">
        <f t="shared" si="37"/>
        <v>#DIV/0!</v>
      </c>
      <c r="BJ29" s="35"/>
      <c r="BK29" s="58" t="e">
        <f t="shared" si="38"/>
        <v>#DIV/0!</v>
      </c>
      <c r="BL29" s="122"/>
      <c r="BM29" s="132" t="e">
        <f t="shared" si="39"/>
        <v>#DIV/0!</v>
      </c>
      <c r="BN29" s="35"/>
      <c r="BO29" s="35"/>
      <c r="BP29" s="161" t="e">
        <f t="shared" si="40"/>
        <v>#DIV/0!</v>
      </c>
      <c r="BQ29" s="35"/>
      <c r="BR29" s="58" t="e">
        <f t="shared" si="41"/>
        <v>#DIV/0!</v>
      </c>
      <c r="BS29" s="122"/>
      <c r="BT29" s="132" t="e">
        <f t="shared" si="42"/>
        <v>#DIV/0!</v>
      </c>
      <c r="BU29" s="59">
        <f t="shared" si="12"/>
        <v>0</v>
      </c>
      <c r="BV29" s="59">
        <f t="shared" si="9"/>
        <v>0</v>
      </c>
      <c r="BW29" s="61" t="e">
        <f t="shared" si="10"/>
        <v>#DIV/0!</v>
      </c>
      <c r="BX29" s="59">
        <f t="shared" si="6"/>
        <v>0</v>
      </c>
      <c r="BY29" s="61" t="e">
        <f t="shared" si="11"/>
        <v>#DIV/0!</v>
      </c>
      <c r="BZ29" s="143">
        <f t="shared" si="7"/>
        <v>0</v>
      </c>
      <c r="CA29" s="144" t="e">
        <f t="shared" si="8"/>
        <v>#DIV/0!</v>
      </c>
    </row>
    <row r="30" spans="1:79" ht="15.75" hidden="1">
      <c r="A30" s="250">
        <v>44047</v>
      </c>
      <c r="B30" s="44" t="s">
        <v>36</v>
      </c>
      <c r="C30" s="35"/>
      <c r="D30" s="35"/>
      <c r="E30" s="161" t="e">
        <f t="shared" si="13"/>
        <v>#DIV/0!</v>
      </c>
      <c r="F30" s="35"/>
      <c r="G30" s="58" t="e">
        <f t="shared" si="14"/>
        <v>#DIV/0!</v>
      </c>
      <c r="H30" s="122"/>
      <c r="I30" s="132" t="e">
        <f t="shared" si="15"/>
        <v>#DIV/0!</v>
      </c>
      <c r="J30" s="35"/>
      <c r="K30" s="35"/>
      <c r="L30" s="161" t="e">
        <f t="shared" si="43"/>
        <v>#DIV/0!</v>
      </c>
      <c r="M30" s="35"/>
      <c r="N30" s="58" t="e">
        <f t="shared" si="44"/>
        <v>#DIV/0!</v>
      </c>
      <c r="O30" s="122"/>
      <c r="P30" s="132" t="e">
        <f t="shared" si="18"/>
        <v>#DIV/0!</v>
      </c>
      <c r="Q30" s="35"/>
      <c r="R30" s="35"/>
      <c r="S30" s="161" t="e">
        <f t="shared" si="19"/>
        <v>#DIV/0!</v>
      </c>
      <c r="T30" s="35"/>
      <c r="U30" s="58" t="e">
        <f t="shared" si="20"/>
        <v>#DIV/0!</v>
      </c>
      <c r="V30" s="122"/>
      <c r="W30" s="132" t="e">
        <f t="shared" si="21"/>
        <v>#DIV/0!</v>
      </c>
      <c r="X30" s="35"/>
      <c r="Y30" s="35"/>
      <c r="Z30" s="161" t="e">
        <f t="shared" si="45"/>
        <v>#DIV/0!</v>
      </c>
      <c r="AA30" s="35"/>
      <c r="AB30" s="58" t="e">
        <f t="shared" si="46"/>
        <v>#DIV/0!</v>
      </c>
      <c r="AC30" s="122"/>
      <c r="AD30" s="132" t="e">
        <f t="shared" si="24"/>
        <v>#DIV/0!</v>
      </c>
      <c r="AE30" s="35"/>
      <c r="AF30" s="35"/>
      <c r="AG30" s="161" t="e">
        <f t="shared" si="47"/>
        <v>#DIV/0!</v>
      </c>
      <c r="AH30" s="35"/>
      <c r="AI30" s="58" t="e">
        <f t="shared" si="48"/>
        <v>#DIV/0!</v>
      </c>
      <c r="AJ30" s="122"/>
      <c r="AK30" s="132" t="e">
        <f t="shared" si="27"/>
        <v>#DIV/0!</v>
      </c>
      <c r="AL30" s="35"/>
      <c r="AM30" s="35"/>
      <c r="AN30" s="161" t="e">
        <f t="shared" si="49"/>
        <v>#DIV/0!</v>
      </c>
      <c r="AO30" s="35"/>
      <c r="AP30" s="58" t="e">
        <f t="shared" si="50"/>
        <v>#DIV/0!</v>
      </c>
      <c r="AQ30" s="122"/>
      <c r="AR30" s="132" t="e">
        <f t="shared" si="30"/>
        <v>#DIV/0!</v>
      </c>
      <c r="AS30" s="35"/>
      <c r="AT30" s="35"/>
      <c r="AU30" s="161" t="e">
        <f t="shared" si="31"/>
        <v>#DIV/0!</v>
      </c>
      <c r="AV30" s="35"/>
      <c r="AW30" s="58" t="e">
        <f t="shared" si="32"/>
        <v>#DIV/0!</v>
      </c>
      <c r="AX30" s="122"/>
      <c r="AY30" s="132" t="e">
        <f t="shared" si="33"/>
        <v>#DIV/0!</v>
      </c>
      <c r="AZ30" s="35"/>
      <c r="BA30" s="35"/>
      <c r="BB30" s="161" t="e">
        <f t="shared" si="51"/>
        <v>#DIV/0!</v>
      </c>
      <c r="BC30" s="35"/>
      <c r="BD30" s="58" t="e">
        <f t="shared" si="52"/>
        <v>#DIV/0!</v>
      </c>
      <c r="BE30" s="122"/>
      <c r="BF30" s="132" t="e">
        <f t="shared" si="36"/>
        <v>#DIV/0!</v>
      </c>
      <c r="BG30" s="35"/>
      <c r="BH30" s="35"/>
      <c r="BI30" s="161" t="e">
        <f t="shared" si="37"/>
        <v>#DIV/0!</v>
      </c>
      <c r="BJ30" s="35"/>
      <c r="BK30" s="58" t="e">
        <f t="shared" si="38"/>
        <v>#DIV/0!</v>
      </c>
      <c r="BL30" s="122"/>
      <c r="BM30" s="132" t="e">
        <f t="shared" si="39"/>
        <v>#DIV/0!</v>
      </c>
      <c r="BN30" s="35"/>
      <c r="BO30" s="35"/>
      <c r="BP30" s="161" t="e">
        <f t="shared" si="40"/>
        <v>#DIV/0!</v>
      </c>
      <c r="BQ30" s="35"/>
      <c r="BR30" s="58" t="e">
        <f t="shared" si="41"/>
        <v>#DIV/0!</v>
      </c>
      <c r="BS30" s="122"/>
      <c r="BT30" s="132" t="e">
        <f t="shared" si="42"/>
        <v>#DIV/0!</v>
      </c>
      <c r="BU30" s="59">
        <f t="shared" si="12"/>
        <v>0</v>
      </c>
      <c r="BV30" s="59">
        <f t="shared" si="9"/>
        <v>0</v>
      </c>
      <c r="BW30" s="61" t="e">
        <f t="shared" si="10"/>
        <v>#DIV/0!</v>
      </c>
      <c r="BX30" s="59">
        <f t="shared" si="6"/>
        <v>0</v>
      </c>
      <c r="BY30" s="61" t="e">
        <f t="shared" si="11"/>
        <v>#DIV/0!</v>
      </c>
      <c r="BZ30" s="143">
        <f t="shared" si="7"/>
        <v>0</v>
      </c>
      <c r="CA30" s="144" t="e">
        <f t="shared" si="8"/>
        <v>#DIV/0!</v>
      </c>
    </row>
    <row r="31" spans="1:79" ht="15.75" hidden="1">
      <c r="A31" s="250">
        <v>44048</v>
      </c>
      <c r="B31" s="44" t="s">
        <v>37</v>
      </c>
      <c r="C31" s="35"/>
      <c r="D31" s="35"/>
      <c r="E31" s="161" t="e">
        <f t="shared" si="13"/>
        <v>#DIV/0!</v>
      </c>
      <c r="F31" s="35"/>
      <c r="G31" s="58" t="e">
        <f t="shared" si="14"/>
        <v>#DIV/0!</v>
      </c>
      <c r="H31" s="122"/>
      <c r="I31" s="132" t="e">
        <f t="shared" si="15"/>
        <v>#DIV/0!</v>
      </c>
      <c r="J31" s="35"/>
      <c r="K31" s="35"/>
      <c r="L31" s="161" t="e">
        <f t="shared" si="43"/>
        <v>#DIV/0!</v>
      </c>
      <c r="M31" s="35"/>
      <c r="N31" s="58" t="e">
        <f t="shared" si="44"/>
        <v>#DIV/0!</v>
      </c>
      <c r="O31" s="122"/>
      <c r="P31" s="132" t="e">
        <f t="shared" si="18"/>
        <v>#DIV/0!</v>
      </c>
      <c r="Q31" s="35"/>
      <c r="R31" s="35"/>
      <c r="S31" s="161" t="e">
        <f t="shared" si="19"/>
        <v>#DIV/0!</v>
      </c>
      <c r="T31" s="35"/>
      <c r="U31" s="58" t="e">
        <f t="shared" si="20"/>
        <v>#DIV/0!</v>
      </c>
      <c r="V31" s="122"/>
      <c r="W31" s="132" t="e">
        <f t="shared" si="21"/>
        <v>#DIV/0!</v>
      </c>
      <c r="X31" s="35"/>
      <c r="Y31" s="35"/>
      <c r="Z31" s="161" t="e">
        <f t="shared" si="45"/>
        <v>#DIV/0!</v>
      </c>
      <c r="AA31" s="35"/>
      <c r="AB31" s="58" t="e">
        <f t="shared" si="46"/>
        <v>#DIV/0!</v>
      </c>
      <c r="AC31" s="122"/>
      <c r="AD31" s="132" t="e">
        <f t="shared" si="24"/>
        <v>#DIV/0!</v>
      </c>
      <c r="AE31" s="35"/>
      <c r="AF31" s="35"/>
      <c r="AG31" s="161" t="e">
        <f t="shared" si="47"/>
        <v>#DIV/0!</v>
      </c>
      <c r="AH31" s="35"/>
      <c r="AI31" s="58" t="e">
        <f t="shared" si="48"/>
        <v>#DIV/0!</v>
      </c>
      <c r="AJ31" s="122"/>
      <c r="AK31" s="132" t="e">
        <f t="shared" si="27"/>
        <v>#DIV/0!</v>
      </c>
      <c r="AL31" s="35"/>
      <c r="AM31" s="35"/>
      <c r="AN31" s="161" t="e">
        <f t="shared" si="49"/>
        <v>#DIV/0!</v>
      </c>
      <c r="AO31" s="35"/>
      <c r="AP31" s="58" t="e">
        <f t="shared" si="50"/>
        <v>#DIV/0!</v>
      </c>
      <c r="AQ31" s="122"/>
      <c r="AR31" s="132" t="e">
        <f t="shared" si="30"/>
        <v>#DIV/0!</v>
      </c>
      <c r="AS31" s="35"/>
      <c r="AT31" s="35"/>
      <c r="AU31" s="161" t="e">
        <f t="shared" si="31"/>
        <v>#DIV/0!</v>
      </c>
      <c r="AV31" s="35"/>
      <c r="AW31" s="58" t="e">
        <f t="shared" si="32"/>
        <v>#DIV/0!</v>
      </c>
      <c r="AX31" s="122"/>
      <c r="AY31" s="132" t="e">
        <f t="shared" si="33"/>
        <v>#DIV/0!</v>
      </c>
      <c r="AZ31" s="35"/>
      <c r="BA31" s="35"/>
      <c r="BB31" s="161" t="e">
        <f t="shared" si="51"/>
        <v>#DIV/0!</v>
      </c>
      <c r="BC31" s="35"/>
      <c r="BD31" s="58" t="e">
        <f t="shared" si="52"/>
        <v>#DIV/0!</v>
      </c>
      <c r="BE31" s="122"/>
      <c r="BF31" s="132" t="e">
        <f t="shared" si="36"/>
        <v>#DIV/0!</v>
      </c>
      <c r="BG31" s="35"/>
      <c r="BH31" s="35"/>
      <c r="BI31" s="161" t="e">
        <f t="shared" si="37"/>
        <v>#DIV/0!</v>
      </c>
      <c r="BJ31" s="35"/>
      <c r="BK31" s="58" t="e">
        <f t="shared" si="38"/>
        <v>#DIV/0!</v>
      </c>
      <c r="BL31" s="122"/>
      <c r="BM31" s="132" t="e">
        <f t="shared" si="39"/>
        <v>#DIV/0!</v>
      </c>
      <c r="BN31" s="35"/>
      <c r="BO31" s="35"/>
      <c r="BP31" s="161" t="e">
        <f t="shared" si="40"/>
        <v>#DIV/0!</v>
      </c>
      <c r="BQ31" s="35"/>
      <c r="BR31" s="58" t="e">
        <f t="shared" si="41"/>
        <v>#DIV/0!</v>
      </c>
      <c r="BS31" s="122"/>
      <c r="BT31" s="132" t="e">
        <f t="shared" si="42"/>
        <v>#DIV/0!</v>
      </c>
      <c r="BU31" s="59">
        <f t="shared" si="12"/>
        <v>0</v>
      </c>
      <c r="BV31" s="59">
        <f t="shared" si="9"/>
        <v>0</v>
      </c>
      <c r="BW31" s="61" t="e">
        <f t="shared" si="10"/>
        <v>#DIV/0!</v>
      </c>
      <c r="BX31" s="59">
        <f t="shared" si="6"/>
        <v>0</v>
      </c>
      <c r="BY31" s="61" t="e">
        <f t="shared" si="11"/>
        <v>#DIV/0!</v>
      </c>
      <c r="BZ31" s="143">
        <f t="shared" si="7"/>
        <v>0</v>
      </c>
      <c r="CA31" s="144" t="e">
        <f t="shared" si="8"/>
        <v>#DIV/0!</v>
      </c>
    </row>
    <row r="32" spans="1:79" ht="15.75" hidden="1">
      <c r="A32" s="250">
        <v>44049</v>
      </c>
      <c r="B32" s="44" t="s">
        <v>31</v>
      </c>
      <c r="C32" s="35"/>
      <c r="D32" s="35"/>
      <c r="E32" s="161" t="e">
        <f t="shared" si="13"/>
        <v>#DIV/0!</v>
      </c>
      <c r="F32" s="35"/>
      <c r="G32" s="58" t="e">
        <f t="shared" si="14"/>
        <v>#DIV/0!</v>
      </c>
      <c r="H32" s="122"/>
      <c r="I32" s="132" t="e">
        <f t="shared" si="15"/>
        <v>#DIV/0!</v>
      </c>
      <c r="J32" s="35"/>
      <c r="K32" s="35"/>
      <c r="L32" s="161" t="e">
        <f t="shared" si="43"/>
        <v>#DIV/0!</v>
      </c>
      <c r="M32" s="35"/>
      <c r="N32" s="58" t="e">
        <f t="shared" si="44"/>
        <v>#DIV/0!</v>
      </c>
      <c r="O32" s="122"/>
      <c r="P32" s="132" t="e">
        <f t="shared" si="18"/>
        <v>#DIV/0!</v>
      </c>
      <c r="Q32" s="35"/>
      <c r="R32" s="35"/>
      <c r="S32" s="161" t="e">
        <f t="shared" si="19"/>
        <v>#DIV/0!</v>
      </c>
      <c r="T32" s="35"/>
      <c r="U32" s="58" t="e">
        <f t="shared" si="20"/>
        <v>#DIV/0!</v>
      </c>
      <c r="V32" s="122"/>
      <c r="W32" s="132" t="e">
        <f t="shared" si="21"/>
        <v>#DIV/0!</v>
      </c>
      <c r="X32" s="35"/>
      <c r="Y32" s="35"/>
      <c r="Z32" s="161" t="e">
        <f t="shared" si="45"/>
        <v>#DIV/0!</v>
      </c>
      <c r="AA32" s="35"/>
      <c r="AB32" s="58" t="e">
        <f t="shared" si="46"/>
        <v>#DIV/0!</v>
      </c>
      <c r="AC32" s="122"/>
      <c r="AD32" s="132" t="e">
        <f t="shared" si="24"/>
        <v>#DIV/0!</v>
      </c>
      <c r="AE32" s="35"/>
      <c r="AF32" s="35"/>
      <c r="AG32" s="161" t="e">
        <f t="shared" si="47"/>
        <v>#DIV/0!</v>
      </c>
      <c r="AH32" s="35"/>
      <c r="AI32" s="58" t="e">
        <f t="shared" si="48"/>
        <v>#DIV/0!</v>
      </c>
      <c r="AJ32" s="122"/>
      <c r="AK32" s="132" t="e">
        <f t="shared" si="27"/>
        <v>#DIV/0!</v>
      </c>
      <c r="AL32" s="35"/>
      <c r="AM32" s="35"/>
      <c r="AN32" s="161" t="e">
        <f t="shared" si="49"/>
        <v>#DIV/0!</v>
      </c>
      <c r="AO32" s="35"/>
      <c r="AP32" s="58" t="e">
        <f t="shared" si="50"/>
        <v>#DIV/0!</v>
      </c>
      <c r="AQ32" s="122"/>
      <c r="AR32" s="132" t="e">
        <f t="shared" si="30"/>
        <v>#DIV/0!</v>
      </c>
      <c r="AS32" s="35"/>
      <c r="AT32" s="35"/>
      <c r="AU32" s="161" t="e">
        <f t="shared" si="31"/>
        <v>#DIV/0!</v>
      </c>
      <c r="AV32" s="35"/>
      <c r="AW32" s="58" t="e">
        <f t="shared" si="32"/>
        <v>#DIV/0!</v>
      </c>
      <c r="AX32" s="122"/>
      <c r="AY32" s="132" t="e">
        <f t="shared" si="33"/>
        <v>#DIV/0!</v>
      </c>
      <c r="AZ32" s="35"/>
      <c r="BA32" s="35"/>
      <c r="BB32" s="161" t="e">
        <f t="shared" si="51"/>
        <v>#DIV/0!</v>
      </c>
      <c r="BC32" s="35"/>
      <c r="BD32" s="58" t="e">
        <f t="shared" si="52"/>
        <v>#DIV/0!</v>
      </c>
      <c r="BE32" s="122"/>
      <c r="BF32" s="132" t="e">
        <f t="shared" si="36"/>
        <v>#DIV/0!</v>
      </c>
      <c r="BG32" s="35"/>
      <c r="BH32" s="35"/>
      <c r="BI32" s="161" t="e">
        <f t="shared" si="37"/>
        <v>#DIV/0!</v>
      </c>
      <c r="BJ32" s="35"/>
      <c r="BK32" s="58" t="e">
        <f t="shared" si="38"/>
        <v>#DIV/0!</v>
      </c>
      <c r="BL32" s="122"/>
      <c r="BM32" s="132" t="e">
        <f t="shared" si="39"/>
        <v>#DIV/0!</v>
      </c>
      <c r="BN32" s="35"/>
      <c r="BO32" s="35"/>
      <c r="BP32" s="161" t="e">
        <f t="shared" si="40"/>
        <v>#DIV/0!</v>
      </c>
      <c r="BQ32" s="35"/>
      <c r="BR32" s="58" t="e">
        <f t="shared" si="41"/>
        <v>#DIV/0!</v>
      </c>
      <c r="BS32" s="122"/>
      <c r="BT32" s="132" t="e">
        <f t="shared" si="42"/>
        <v>#DIV/0!</v>
      </c>
      <c r="BU32" s="59">
        <f t="shared" si="12"/>
        <v>0</v>
      </c>
      <c r="BV32" s="59">
        <f t="shared" si="9"/>
        <v>0</v>
      </c>
      <c r="BW32" s="61" t="e">
        <f t="shared" si="10"/>
        <v>#DIV/0!</v>
      </c>
      <c r="BX32" s="59">
        <f t="shared" si="6"/>
        <v>0</v>
      </c>
      <c r="BY32" s="61" t="e">
        <f t="shared" si="11"/>
        <v>#DIV/0!</v>
      </c>
      <c r="BZ32" s="143">
        <f t="shared" si="7"/>
        <v>0</v>
      </c>
      <c r="CA32" s="144" t="e">
        <f t="shared" si="8"/>
        <v>#DIV/0!</v>
      </c>
    </row>
    <row r="33" spans="1:79" ht="15.75" hidden="1">
      <c r="A33" s="250">
        <v>44050</v>
      </c>
      <c r="B33" s="44" t="s">
        <v>32</v>
      </c>
      <c r="C33" s="35"/>
      <c r="D33" s="35"/>
      <c r="E33" s="161" t="e">
        <f t="shared" si="13"/>
        <v>#DIV/0!</v>
      </c>
      <c r="F33" s="35"/>
      <c r="G33" s="58" t="e">
        <f t="shared" si="14"/>
        <v>#DIV/0!</v>
      </c>
      <c r="H33" s="122"/>
      <c r="I33" s="132" t="e">
        <f t="shared" si="15"/>
        <v>#DIV/0!</v>
      </c>
      <c r="J33" s="35"/>
      <c r="K33" s="35"/>
      <c r="L33" s="161" t="e">
        <f t="shared" si="43"/>
        <v>#DIV/0!</v>
      </c>
      <c r="M33" s="35"/>
      <c r="N33" s="58" t="e">
        <f t="shared" si="44"/>
        <v>#DIV/0!</v>
      </c>
      <c r="O33" s="122"/>
      <c r="P33" s="132" t="e">
        <f t="shared" si="18"/>
        <v>#DIV/0!</v>
      </c>
      <c r="Q33" s="35"/>
      <c r="R33" s="35"/>
      <c r="S33" s="161" t="e">
        <f t="shared" si="19"/>
        <v>#DIV/0!</v>
      </c>
      <c r="T33" s="35"/>
      <c r="U33" s="58" t="e">
        <f t="shared" si="20"/>
        <v>#DIV/0!</v>
      </c>
      <c r="V33" s="122"/>
      <c r="W33" s="132" t="e">
        <f t="shared" si="21"/>
        <v>#DIV/0!</v>
      </c>
      <c r="X33" s="35"/>
      <c r="Y33" s="35"/>
      <c r="Z33" s="161" t="e">
        <f t="shared" si="45"/>
        <v>#DIV/0!</v>
      </c>
      <c r="AA33" s="35"/>
      <c r="AB33" s="58" t="e">
        <f t="shared" si="46"/>
        <v>#DIV/0!</v>
      </c>
      <c r="AC33" s="122"/>
      <c r="AD33" s="132" t="e">
        <f t="shared" si="24"/>
        <v>#DIV/0!</v>
      </c>
      <c r="AE33" s="35"/>
      <c r="AF33" s="35"/>
      <c r="AG33" s="161" t="e">
        <f t="shared" si="47"/>
        <v>#DIV/0!</v>
      </c>
      <c r="AH33" s="35"/>
      <c r="AI33" s="58" t="e">
        <f t="shared" si="48"/>
        <v>#DIV/0!</v>
      </c>
      <c r="AJ33" s="122"/>
      <c r="AK33" s="132" t="e">
        <f t="shared" si="27"/>
        <v>#DIV/0!</v>
      </c>
      <c r="AL33" s="35"/>
      <c r="AM33" s="35"/>
      <c r="AN33" s="161" t="e">
        <f t="shared" si="49"/>
        <v>#DIV/0!</v>
      </c>
      <c r="AO33" s="35"/>
      <c r="AP33" s="58" t="e">
        <f t="shared" si="50"/>
        <v>#DIV/0!</v>
      </c>
      <c r="AQ33" s="122"/>
      <c r="AR33" s="132" t="e">
        <f t="shared" si="30"/>
        <v>#DIV/0!</v>
      </c>
      <c r="AS33" s="35"/>
      <c r="AT33" s="35"/>
      <c r="AU33" s="161" t="e">
        <f t="shared" si="31"/>
        <v>#DIV/0!</v>
      </c>
      <c r="AV33" s="35"/>
      <c r="AW33" s="58" t="e">
        <f t="shared" si="32"/>
        <v>#DIV/0!</v>
      </c>
      <c r="AX33" s="122"/>
      <c r="AY33" s="132" t="e">
        <f t="shared" si="33"/>
        <v>#DIV/0!</v>
      </c>
      <c r="AZ33" s="35"/>
      <c r="BA33" s="35"/>
      <c r="BB33" s="161" t="e">
        <f t="shared" si="51"/>
        <v>#DIV/0!</v>
      </c>
      <c r="BC33" s="35"/>
      <c r="BD33" s="58" t="e">
        <f t="shared" si="52"/>
        <v>#DIV/0!</v>
      </c>
      <c r="BE33" s="122"/>
      <c r="BF33" s="132" t="e">
        <f t="shared" si="36"/>
        <v>#DIV/0!</v>
      </c>
      <c r="BG33" s="35"/>
      <c r="BH33" s="35"/>
      <c r="BI33" s="161" t="e">
        <f t="shared" si="37"/>
        <v>#DIV/0!</v>
      </c>
      <c r="BJ33" s="35"/>
      <c r="BK33" s="58" t="e">
        <f t="shared" si="38"/>
        <v>#DIV/0!</v>
      </c>
      <c r="BL33" s="122"/>
      <c r="BM33" s="132" t="e">
        <f t="shared" si="39"/>
        <v>#DIV/0!</v>
      </c>
      <c r="BN33" s="35"/>
      <c r="BO33" s="35"/>
      <c r="BP33" s="161" t="e">
        <f t="shared" si="40"/>
        <v>#DIV/0!</v>
      </c>
      <c r="BQ33" s="35"/>
      <c r="BR33" s="58" t="e">
        <f t="shared" si="41"/>
        <v>#DIV/0!</v>
      </c>
      <c r="BS33" s="122"/>
      <c r="BT33" s="132" t="e">
        <f t="shared" si="42"/>
        <v>#DIV/0!</v>
      </c>
      <c r="BU33" s="59">
        <f t="shared" si="12"/>
        <v>0</v>
      </c>
      <c r="BV33" s="59">
        <f t="shared" si="9"/>
        <v>0</v>
      </c>
      <c r="BW33" s="61" t="e">
        <f t="shared" si="10"/>
        <v>#DIV/0!</v>
      </c>
      <c r="BX33" s="59">
        <f t="shared" si="6"/>
        <v>0</v>
      </c>
      <c r="BY33" s="61" t="e">
        <f t="shared" si="11"/>
        <v>#DIV/0!</v>
      </c>
      <c r="BZ33" s="143">
        <f t="shared" si="7"/>
        <v>0</v>
      </c>
      <c r="CA33" s="144" t="e">
        <f t="shared" si="8"/>
        <v>#DIV/0!</v>
      </c>
    </row>
    <row r="34" spans="1:79" ht="15.75" hidden="1">
      <c r="A34" s="250">
        <v>44051</v>
      </c>
      <c r="B34" s="44" t="s">
        <v>33</v>
      </c>
      <c r="C34" s="35"/>
      <c r="D34" s="35"/>
      <c r="E34" s="161" t="e">
        <f t="shared" si="13"/>
        <v>#DIV/0!</v>
      </c>
      <c r="F34" s="35"/>
      <c r="G34" s="58" t="e">
        <f t="shared" si="14"/>
        <v>#DIV/0!</v>
      </c>
      <c r="H34" s="122"/>
      <c r="I34" s="132" t="e">
        <f t="shared" si="15"/>
        <v>#DIV/0!</v>
      </c>
      <c r="J34" s="35"/>
      <c r="K34" s="35"/>
      <c r="L34" s="161" t="e">
        <f t="shared" si="43"/>
        <v>#DIV/0!</v>
      </c>
      <c r="M34" s="35"/>
      <c r="N34" s="58" t="e">
        <f t="shared" si="44"/>
        <v>#DIV/0!</v>
      </c>
      <c r="O34" s="122"/>
      <c r="P34" s="132" t="e">
        <f t="shared" si="18"/>
        <v>#DIV/0!</v>
      </c>
      <c r="Q34" s="35"/>
      <c r="R34" s="35"/>
      <c r="S34" s="161" t="e">
        <f t="shared" si="19"/>
        <v>#DIV/0!</v>
      </c>
      <c r="T34" s="35"/>
      <c r="U34" s="58" t="e">
        <f t="shared" si="20"/>
        <v>#DIV/0!</v>
      </c>
      <c r="V34" s="122"/>
      <c r="W34" s="132" t="e">
        <f t="shared" si="21"/>
        <v>#DIV/0!</v>
      </c>
      <c r="X34" s="35"/>
      <c r="Y34" s="35"/>
      <c r="Z34" s="161" t="e">
        <f t="shared" si="45"/>
        <v>#DIV/0!</v>
      </c>
      <c r="AA34" s="35"/>
      <c r="AB34" s="58" t="e">
        <f t="shared" si="46"/>
        <v>#DIV/0!</v>
      </c>
      <c r="AC34" s="122"/>
      <c r="AD34" s="132" t="e">
        <f t="shared" si="24"/>
        <v>#DIV/0!</v>
      </c>
      <c r="AE34" s="35"/>
      <c r="AF34" s="35"/>
      <c r="AG34" s="161" t="e">
        <f t="shared" si="47"/>
        <v>#DIV/0!</v>
      </c>
      <c r="AH34" s="35"/>
      <c r="AI34" s="58" t="e">
        <f t="shared" si="48"/>
        <v>#DIV/0!</v>
      </c>
      <c r="AJ34" s="122"/>
      <c r="AK34" s="132" t="e">
        <f t="shared" si="27"/>
        <v>#DIV/0!</v>
      </c>
      <c r="AL34" s="35"/>
      <c r="AM34" s="35"/>
      <c r="AN34" s="161" t="e">
        <f t="shared" si="49"/>
        <v>#DIV/0!</v>
      </c>
      <c r="AO34" s="35"/>
      <c r="AP34" s="58" t="e">
        <f t="shared" si="50"/>
        <v>#DIV/0!</v>
      </c>
      <c r="AQ34" s="122"/>
      <c r="AR34" s="132" t="e">
        <f t="shared" si="30"/>
        <v>#DIV/0!</v>
      </c>
      <c r="AS34" s="35"/>
      <c r="AT34" s="35"/>
      <c r="AU34" s="161" t="e">
        <f t="shared" si="31"/>
        <v>#DIV/0!</v>
      </c>
      <c r="AV34" s="35"/>
      <c r="AW34" s="58" t="e">
        <f t="shared" si="32"/>
        <v>#DIV/0!</v>
      </c>
      <c r="AX34" s="122"/>
      <c r="AY34" s="132" t="e">
        <f t="shared" si="33"/>
        <v>#DIV/0!</v>
      </c>
      <c r="AZ34" s="35"/>
      <c r="BA34" s="35"/>
      <c r="BB34" s="161" t="e">
        <f t="shared" si="51"/>
        <v>#DIV/0!</v>
      </c>
      <c r="BC34" s="35"/>
      <c r="BD34" s="58" t="e">
        <f t="shared" si="52"/>
        <v>#DIV/0!</v>
      </c>
      <c r="BE34" s="122"/>
      <c r="BF34" s="132" t="e">
        <f t="shared" si="36"/>
        <v>#DIV/0!</v>
      </c>
      <c r="BG34" s="35"/>
      <c r="BH34" s="35"/>
      <c r="BI34" s="161" t="e">
        <f t="shared" si="37"/>
        <v>#DIV/0!</v>
      </c>
      <c r="BJ34" s="35"/>
      <c r="BK34" s="58" t="e">
        <f t="shared" si="38"/>
        <v>#DIV/0!</v>
      </c>
      <c r="BL34" s="122"/>
      <c r="BM34" s="132" t="e">
        <f t="shared" si="39"/>
        <v>#DIV/0!</v>
      </c>
      <c r="BN34" s="35"/>
      <c r="BO34" s="35"/>
      <c r="BP34" s="161" t="e">
        <f t="shared" si="40"/>
        <v>#DIV/0!</v>
      </c>
      <c r="BQ34" s="35"/>
      <c r="BR34" s="58" t="e">
        <f t="shared" si="41"/>
        <v>#DIV/0!</v>
      </c>
      <c r="BS34" s="122"/>
      <c r="BT34" s="132" t="e">
        <f t="shared" si="42"/>
        <v>#DIV/0!</v>
      </c>
      <c r="BU34" s="59">
        <f t="shared" si="12"/>
        <v>0</v>
      </c>
      <c r="BV34" s="59">
        <f t="shared" si="9"/>
        <v>0</v>
      </c>
      <c r="BW34" s="61" t="e">
        <f t="shared" si="10"/>
        <v>#DIV/0!</v>
      </c>
      <c r="BX34" s="59">
        <f t="shared" si="6"/>
        <v>0</v>
      </c>
      <c r="BY34" s="61" t="e">
        <f t="shared" si="11"/>
        <v>#DIV/0!</v>
      </c>
      <c r="BZ34" s="143">
        <f t="shared" si="7"/>
        <v>0</v>
      </c>
      <c r="CA34" s="144" t="e">
        <f t="shared" si="8"/>
        <v>#DIV/0!</v>
      </c>
    </row>
    <row r="35" spans="1:79" ht="15.75" hidden="1">
      <c r="A35" s="250">
        <v>44052</v>
      </c>
      <c r="B35" s="44" t="s">
        <v>34</v>
      </c>
      <c r="C35" s="35"/>
      <c r="D35" s="35"/>
      <c r="E35" s="161" t="e">
        <f t="shared" si="13"/>
        <v>#DIV/0!</v>
      </c>
      <c r="F35" s="35"/>
      <c r="G35" s="58" t="e">
        <f t="shared" si="14"/>
        <v>#DIV/0!</v>
      </c>
      <c r="H35" s="122"/>
      <c r="I35" s="132" t="e">
        <f t="shared" si="15"/>
        <v>#DIV/0!</v>
      </c>
      <c r="J35" s="35"/>
      <c r="K35" s="35"/>
      <c r="L35" s="161" t="e">
        <f t="shared" si="43"/>
        <v>#DIV/0!</v>
      </c>
      <c r="M35" s="35"/>
      <c r="N35" s="58" t="e">
        <f t="shared" si="44"/>
        <v>#DIV/0!</v>
      </c>
      <c r="O35" s="122"/>
      <c r="P35" s="132" t="e">
        <f t="shared" si="18"/>
        <v>#DIV/0!</v>
      </c>
      <c r="Q35" s="35"/>
      <c r="R35" s="35"/>
      <c r="S35" s="161" t="e">
        <f t="shared" si="19"/>
        <v>#DIV/0!</v>
      </c>
      <c r="T35" s="35"/>
      <c r="U35" s="58" t="e">
        <f t="shared" si="20"/>
        <v>#DIV/0!</v>
      </c>
      <c r="V35" s="122"/>
      <c r="W35" s="132" t="e">
        <f t="shared" si="21"/>
        <v>#DIV/0!</v>
      </c>
      <c r="X35" s="35"/>
      <c r="Y35" s="35"/>
      <c r="Z35" s="161" t="e">
        <f t="shared" si="45"/>
        <v>#DIV/0!</v>
      </c>
      <c r="AA35" s="35"/>
      <c r="AB35" s="58" t="e">
        <f t="shared" si="46"/>
        <v>#DIV/0!</v>
      </c>
      <c r="AC35" s="122"/>
      <c r="AD35" s="132" t="e">
        <f t="shared" si="24"/>
        <v>#DIV/0!</v>
      </c>
      <c r="AE35" s="35"/>
      <c r="AF35" s="35"/>
      <c r="AG35" s="161" t="e">
        <f t="shared" si="47"/>
        <v>#DIV/0!</v>
      </c>
      <c r="AH35" s="35"/>
      <c r="AI35" s="58" t="e">
        <f t="shared" si="48"/>
        <v>#DIV/0!</v>
      </c>
      <c r="AJ35" s="122"/>
      <c r="AK35" s="132" t="e">
        <f t="shared" si="27"/>
        <v>#DIV/0!</v>
      </c>
      <c r="AL35" s="35"/>
      <c r="AM35" s="35"/>
      <c r="AN35" s="161" t="e">
        <f t="shared" si="49"/>
        <v>#DIV/0!</v>
      </c>
      <c r="AO35" s="35"/>
      <c r="AP35" s="58" t="e">
        <f t="shared" si="50"/>
        <v>#DIV/0!</v>
      </c>
      <c r="AQ35" s="122"/>
      <c r="AR35" s="132" t="e">
        <f t="shared" si="30"/>
        <v>#DIV/0!</v>
      </c>
      <c r="AS35" s="35"/>
      <c r="AT35" s="35"/>
      <c r="AU35" s="161" t="e">
        <f t="shared" si="31"/>
        <v>#DIV/0!</v>
      </c>
      <c r="AV35" s="35"/>
      <c r="AW35" s="58" t="e">
        <f t="shared" si="32"/>
        <v>#DIV/0!</v>
      </c>
      <c r="AX35" s="122"/>
      <c r="AY35" s="132" t="e">
        <f t="shared" si="33"/>
        <v>#DIV/0!</v>
      </c>
      <c r="AZ35" s="35"/>
      <c r="BA35" s="35"/>
      <c r="BB35" s="161" t="e">
        <f t="shared" si="51"/>
        <v>#DIV/0!</v>
      </c>
      <c r="BC35" s="35"/>
      <c r="BD35" s="58" t="e">
        <f t="shared" si="52"/>
        <v>#DIV/0!</v>
      </c>
      <c r="BE35" s="122"/>
      <c r="BF35" s="132" t="e">
        <f t="shared" si="36"/>
        <v>#DIV/0!</v>
      </c>
      <c r="BG35" s="35"/>
      <c r="BH35" s="35"/>
      <c r="BI35" s="161" t="e">
        <f t="shared" si="37"/>
        <v>#DIV/0!</v>
      </c>
      <c r="BJ35" s="35"/>
      <c r="BK35" s="58" t="e">
        <f t="shared" si="38"/>
        <v>#DIV/0!</v>
      </c>
      <c r="BL35" s="122"/>
      <c r="BM35" s="132" t="e">
        <f t="shared" si="39"/>
        <v>#DIV/0!</v>
      </c>
      <c r="BN35" s="35"/>
      <c r="BO35" s="35"/>
      <c r="BP35" s="161" t="e">
        <f t="shared" si="40"/>
        <v>#DIV/0!</v>
      </c>
      <c r="BQ35" s="35"/>
      <c r="BR35" s="58" t="e">
        <f t="shared" si="41"/>
        <v>#DIV/0!</v>
      </c>
      <c r="BS35" s="122"/>
      <c r="BT35" s="132" t="e">
        <f t="shared" si="42"/>
        <v>#DIV/0!</v>
      </c>
      <c r="BU35" s="59">
        <f t="shared" si="12"/>
        <v>0</v>
      </c>
      <c r="BV35" s="59">
        <f t="shared" si="9"/>
        <v>0</v>
      </c>
      <c r="BW35" s="61" t="e">
        <f t="shared" si="10"/>
        <v>#DIV/0!</v>
      </c>
      <c r="BX35" s="59">
        <f t="shared" si="6"/>
        <v>0</v>
      </c>
      <c r="BY35" s="61" t="e">
        <f t="shared" si="11"/>
        <v>#DIV/0!</v>
      </c>
      <c r="BZ35" s="143">
        <f t="shared" si="7"/>
        <v>0</v>
      </c>
      <c r="CA35" s="144" t="e">
        <f t="shared" si="8"/>
        <v>#DIV/0!</v>
      </c>
    </row>
    <row r="36" spans="1:79" ht="15.75" hidden="1">
      <c r="A36" s="250">
        <v>44053</v>
      </c>
      <c r="B36" s="44" t="s">
        <v>35</v>
      </c>
      <c r="C36" s="35"/>
      <c r="D36" s="35"/>
      <c r="E36" s="161" t="e">
        <f t="shared" si="13"/>
        <v>#DIV/0!</v>
      </c>
      <c r="F36" s="35"/>
      <c r="G36" s="58" t="e">
        <f t="shared" si="14"/>
        <v>#DIV/0!</v>
      </c>
      <c r="H36" s="122"/>
      <c r="I36" s="132" t="e">
        <f t="shared" si="15"/>
        <v>#DIV/0!</v>
      </c>
      <c r="J36" s="35"/>
      <c r="K36" s="35"/>
      <c r="L36" s="161" t="e">
        <f t="shared" si="43"/>
        <v>#DIV/0!</v>
      </c>
      <c r="M36" s="35"/>
      <c r="N36" s="58" t="e">
        <f t="shared" si="44"/>
        <v>#DIV/0!</v>
      </c>
      <c r="O36" s="122"/>
      <c r="P36" s="132" t="e">
        <f t="shared" si="18"/>
        <v>#DIV/0!</v>
      </c>
      <c r="Q36" s="35"/>
      <c r="R36" s="35"/>
      <c r="S36" s="161" t="e">
        <f t="shared" si="19"/>
        <v>#DIV/0!</v>
      </c>
      <c r="T36" s="35"/>
      <c r="U36" s="58" t="e">
        <f t="shared" si="20"/>
        <v>#DIV/0!</v>
      </c>
      <c r="V36" s="122"/>
      <c r="W36" s="132" t="e">
        <f t="shared" si="21"/>
        <v>#DIV/0!</v>
      </c>
      <c r="X36" s="35"/>
      <c r="Y36" s="35"/>
      <c r="Z36" s="161" t="e">
        <f t="shared" si="45"/>
        <v>#DIV/0!</v>
      </c>
      <c r="AA36" s="35"/>
      <c r="AB36" s="58" t="e">
        <f t="shared" si="46"/>
        <v>#DIV/0!</v>
      </c>
      <c r="AC36" s="122"/>
      <c r="AD36" s="132" t="e">
        <f t="shared" si="24"/>
        <v>#DIV/0!</v>
      </c>
      <c r="AE36" s="35"/>
      <c r="AF36" s="35"/>
      <c r="AG36" s="161" t="e">
        <f t="shared" si="47"/>
        <v>#DIV/0!</v>
      </c>
      <c r="AH36" s="35"/>
      <c r="AI36" s="58" t="e">
        <f t="shared" si="48"/>
        <v>#DIV/0!</v>
      </c>
      <c r="AJ36" s="122"/>
      <c r="AK36" s="132" t="e">
        <f t="shared" si="27"/>
        <v>#DIV/0!</v>
      </c>
      <c r="AL36" s="35"/>
      <c r="AM36" s="35"/>
      <c r="AN36" s="161" t="e">
        <f t="shared" si="49"/>
        <v>#DIV/0!</v>
      </c>
      <c r="AO36" s="35"/>
      <c r="AP36" s="58" t="e">
        <f t="shared" si="50"/>
        <v>#DIV/0!</v>
      </c>
      <c r="AQ36" s="122"/>
      <c r="AR36" s="132" t="e">
        <f t="shared" si="30"/>
        <v>#DIV/0!</v>
      </c>
      <c r="AS36" s="35"/>
      <c r="AT36" s="35"/>
      <c r="AU36" s="161" t="e">
        <f t="shared" si="31"/>
        <v>#DIV/0!</v>
      </c>
      <c r="AV36" s="35"/>
      <c r="AW36" s="58" t="e">
        <f t="shared" si="32"/>
        <v>#DIV/0!</v>
      </c>
      <c r="AX36" s="122"/>
      <c r="AY36" s="132" t="e">
        <f t="shared" si="33"/>
        <v>#DIV/0!</v>
      </c>
      <c r="AZ36" s="35"/>
      <c r="BA36" s="35"/>
      <c r="BB36" s="161" t="e">
        <f t="shared" si="51"/>
        <v>#DIV/0!</v>
      </c>
      <c r="BC36" s="35"/>
      <c r="BD36" s="58" t="e">
        <f t="shared" si="52"/>
        <v>#DIV/0!</v>
      </c>
      <c r="BE36" s="122"/>
      <c r="BF36" s="132" t="e">
        <f t="shared" si="36"/>
        <v>#DIV/0!</v>
      </c>
      <c r="BG36" s="35"/>
      <c r="BH36" s="35"/>
      <c r="BI36" s="161" t="e">
        <f t="shared" si="37"/>
        <v>#DIV/0!</v>
      </c>
      <c r="BJ36" s="35"/>
      <c r="BK36" s="58" t="e">
        <f t="shared" si="38"/>
        <v>#DIV/0!</v>
      </c>
      <c r="BL36" s="122"/>
      <c r="BM36" s="132" t="e">
        <f t="shared" si="39"/>
        <v>#DIV/0!</v>
      </c>
      <c r="BN36" s="35"/>
      <c r="BO36" s="35"/>
      <c r="BP36" s="161" t="e">
        <f t="shared" si="40"/>
        <v>#DIV/0!</v>
      </c>
      <c r="BQ36" s="35"/>
      <c r="BR36" s="58" t="e">
        <f t="shared" si="41"/>
        <v>#DIV/0!</v>
      </c>
      <c r="BS36" s="122"/>
      <c r="BT36" s="132" t="e">
        <f t="shared" si="42"/>
        <v>#DIV/0!</v>
      </c>
      <c r="BU36" s="59">
        <f t="shared" si="12"/>
        <v>0</v>
      </c>
      <c r="BV36" s="59">
        <f t="shared" si="9"/>
        <v>0</v>
      </c>
      <c r="BW36" s="61" t="e">
        <f t="shared" si="10"/>
        <v>#DIV/0!</v>
      </c>
      <c r="BX36" s="59">
        <f t="shared" si="6"/>
        <v>0</v>
      </c>
      <c r="BY36" s="61" t="e">
        <f t="shared" si="11"/>
        <v>#DIV/0!</v>
      </c>
      <c r="BZ36" s="143">
        <f t="shared" si="7"/>
        <v>0</v>
      </c>
      <c r="CA36" s="144" t="e">
        <f t="shared" si="8"/>
        <v>#DIV/0!</v>
      </c>
    </row>
    <row r="37" spans="1:79" ht="15.75" hidden="1">
      <c r="A37" s="250">
        <v>44054</v>
      </c>
      <c r="B37" s="44" t="s">
        <v>36</v>
      </c>
      <c r="C37" s="35"/>
      <c r="D37" s="35"/>
      <c r="E37" s="161" t="e">
        <f t="shared" si="13"/>
        <v>#DIV/0!</v>
      </c>
      <c r="F37" s="35"/>
      <c r="G37" s="58" t="e">
        <f t="shared" si="14"/>
        <v>#DIV/0!</v>
      </c>
      <c r="H37" s="122"/>
      <c r="I37" s="132" t="e">
        <f t="shared" si="15"/>
        <v>#DIV/0!</v>
      </c>
      <c r="J37" s="35"/>
      <c r="K37" s="35"/>
      <c r="L37" s="161" t="e">
        <f t="shared" si="43"/>
        <v>#DIV/0!</v>
      </c>
      <c r="M37" s="35"/>
      <c r="N37" s="58" t="e">
        <f t="shared" si="44"/>
        <v>#DIV/0!</v>
      </c>
      <c r="O37" s="122"/>
      <c r="P37" s="132" t="e">
        <f t="shared" si="18"/>
        <v>#DIV/0!</v>
      </c>
      <c r="Q37" s="35"/>
      <c r="R37" s="35"/>
      <c r="S37" s="161" t="e">
        <f t="shared" si="19"/>
        <v>#DIV/0!</v>
      </c>
      <c r="T37" s="35"/>
      <c r="U37" s="58" t="e">
        <f t="shared" si="20"/>
        <v>#DIV/0!</v>
      </c>
      <c r="V37" s="122"/>
      <c r="W37" s="132" t="e">
        <f t="shared" si="21"/>
        <v>#DIV/0!</v>
      </c>
      <c r="X37" s="35"/>
      <c r="Y37" s="35"/>
      <c r="Z37" s="161" t="e">
        <f t="shared" si="45"/>
        <v>#DIV/0!</v>
      </c>
      <c r="AA37" s="35"/>
      <c r="AB37" s="58" t="e">
        <f t="shared" si="46"/>
        <v>#DIV/0!</v>
      </c>
      <c r="AC37" s="122"/>
      <c r="AD37" s="132" t="e">
        <f t="shared" si="24"/>
        <v>#DIV/0!</v>
      </c>
      <c r="AE37" s="35"/>
      <c r="AF37" s="35"/>
      <c r="AG37" s="161" t="e">
        <f t="shared" si="47"/>
        <v>#DIV/0!</v>
      </c>
      <c r="AH37" s="35"/>
      <c r="AI37" s="58" t="e">
        <f t="shared" si="48"/>
        <v>#DIV/0!</v>
      </c>
      <c r="AJ37" s="122"/>
      <c r="AK37" s="132" t="e">
        <f t="shared" si="27"/>
        <v>#DIV/0!</v>
      </c>
      <c r="AL37" s="35"/>
      <c r="AM37" s="35"/>
      <c r="AN37" s="161" t="e">
        <f t="shared" si="49"/>
        <v>#DIV/0!</v>
      </c>
      <c r="AO37" s="35"/>
      <c r="AP37" s="58" t="e">
        <f t="shared" si="50"/>
        <v>#DIV/0!</v>
      </c>
      <c r="AQ37" s="122"/>
      <c r="AR37" s="132" t="e">
        <f t="shared" si="30"/>
        <v>#DIV/0!</v>
      </c>
      <c r="AS37" s="35"/>
      <c r="AT37" s="35"/>
      <c r="AU37" s="161" t="e">
        <f t="shared" si="31"/>
        <v>#DIV/0!</v>
      </c>
      <c r="AV37" s="35"/>
      <c r="AW37" s="58" t="e">
        <f t="shared" si="32"/>
        <v>#DIV/0!</v>
      </c>
      <c r="AX37" s="122"/>
      <c r="AY37" s="132" t="e">
        <f t="shared" si="33"/>
        <v>#DIV/0!</v>
      </c>
      <c r="AZ37" s="35"/>
      <c r="BA37" s="35"/>
      <c r="BB37" s="161" t="e">
        <f t="shared" si="51"/>
        <v>#DIV/0!</v>
      </c>
      <c r="BC37" s="35"/>
      <c r="BD37" s="58" t="e">
        <f t="shared" si="52"/>
        <v>#DIV/0!</v>
      </c>
      <c r="BE37" s="122"/>
      <c r="BF37" s="132" t="e">
        <f t="shared" si="36"/>
        <v>#DIV/0!</v>
      </c>
      <c r="BG37" s="35"/>
      <c r="BH37" s="35"/>
      <c r="BI37" s="161" t="e">
        <f t="shared" si="37"/>
        <v>#DIV/0!</v>
      </c>
      <c r="BJ37" s="35"/>
      <c r="BK37" s="58" t="e">
        <f t="shared" si="38"/>
        <v>#DIV/0!</v>
      </c>
      <c r="BL37" s="122"/>
      <c r="BM37" s="132" t="e">
        <f t="shared" si="39"/>
        <v>#DIV/0!</v>
      </c>
      <c r="BN37" s="35"/>
      <c r="BO37" s="35"/>
      <c r="BP37" s="161" t="e">
        <f t="shared" si="40"/>
        <v>#DIV/0!</v>
      </c>
      <c r="BQ37" s="35"/>
      <c r="BR37" s="58" t="e">
        <f t="shared" si="41"/>
        <v>#DIV/0!</v>
      </c>
      <c r="BS37" s="122"/>
      <c r="BT37" s="132" t="e">
        <f t="shared" si="42"/>
        <v>#DIV/0!</v>
      </c>
      <c r="BU37" s="59">
        <f t="shared" si="12"/>
        <v>0</v>
      </c>
      <c r="BV37" s="59">
        <f t="shared" si="9"/>
        <v>0</v>
      </c>
      <c r="BW37" s="61" t="e">
        <f t="shared" si="10"/>
        <v>#DIV/0!</v>
      </c>
      <c r="BX37" s="59">
        <f t="shared" si="6"/>
        <v>0</v>
      </c>
      <c r="BY37" s="61" t="e">
        <f t="shared" si="11"/>
        <v>#DIV/0!</v>
      </c>
      <c r="BZ37" s="143">
        <f t="shared" si="7"/>
        <v>0</v>
      </c>
      <c r="CA37" s="144" t="e">
        <f t="shared" si="8"/>
        <v>#DIV/0!</v>
      </c>
    </row>
    <row r="38" spans="1:79" ht="15.75" hidden="1">
      <c r="A38" s="250">
        <v>44055</v>
      </c>
      <c r="B38" s="44" t="s">
        <v>37</v>
      </c>
      <c r="C38" s="35"/>
      <c r="D38" s="35"/>
      <c r="E38" s="161" t="e">
        <f t="shared" si="13"/>
        <v>#DIV/0!</v>
      </c>
      <c r="F38" s="35"/>
      <c r="G38" s="58" t="e">
        <f t="shared" si="14"/>
        <v>#DIV/0!</v>
      </c>
      <c r="H38" s="122"/>
      <c r="I38" s="132" t="e">
        <f t="shared" si="15"/>
        <v>#DIV/0!</v>
      </c>
      <c r="J38" s="35"/>
      <c r="K38" s="35"/>
      <c r="L38" s="161" t="e">
        <f t="shared" si="43"/>
        <v>#DIV/0!</v>
      </c>
      <c r="M38" s="35"/>
      <c r="N38" s="58" t="e">
        <f t="shared" si="44"/>
        <v>#DIV/0!</v>
      </c>
      <c r="O38" s="122"/>
      <c r="P38" s="132" t="e">
        <f t="shared" si="18"/>
        <v>#DIV/0!</v>
      </c>
      <c r="Q38" s="35"/>
      <c r="R38" s="35"/>
      <c r="S38" s="161" t="e">
        <f t="shared" si="19"/>
        <v>#DIV/0!</v>
      </c>
      <c r="T38" s="35"/>
      <c r="U38" s="58" t="e">
        <f t="shared" si="20"/>
        <v>#DIV/0!</v>
      </c>
      <c r="V38" s="122"/>
      <c r="W38" s="132" t="e">
        <f t="shared" si="21"/>
        <v>#DIV/0!</v>
      </c>
      <c r="X38" s="35"/>
      <c r="Y38" s="35"/>
      <c r="Z38" s="161" t="e">
        <f t="shared" si="45"/>
        <v>#DIV/0!</v>
      </c>
      <c r="AA38" s="35"/>
      <c r="AB38" s="58" t="e">
        <f t="shared" si="46"/>
        <v>#DIV/0!</v>
      </c>
      <c r="AC38" s="122"/>
      <c r="AD38" s="132" t="e">
        <f t="shared" si="24"/>
        <v>#DIV/0!</v>
      </c>
      <c r="AE38" s="35"/>
      <c r="AF38" s="35"/>
      <c r="AG38" s="161" t="e">
        <f t="shared" si="47"/>
        <v>#DIV/0!</v>
      </c>
      <c r="AH38" s="35"/>
      <c r="AI38" s="58" t="e">
        <f t="shared" si="48"/>
        <v>#DIV/0!</v>
      </c>
      <c r="AJ38" s="122"/>
      <c r="AK38" s="132" t="e">
        <f t="shared" si="27"/>
        <v>#DIV/0!</v>
      </c>
      <c r="AL38" s="35"/>
      <c r="AM38" s="35"/>
      <c r="AN38" s="161" t="e">
        <f t="shared" si="49"/>
        <v>#DIV/0!</v>
      </c>
      <c r="AO38" s="35"/>
      <c r="AP38" s="58" t="e">
        <f t="shared" si="50"/>
        <v>#DIV/0!</v>
      </c>
      <c r="AQ38" s="122"/>
      <c r="AR38" s="132" t="e">
        <f t="shared" si="30"/>
        <v>#DIV/0!</v>
      </c>
      <c r="AS38" s="35"/>
      <c r="AT38" s="35"/>
      <c r="AU38" s="161" t="e">
        <f t="shared" si="31"/>
        <v>#DIV/0!</v>
      </c>
      <c r="AV38" s="35"/>
      <c r="AW38" s="58" t="e">
        <f t="shared" si="32"/>
        <v>#DIV/0!</v>
      </c>
      <c r="AX38" s="122"/>
      <c r="AY38" s="132" t="e">
        <f t="shared" si="33"/>
        <v>#DIV/0!</v>
      </c>
      <c r="AZ38" s="35"/>
      <c r="BA38" s="35"/>
      <c r="BB38" s="161" t="e">
        <f t="shared" si="51"/>
        <v>#DIV/0!</v>
      </c>
      <c r="BC38" s="35"/>
      <c r="BD38" s="58" t="e">
        <f t="shared" si="52"/>
        <v>#DIV/0!</v>
      </c>
      <c r="BE38" s="122"/>
      <c r="BF38" s="132" t="e">
        <f t="shared" si="36"/>
        <v>#DIV/0!</v>
      </c>
      <c r="BG38" s="35"/>
      <c r="BH38" s="35"/>
      <c r="BI38" s="161" t="e">
        <f t="shared" si="37"/>
        <v>#DIV/0!</v>
      </c>
      <c r="BJ38" s="35"/>
      <c r="BK38" s="58" t="e">
        <f t="shared" si="38"/>
        <v>#DIV/0!</v>
      </c>
      <c r="BL38" s="122"/>
      <c r="BM38" s="132" t="e">
        <f t="shared" si="39"/>
        <v>#DIV/0!</v>
      </c>
      <c r="BN38" s="35"/>
      <c r="BO38" s="35"/>
      <c r="BP38" s="161" t="e">
        <f t="shared" si="40"/>
        <v>#DIV/0!</v>
      </c>
      <c r="BQ38" s="35"/>
      <c r="BR38" s="58" t="e">
        <f t="shared" si="41"/>
        <v>#DIV/0!</v>
      </c>
      <c r="BS38" s="122"/>
      <c r="BT38" s="132" t="e">
        <f t="shared" si="42"/>
        <v>#DIV/0!</v>
      </c>
      <c r="BU38" s="59">
        <f t="shared" si="12"/>
        <v>0</v>
      </c>
      <c r="BV38" s="59">
        <f t="shared" si="9"/>
        <v>0</v>
      </c>
      <c r="BW38" s="61" t="e">
        <f t="shared" si="10"/>
        <v>#DIV/0!</v>
      </c>
      <c r="BX38" s="59">
        <f t="shared" si="6"/>
        <v>0</v>
      </c>
      <c r="BY38" s="61" t="e">
        <f t="shared" si="11"/>
        <v>#DIV/0!</v>
      </c>
      <c r="BZ38" s="143">
        <f t="shared" si="7"/>
        <v>0</v>
      </c>
      <c r="CA38" s="144" t="e">
        <f t="shared" si="8"/>
        <v>#DIV/0!</v>
      </c>
    </row>
    <row r="39" spans="1:79" ht="15.75" hidden="1">
      <c r="A39" s="250">
        <v>44056</v>
      </c>
      <c r="B39" s="44" t="s">
        <v>31</v>
      </c>
      <c r="C39" s="35"/>
      <c r="D39" s="35"/>
      <c r="E39" s="161" t="e">
        <f t="shared" si="13"/>
        <v>#DIV/0!</v>
      </c>
      <c r="F39" s="35"/>
      <c r="G39" s="58" t="e">
        <f t="shared" si="14"/>
        <v>#DIV/0!</v>
      </c>
      <c r="H39" s="122"/>
      <c r="I39" s="132" t="e">
        <f t="shared" si="15"/>
        <v>#DIV/0!</v>
      </c>
      <c r="J39" s="35"/>
      <c r="K39" s="35"/>
      <c r="L39" s="161" t="e">
        <f t="shared" si="43"/>
        <v>#DIV/0!</v>
      </c>
      <c r="M39" s="35"/>
      <c r="N39" s="58" t="e">
        <f t="shared" si="44"/>
        <v>#DIV/0!</v>
      </c>
      <c r="O39" s="122"/>
      <c r="P39" s="132" t="e">
        <f t="shared" si="18"/>
        <v>#DIV/0!</v>
      </c>
      <c r="Q39" s="35"/>
      <c r="R39" s="35"/>
      <c r="S39" s="161" t="e">
        <f t="shared" si="19"/>
        <v>#DIV/0!</v>
      </c>
      <c r="T39" s="35"/>
      <c r="U39" s="58" t="e">
        <f t="shared" si="20"/>
        <v>#DIV/0!</v>
      </c>
      <c r="V39" s="122"/>
      <c r="W39" s="132" t="e">
        <f t="shared" si="21"/>
        <v>#DIV/0!</v>
      </c>
      <c r="X39" s="35"/>
      <c r="Y39" s="35"/>
      <c r="Z39" s="161" t="e">
        <f t="shared" si="45"/>
        <v>#DIV/0!</v>
      </c>
      <c r="AA39" s="35"/>
      <c r="AB39" s="58" t="e">
        <f t="shared" si="46"/>
        <v>#DIV/0!</v>
      </c>
      <c r="AC39" s="122"/>
      <c r="AD39" s="132" t="e">
        <f t="shared" si="24"/>
        <v>#DIV/0!</v>
      </c>
      <c r="AE39" s="35"/>
      <c r="AF39" s="35"/>
      <c r="AG39" s="161" t="e">
        <f t="shared" si="47"/>
        <v>#DIV/0!</v>
      </c>
      <c r="AH39" s="35"/>
      <c r="AI39" s="58" t="e">
        <f t="shared" si="48"/>
        <v>#DIV/0!</v>
      </c>
      <c r="AJ39" s="122"/>
      <c r="AK39" s="132" t="e">
        <f t="shared" si="27"/>
        <v>#DIV/0!</v>
      </c>
      <c r="AL39" s="35"/>
      <c r="AM39" s="35"/>
      <c r="AN39" s="161" t="e">
        <f t="shared" si="49"/>
        <v>#DIV/0!</v>
      </c>
      <c r="AO39" s="35"/>
      <c r="AP39" s="58" t="e">
        <f t="shared" si="50"/>
        <v>#DIV/0!</v>
      </c>
      <c r="AQ39" s="122"/>
      <c r="AR39" s="132" t="e">
        <f t="shared" si="30"/>
        <v>#DIV/0!</v>
      </c>
      <c r="AS39" s="35"/>
      <c r="AT39" s="35"/>
      <c r="AU39" s="161" t="e">
        <f t="shared" si="31"/>
        <v>#DIV/0!</v>
      </c>
      <c r="AV39" s="35"/>
      <c r="AW39" s="58" t="e">
        <f t="shared" si="32"/>
        <v>#DIV/0!</v>
      </c>
      <c r="AX39" s="122"/>
      <c r="AY39" s="132" t="e">
        <f t="shared" si="33"/>
        <v>#DIV/0!</v>
      </c>
      <c r="AZ39" s="35"/>
      <c r="BA39" s="35"/>
      <c r="BB39" s="161" t="e">
        <f t="shared" si="51"/>
        <v>#DIV/0!</v>
      </c>
      <c r="BC39" s="35"/>
      <c r="BD39" s="58" t="e">
        <f t="shared" si="52"/>
        <v>#DIV/0!</v>
      </c>
      <c r="BE39" s="122"/>
      <c r="BF39" s="132" t="e">
        <f t="shared" si="36"/>
        <v>#DIV/0!</v>
      </c>
      <c r="BG39" s="35"/>
      <c r="BH39" s="35"/>
      <c r="BI39" s="161" t="e">
        <f t="shared" si="37"/>
        <v>#DIV/0!</v>
      </c>
      <c r="BJ39" s="35"/>
      <c r="BK39" s="58" t="e">
        <f t="shared" si="38"/>
        <v>#DIV/0!</v>
      </c>
      <c r="BL39" s="122"/>
      <c r="BM39" s="132" t="e">
        <f t="shared" si="39"/>
        <v>#DIV/0!</v>
      </c>
      <c r="BN39" s="35"/>
      <c r="BO39" s="35"/>
      <c r="BP39" s="161" t="e">
        <f t="shared" si="40"/>
        <v>#DIV/0!</v>
      </c>
      <c r="BQ39" s="35"/>
      <c r="BR39" s="58" t="e">
        <f t="shared" si="41"/>
        <v>#DIV/0!</v>
      </c>
      <c r="BS39" s="122"/>
      <c r="BT39" s="132" t="e">
        <f t="shared" si="42"/>
        <v>#DIV/0!</v>
      </c>
      <c r="BU39" s="59">
        <f t="shared" si="12"/>
        <v>0</v>
      </c>
      <c r="BV39" s="59">
        <f t="shared" si="9"/>
        <v>0</v>
      </c>
      <c r="BW39" s="61" t="e">
        <f t="shared" si="10"/>
        <v>#DIV/0!</v>
      </c>
      <c r="BX39" s="59">
        <f t="shared" si="6"/>
        <v>0</v>
      </c>
      <c r="BY39" s="61" t="e">
        <f t="shared" si="11"/>
        <v>#DIV/0!</v>
      </c>
      <c r="BZ39" s="143">
        <f t="shared" si="7"/>
        <v>0</v>
      </c>
      <c r="CA39" s="144" t="e">
        <f t="shared" si="8"/>
        <v>#DIV/0!</v>
      </c>
    </row>
    <row r="40" spans="1:79" ht="15.75" hidden="1">
      <c r="A40" s="250">
        <v>44057</v>
      </c>
      <c r="B40" s="44" t="s">
        <v>32</v>
      </c>
      <c r="C40" s="35"/>
      <c r="D40" s="35"/>
      <c r="E40" s="161" t="e">
        <f t="shared" si="13"/>
        <v>#DIV/0!</v>
      </c>
      <c r="F40" s="35"/>
      <c r="G40" s="58" t="e">
        <f t="shared" si="14"/>
        <v>#DIV/0!</v>
      </c>
      <c r="H40" s="122"/>
      <c r="I40" s="132" t="e">
        <f>H40/F40</f>
        <v>#DIV/0!</v>
      </c>
      <c r="J40" s="35"/>
      <c r="K40" s="35"/>
      <c r="L40" s="161" t="e">
        <f t="shared" si="43"/>
        <v>#DIV/0!</v>
      </c>
      <c r="M40" s="35"/>
      <c r="N40" s="58" t="e">
        <f t="shared" si="44"/>
        <v>#DIV/0!</v>
      </c>
      <c r="O40" s="122"/>
      <c r="P40" s="132" t="e">
        <f>O40/M40</f>
        <v>#DIV/0!</v>
      </c>
      <c r="Q40" s="35"/>
      <c r="R40" s="35"/>
      <c r="S40" s="161" t="e">
        <f t="shared" si="19"/>
        <v>#DIV/0!</v>
      </c>
      <c r="T40" s="35"/>
      <c r="U40" s="58" t="e">
        <f t="shared" si="20"/>
        <v>#DIV/0!</v>
      </c>
      <c r="V40" s="122"/>
      <c r="W40" s="132" t="e">
        <f>V40/T40</f>
        <v>#DIV/0!</v>
      </c>
      <c r="X40" s="35"/>
      <c r="Y40" s="35"/>
      <c r="Z40" s="161" t="e">
        <f t="shared" si="45"/>
        <v>#DIV/0!</v>
      </c>
      <c r="AA40" s="35"/>
      <c r="AB40" s="58" t="e">
        <f t="shared" si="46"/>
        <v>#DIV/0!</v>
      </c>
      <c r="AC40" s="122"/>
      <c r="AD40" s="132" t="e">
        <f>AC40/AA40</f>
        <v>#DIV/0!</v>
      </c>
      <c r="AE40" s="35"/>
      <c r="AF40" s="35"/>
      <c r="AG40" s="161" t="e">
        <f t="shared" si="47"/>
        <v>#DIV/0!</v>
      </c>
      <c r="AH40" s="35"/>
      <c r="AI40" s="58" t="e">
        <f t="shared" si="48"/>
        <v>#DIV/0!</v>
      </c>
      <c r="AJ40" s="122"/>
      <c r="AK40" s="132" t="e">
        <f>AJ40/AH40</f>
        <v>#DIV/0!</v>
      </c>
      <c r="AL40" s="35"/>
      <c r="AM40" s="35"/>
      <c r="AN40" s="161" t="e">
        <f t="shared" si="49"/>
        <v>#DIV/0!</v>
      </c>
      <c r="AO40" s="35"/>
      <c r="AP40" s="58" t="e">
        <f t="shared" si="50"/>
        <v>#DIV/0!</v>
      </c>
      <c r="AQ40" s="122"/>
      <c r="AR40" s="132" t="e">
        <f>AQ40/AO40</f>
        <v>#DIV/0!</v>
      </c>
      <c r="AS40" s="35"/>
      <c r="AT40" s="35"/>
      <c r="AU40" s="161" t="e">
        <f t="shared" si="31"/>
        <v>#DIV/0!</v>
      </c>
      <c r="AV40" s="35"/>
      <c r="AW40" s="58" t="e">
        <f t="shared" si="32"/>
        <v>#DIV/0!</v>
      </c>
      <c r="AX40" s="122"/>
      <c r="AY40" s="132" t="e">
        <f>AX40/AV40</f>
        <v>#DIV/0!</v>
      </c>
      <c r="AZ40" s="35"/>
      <c r="BA40" s="35"/>
      <c r="BB40" s="161" t="e">
        <f t="shared" si="51"/>
        <v>#DIV/0!</v>
      </c>
      <c r="BC40" s="35"/>
      <c r="BD40" s="58" t="e">
        <f t="shared" si="52"/>
        <v>#DIV/0!</v>
      </c>
      <c r="BE40" s="122"/>
      <c r="BF40" s="132" t="e">
        <f>BE40/BC40</f>
        <v>#DIV/0!</v>
      </c>
      <c r="BG40" s="35"/>
      <c r="BH40" s="35"/>
      <c r="BI40" s="161" t="e">
        <f t="shared" si="37"/>
        <v>#DIV/0!</v>
      </c>
      <c r="BJ40" s="35"/>
      <c r="BK40" s="58" t="e">
        <f t="shared" si="38"/>
        <v>#DIV/0!</v>
      </c>
      <c r="BL40" s="122"/>
      <c r="BM40" s="132" t="e">
        <f>BL40/BJ40</f>
        <v>#DIV/0!</v>
      </c>
      <c r="BN40" s="35"/>
      <c r="BO40" s="35"/>
      <c r="BP40" s="161" t="e">
        <f t="shared" si="40"/>
        <v>#DIV/0!</v>
      </c>
      <c r="BQ40" s="35"/>
      <c r="BR40" s="58" t="e">
        <f t="shared" si="41"/>
        <v>#DIV/0!</v>
      </c>
      <c r="BS40" s="122"/>
      <c r="BT40" s="132" t="e">
        <f>BS40/BQ40</f>
        <v>#DIV/0!</v>
      </c>
      <c r="BU40" s="59">
        <f t="shared" si="12"/>
        <v>0</v>
      </c>
      <c r="BV40" s="59">
        <f t="shared" si="9"/>
        <v>0</v>
      </c>
      <c r="BW40" s="61" t="e">
        <f t="shared" si="10"/>
        <v>#DIV/0!</v>
      </c>
      <c r="BX40" s="59">
        <f t="shared" si="6"/>
        <v>0</v>
      </c>
      <c r="BY40" s="61" t="e">
        <f t="shared" si="11"/>
        <v>#DIV/0!</v>
      </c>
      <c r="BZ40" s="143">
        <f t="shared" si="7"/>
        <v>0</v>
      </c>
      <c r="CA40" s="144" t="e">
        <f t="shared" si="8"/>
        <v>#DIV/0!</v>
      </c>
    </row>
    <row r="41" spans="1:79" s="16" customFormat="1" ht="30" customHeight="1">
      <c r="A41" s="408" t="s">
        <v>38</v>
      </c>
      <c r="B41" s="408"/>
      <c r="C41" s="65">
        <f>SUM(C10:C40)</f>
        <v>0</v>
      </c>
      <c r="D41" s="65">
        <f>SUM(D10:D40)</f>
        <v>0</v>
      </c>
      <c r="E41" s="47" t="e">
        <f>D41/C41</f>
        <v>#DIV/0!</v>
      </c>
      <c r="F41" s="65">
        <f>SUM(F10:F40)</f>
        <v>0</v>
      </c>
      <c r="G41" s="46" t="e">
        <f>F41/C41</f>
        <v>#DIV/0!</v>
      </c>
      <c r="H41" s="123">
        <f>SUM(H10:H40)</f>
        <v>0</v>
      </c>
      <c r="I41" s="134" t="e">
        <f>H41/F41</f>
        <v>#DIV/0!</v>
      </c>
      <c r="J41" s="65">
        <f>SUM(J10:J40)</f>
        <v>0</v>
      </c>
      <c r="K41" s="65">
        <f>SUM(K10:K40)</f>
        <v>0</v>
      </c>
      <c r="L41" s="47" t="e">
        <f>K41/J41</f>
        <v>#DIV/0!</v>
      </c>
      <c r="M41" s="65">
        <f>SUM(M10:M40)</f>
        <v>0</v>
      </c>
      <c r="N41" s="46" t="e">
        <f>M41/J41</f>
        <v>#DIV/0!</v>
      </c>
      <c r="O41" s="123">
        <f>SUM(O10:O40)</f>
        <v>0</v>
      </c>
      <c r="P41" s="134" t="e">
        <f>O41/M41</f>
        <v>#DIV/0!</v>
      </c>
      <c r="Q41" s="65">
        <f>SUM(Q10:Q40)</f>
        <v>0</v>
      </c>
      <c r="R41" s="65">
        <f>SUM(R10:R40)</f>
        <v>0</v>
      </c>
      <c r="S41" s="47" t="e">
        <f>R41/Q41</f>
        <v>#DIV/0!</v>
      </c>
      <c r="T41" s="65">
        <f>SUM(T10:T40)</f>
        <v>0</v>
      </c>
      <c r="U41" s="46" t="e">
        <f>T41/Q41</f>
        <v>#DIV/0!</v>
      </c>
      <c r="V41" s="123">
        <f>SUM(V10:V40)</f>
        <v>0</v>
      </c>
      <c r="W41" s="134" t="e">
        <f>V41/T41</f>
        <v>#DIV/0!</v>
      </c>
      <c r="X41" s="65">
        <f>SUM(X10:X40)</f>
        <v>0</v>
      </c>
      <c r="Y41" s="65">
        <f>SUM(Y10:Y40)</f>
        <v>0</v>
      </c>
      <c r="Z41" s="47" t="e">
        <f>Y41/X41</f>
        <v>#DIV/0!</v>
      </c>
      <c r="AA41" s="65">
        <f>SUM(AA10:AA40)</f>
        <v>0</v>
      </c>
      <c r="AB41" s="46" t="e">
        <f>AA41/X41</f>
        <v>#DIV/0!</v>
      </c>
      <c r="AC41" s="123">
        <f>SUM(AC10:AC40)</f>
        <v>0</v>
      </c>
      <c r="AD41" s="134" t="e">
        <f>AC41/AA41</f>
        <v>#DIV/0!</v>
      </c>
      <c r="AE41" s="65">
        <f>SUM(AE10:AE40)</f>
        <v>0</v>
      </c>
      <c r="AF41" s="65">
        <f>SUM(AF10:AF40)</f>
        <v>0</v>
      </c>
      <c r="AG41" s="47" t="e">
        <f>AF41/AE41</f>
        <v>#DIV/0!</v>
      </c>
      <c r="AH41" s="65">
        <f>SUM(AH10:AH40)</f>
        <v>0</v>
      </c>
      <c r="AI41" s="46" t="e">
        <f>AH41/AE41</f>
        <v>#DIV/0!</v>
      </c>
      <c r="AJ41" s="123">
        <f>SUM(AJ10:AJ40)</f>
        <v>0</v>
      </c>
      <c r="AK41" s="134" t="e">
        <f>AJ41/AH41</f>
        <v>#DIV/0!</v>
      </c>
      <c r="AL41" s="65">
        <f>SUM(AL10:AL40)</f>
        <v>0</v>
      </c>
      <c r="AM41" s="65">
        <f>SUM(AM10:AM40)</f>
        <v>0</v>
      </c>
      <c r="AN41" s="47" t="e">
        <f>AM41/AL41</f>
        <v>#DIV/0!</v>
      </c>
      <c r="AO41" s="65">
        <f>SUM(AO10:AO40)</f>
        <v>0</v>
      </c>
      <c r="AP41" s="46" t="e">
        <f>AO41/AL41</f>
        <v>#DIV/0!</v>
      </c>
      <c r="AQ41" s="123">
        <f>SUM(AQ10:AQ40)</f>
        <v>0</v>
      </c>
      <c r="AR41" s="134" t="e">
        <f>AQ41/AO41</f>
        <v>#DIV/0!</v>
      </c>
      <c r="AS41" s="65">
        <f>SUM(AS10:AS40)</f>
        <v>0</v>
      </c>
      <c r="AT41" s="65">
        <f>SUM(AT10:AT40)</f>
        <v>0</v>
      </c>
      <c r="AU41" s="47" t="e">
        <f>AT41/AS41</f>
        <v>#DIV/0!</v>
      </c>
      <c r="AV41" s="65">
        <f>SUM(AV10:AV40)</f>
        <v>0</v>
      </c>
      <c r="AW41" s="46" t="e">
        <f>AV41/AS41</f>
        <v>#DIV/0!</v>
      </c>
      <c r="AX41" s="123">
        <f>SUM(AX10:AX40)</f>
        <v>0</v>
      </c>
      <c r="AY41" s="134" t="e">
        <f>AX41/AV41</f>
        <v>#DIV/0!</v>
      </c>
      <c r="AZ41" s="65">
        <f>SUM(AZ10:AZ40)</f>
        <v>0</v>
      </c>
      <c r="BA41" s="65">
        <f>SUM(BA10:BA40)</f>
        <v>0</v>
      </c>
      <c r="BB41" s="47" t="e">
        <f>BA41/AZ41</f>
        <v>#DIV/0!</v>
      </c>
      <c r="BC41" s="65">
        <f>SUM(BC10:BC40)</f>
        <v>0</v>
      </c>
      <c r="BD41" s="46" t="e">
        <f>BC41/AZ41</f>
        <v>#DIV/0!</v>
      </c>
      <c r="BE41" s="123">
        <f>SUM(BE10:BE40)</f>
        <v>0</v>
      </c>
      <c r="BF41" s="134" t="e">
        <f>BE41/BC41</f>
        <v>#DIV/0!</v>
      </c>
      <c r="BG41" s="65">
        <f>SUM(BG10:BG40)</f>
        <v>0</v>
      </c>
      <c r="BH41" s="65">
        <f>SUM(BH10:BH40)</f>
        <v>0</v>
      </c>
      <c r="BI41" s="47" t="e">
        <f>BH41/BG41</f>
        <v>#DIV/0!</v>
      </c>
      <c r="BJ41" s="65">
        <f>SUM(BJ10:BJ40)</f>
        <v>0</v>
      </c>
      <c r="BK41" s="46" t="e">
        <f>BJ41/BG41</f>
        <v>#DIV/0!</v>
      </c>
      <c r="BL41" s="123">
        <f>SUM(BL10:BL40)</f>
        <v>0</v>
      </c>
      <c r="BM41" s="134" t="e">
        <f>BL41/BJ41</f>
        <v>#DIV/0!</v>
      </c>
      <c r="BN41" s="65">
        <f>SUM(BN10:BN40)</f>
        <v>0</v>
      </c>
      <c r="BO41" s="65">
        <f>SUM(BO10:BO40)</f>
        <v>0</v>
      </c>
      <c r="BP41" s="47" t="e">
        <f>BO41/BN41</f>
        <v>#DIV/0!</v>
      </c>
      <c r="BQ41" s="65">
        <f>SUM(BQ10:BQ40)</f>
        <v>0</v>
      </c>
      <c r="BR41" s="46" t="e">
        <f>BQ41/BN41</f>
        <v>#DIV/0!</v>
      </c>
      <c r="BS41" s="123">
        <f>SUM(BS10:BS40)</f>
        <v>0</v>
      </c>
      <c r="BT41" s="134" t="e">
        <f>BS41/BQ41</f>
        <v>#DIV/0!</v>
      </c>
      <c r="BU41" s="65">
        <f>SUM(BU10:BU40)</f>
        <v>0</v>
      </c>
      <c r="BV41" s="65">
        <f>SUM(BV10:BV40)</f>
        <v>0</v>
      </c>
      <c r="BW41" s="46" t="e">
        <f t="shared" si="10"/>
        <v>#DIV/0!</v>
      </c>
      <c r="BX41" s="65">
        <f>SUM(BX10:BX40)</f>
        <v>0</v>
      </c>
      <c r="BY41" s="46" t="e">
        <f t="shared" si="11"/>
        <v>#DIV/0!</v>
      </c>
      <c r="BZ41" s="65">
        <f>SUM(BZ10:BZ40)</f>
        <v>0</v>
      </c>
      <c r="CA41" s="76" t="e">
        <f t="shared" si="8"/>
        <v>#DIV/0!</v>
      </c>
    </row>
    <row r="42" spans="1:79" s="103" customFormat="1" ht="30" customHeight="1">
      <c r="A42" s="409" t="s">
        <v>44</v>
      </c>
      <c r="B42" s="409"/>
      <c r="C42" s="47"/>
      <c r="D42" s="47"/>
      <c r="E42" s="47"/>
      <c r="F42" s="47">
        <f>F9/F7</f>
        <v>0</v>
      </c>
      <c r="G42" s="47"/>
      <c r="H42" s="47">
        <f>H9/H7</f>
        <v>0</v>
      </c>
      <c r="I42" s="135"/>
      <c r="J42" s="47"/>
      <c r="K42" s="47"/>
      <c r="L42" s="47"/>
      <c r="M42" s="47">
        <f>M9/M7</f>
        <v>0</v>
      </c>
      <c r="N42" s="47"/>
      <c r="O42" s="47">
        <f>O9/O7</f>
        <v>0</v>
      </c>
      <c r="P42" s="135"/>
      <c r="Q42" s="47"/>
      <c r="R42" s="47"/>
      <c r="S42" s="47"/>
      <c r="T42" s="47" t="e">
        <f>T9/T7</f>
        <v>#DIV/0!</v>
      </c>
      <c r="U42" s="47"/>
      <c r="V42" s="47" t="e">
        <f>V9/V7</f>
        <v>#DIV/0!</v>
      </c>
      <c r="W42" s="135"/>
      <c r="X42" s="47" t="e">
        <f>X9/X7</f>
        <v>#DIV/0!</v>
      </c>
      <c r="Y42" s="47"/>
      <c r="Z42" s="47"/>
      <c r="AA42" s="47">
        <f>AA9/AA7</f>
        <v>0</v>
      </c>
      <c r="AB42" s="47"/>
      <c r="AC42" s="47">
        <f>AC9/AC7</f>
        <v>0</v>
      </c>
      <c r="AD42" s="135"/>
      <c r="AE42" s="47"/>
      <c r="AF42" s="47"/>
      <c r="AG42" s="47"/>
      <c r="AH42" s="47" t="e">
        <f>AH9/AH7</f>
        <v>#DIV/0!</v>
      </c>
      <c r="AI42" s="47"/>
      <c r="AJ42" s="47" t="e">
        <f>AJ9/AJ7</f>
        <v>#DIV/0!</v>
      </c>
      <c r="AK42" s="135"/>
      <c r="AL42" s="47"/>
      <c r="AM42" s="47"/>
      <c r="AN42" s="47"/>
      <c r="AO42" s="47">
        <f>AO9/AO7</f>
        <v>0</v>
      </c>
      <c r="AP42" s="47"/>
      <c r="AQ42" s="47">
        <f>AQ9/AQ7</f>
        <v>0</v>
      </c>
      <c r="AR42" s="135"/>
      <c r="AS42" s="47" t="e">
        <f>AS9/AS7</f>
        <v>#DIV/0!</v>
      </c>
      <c r="AT42" s="47"/>
      <c r="AU42" s="47"/>
      <c r="AV42" s="47" t="e">
        <f>AV9/AV7</f>
        <v>#DIV/0!</v>
      </c>
      <c r="AW42" s="47"/>
      <c r="AX42" s="47" t="e">
        <f>AX9/AX7</f>
        <v>#DIV/0!</v>
      </c>
      <c r="AY42" s="135"/>
      <c r="AZ42" s="47"/>
      <c r="BA42" s="47"/>
      <c r="BB42" s="47"/>
      <c r="BC42" s="47" t="e">
        <f>BC9/BC7</f>
        <v>#DIV/0!</v>
      </c>
      <c r="BD42" s="47"/>
      <c r="BE42" s="47" t="e">
        <f>BE9/BE7</f>
        <v>#DIV/0!</v>
      </c>
      <c r="BF42" s="135"/>
      <c r="BG42" s="47"/>
      <c r="BH42" s="47"/>
      <c r="BI42" s="47"/>
      <c r="BJ42" s="47" t="e">
        <f>BJ9/BJ7</f>
        <v>#DIV/0!</v>
      </c>
      <c r="BK42" s="47"/>
      <c r="BL42" s="47" t="e">
        <f>BL9/BL7</f>
        <v>#DIV/0!</v>
      </c>
      <c r="BM42" s="135"/>
      <c r="BN42" s="47" t="e">
        <f>BN9/BN7</f>
        <v>#DIV/0!</v>
      </c>
      <c r="BO42" s="47"/>
      <c r="BP42" s="47"/>
      <c r="BQ42" s="47" t="e">
        <f>BQ9/BQ7</f>
        <v>#DIV/0!</v>
      </c>
      <c r="BR42" s="47"/>
      <c r="BS42" s="47" t="e">
        <f>BS9/BS7</f>
        <v>#DIV/0!</v>
      </c>
      <c r="BT42" s="135"/>
      <c r="BU42" s="47" t="e">
        <f>BU9/BU7</f>
        <v>#DIV/0!</v>
      </c>
      <c r="BV42" s="47" t="e">
        <f>BV9/BV7</f>
        <v>#DIV/0!</v>
      </c>
      <c r="BW42" s="47"/>
      <c r="BX42" s="47">
        <f>BX9/BX7</f>
        <v>0</v>
      </c>
      <c r="BY42" s="47"/>
      <c r="BZ42" s="47">
        <f>BZ9/BZ7</f>
        <v>0</v>
      </c>
      <c r="CA42" s="47"/>
    </row>
    <row r="44" spans="1:79" ht="15">
      <c r="B44" s="17"/>
      <c r="C44" s="20"/>
      <c r="D44" s="20"/>
      <c r="E44" s="20"/>
      <c r="F44" s="20"/>
      <c r="G44" s="21"/>
      <c r="H44" s="125"/>
      <c r="I44" s="136"/>
      <c r="J44" s="20"/>
      <c r="K44" s="20"/>
      <c r="L44" s="20"/>
      <c r="M44" s="20"/>
      <c r="N44" s="21"/>
      <c r="O44" s="125"/>
      <c r="P44" s="136"/>
      <c r="Q44" s="20"/>
      <c r="R44" s="20"/>
      <c r="S44" s="20"/>
      <c r="T44" s="20"/>
      <c r="U44" s="21"/>
      <c r="V44" s="125"/>
      <c r="W44" s="136"/>
      <c r="X44" s="20"/>
      <c r="Y44" s="20"/>
      <c r="Z44" s="20"/>
      <c r="AA44" s="20"/>
      <c r="AB44" s="21"/>
      <c r="AC44" s="125"/>
      <c r="AD44" s="136"/>
      <c r="AE44" s="20"/>
      <c r="AF44" s="20"/>
      <c r="AG44" s="20"/>
      <c r="AH44" s="20"/>
      <c r="AI44" s="21"/>
      <c r="AJ44" s="125"/>
      <c r="AK44" s="136"/>
      <c r="AL44" s="20"/>
      <c r="AM44" s="20"/>
      <c r="AN44" s="20"/>
      <c r="AO44" s="20"/>
      <c r="AP44" s="21"/>
      <c r="AQ44" s="125"/>
      <c r="AR44" s="136"/>
      <c r="AS44" s="20"/>
      <c r="AT44" s="20"/>
      <c r="AU44" s="20"/>
      <c r="AV44" s="20"/>
      <c r="AW44" s="21"/>
      <c r="AX44" s="125"/>
      <c r="AY44" s="136"/>
      <c r="AZ44" s="20"/>
      <c r="BA44" s="20"/>
      <c r="BB44" s="20"/>
      <c r="BC44" s="20"/>
      <c r="BD44" s="21"/>
      <c r="BE44" s="125"/>
      <c r="BF44" s="136"/>
      <c r="BG44" s="20"/>
      <c r="BH44" s="20"/>
      <c r="BI44" s="20"/>
      <c r="BJ44" s="20"/>
      <c r="BK44" s="21"/>
      <c r="BL44" s="125"/>
      <c r="BM44" s="136"/>
      <c r="BN44" s="20"/>
      <c r="BO44" s="20"/>
      <c r="BP44" s="20"/>
      <c r="BQ44" s="20"/>
      <c r="BR44" s="21"/>
      <c r="BS44" s="125"/>
      <c r="BT44" s="136"/>
      <c r="BZ44" s="20"/>
      <c r="CA44" s="24"/>
    </row>
    <row r="45" spans="1:79" ht="15">
      <c r="B45" s="17"/>
      <c r="C45" s="20"/>
      <c r="D45" s="20"/>
      <c r="E45" s="20"/>
      <c r="F45" s="20"/>
      <c r="G45" s="21"/>
      <c r="H45" s="125"/>
      <c r="I45" s="136"/>
      <c r="J45" s="20"/>
      <c r="K45" s="20"/>
      <c r="L45" s="20"/>
      <c r="M45" s="20"/>
      <c r="N45" s="21"/>
      <c r="O45" s="125"/>
      <c r="P45" s="136"/>
      <c r="Q45" s="20"/>
      <c r="R45" s="20"/>
      <c r="S45" s="20"/>
      <c r="T45" s="20"/>
      <c r="U45" s="21"/>
      <c r="V45" s="125"/>
      <c r="W45" s="136"/>
      <c r="X45" s="20"/>
      <c r="Y45" s="20"/>
      <c r="Z45" s="20"/>
      <c r="AA45" s="20"/>
      <c r="AB45" s="21"/>
      <c r="AC45" s="125"/>
      <c r="AD45" s="136"/>
      <c r="AE45" s="20"/>
      <c r="AF45" s="20"/>
      <c r="AG45" s="20"/>
      <c r="AH45" s="20"/>
      <c r="AI45" s="21"/>
      <c r="AJ45" s="125"/>
      <c r="AK45" s="136"/>
      <c r="AL45" s="20"/>
      <c r="AM45" s="20"/>
      <c r="AN45" s="20"/>
      <c r="AO45" s="20"/>
      <c r="AP45" s="21"/>
      <c r="AQ45" s="125"/>
      <c r="AR45" s="136"/>
      <c r="AS45" s="20"/>
      <c r="AT45" s="20"/>
      <c r="AU45" s="20"/>
      <c r="AV45" s="20"/>
      <c r="AW45" s="21"/>
      <c r="AX45" s="125"/>
      <c r="AY45" s="136"/>
      <c r="AZ45" s="20"/>
      <c r="BA45" s="20"/>
      <c r="BB45" s="20"/>
      <c r="BC45" s="20"/>
      <c r="BD45" s="21"/>
      <c r="BE45" s="125"/>
      <c r="BF45" s="136"/>
      <c r="BG45" s="20"/>
      <c r="BH45" s="20"/>
      <c r="BI45" s="20"/>
      <c r="BJ45" s="20"/>
      <c r="BK45" s="21"/>
      <c r="BL45" s="125"/>
      <c r="BM45" s="136"/>
      <c r="BN45" s="20"/>
      <c r="BO45" s="20"/>
      <c r="BP45" s="20"/>
      <c r="BQ45" s="20"/>
      <c r="BR45" s="21"/>
      <c r="BS45" s="125"/>
      <c r="BT45" s="136"/>
      <c r="BZ45" s="20"/>
      <c r="CA45" s="24"/>
    </row>
    <row r="46" spans="1:79" ht="15">
      <c r="B46" s="17"/>
      <c r="C46" s="20"/>
      <c r="D46" s="20"/>
      <c r="E46" s="20"/>
      <c r="F46" s="20"/>
      <c r="G46" s="21"/>
      <c r="H46" s="125"/>
      <c r="I46" s="136"/>
      <c r="J46" s="20"/>
      <c r="K46" s="20"/>
      <c r="L46" s="20"/>
      <c r="M46" s="20"/>
      <c r="N46" s="21"/>
      <c r="O46" s="125"/>
      <c r="P46" s="136"/>
      <c r="Q46" s="20"/>
      <c r="R46" s="20"/>
      <c r="S46" s="20"/>
      <c r="T46" s="20"/>
      <c r="U46" s="21"/>
      <c r="V46" s="125"/>
      <c r="W46" s="136"/>
      <c r="X46" s="20"/>
      <c r="Y46" s="20"/>
      <c r="Z46" s="20"/>
      <c r="AA46" s="20"/>
      <c r="AB46" s="21"/>
      <c r="AC46" s="125"/>
      <c r="AD46" s="136"/>
      <c r="AE46" s="20"/>
      <c r="AF46" s="20"/>
      <c r="AG46" s="20"/>
      <c r="AH46" s="20"/>
      <c r="AI46" s="21"/>
      <c r="AJ46" s="125"/>
      <c r="AK46" s="136"/>
      <c r="AL46" s="20"/>
      <c r="AM46" s="20"/>
      <c r="AN46" s="20"/>
      <c r="AO46" s="20"/>
      <c r="AP46" s="21"/>
      <c r="AQ46" s="125"/>
      <c r="AR46" s="136"/>
      <c r="AS46" s="20"/>
      <c r="AT46" s="20"/>
      <c r="AU46" s="20"/>
      <c r="AV46" s="20"/>
      <c r="AW46" s="21"/>
      <c r="AX46" s="125"/>
      <c r="AY46" s="136"/>
      <c r="AZ46" s="20"/>
      <c r="BA46" s="20"/>
      <c r="BB46" s="20"/>
      <c r="BC46" s="20"/>
      <c r="BD46" s="21"/>
      <c r="BE46" s="125"/>
      <c r="BF46" s="136"/>
      <c r="BG46" s="20"/>
      <c r="BH46" s="20"/>
      <c r="BI46" s="20"/>
      <c r="BJ46" s="20"/>
      <c r="BK46" s="21"/>
      <c r="BL46" s="125"/>
      <c r="BM46" s="136"/>
      <c r="BN46" s="20"/>
      <c r="BO46" s="20"/>
      <c r="BP46" s="20"/>
      <c r="BQ46" s="20"/>
      <c r="BR46" s="21"/>
      <c r="BS46" s="125"/>
      <c r="BT46" s="136"/>
      <c r="BZ46" s="20"/>
      <c r="CA46" s="24"/>
    </row>
    <row r="47" spans="1:79" ht="15">
      <c r="B47" s="17"/>
      <c r="C47" s="20"/>
      <c r="D47" s="20"/>
      <c r="E47" s="20"/>
      <c r="F47" s="20"/>
      <c r="G47" s="21"/>
      <c r="H47" s="125"/>
      <c r="I47" s="136"/>
      <c r="J47" s="20"/>
      <c r="K47" s="20"/>
      <c r="L47" s="20"/>
      <c r="M47" s="20"/>
      <c r="N47" s="21"/>
      <c r="O47" s="125"/>
      <c r="P47" s="136"/>
      <c r="Q47" s="20"/>
      <c r="R47" s="20"/>
      <c r="S47" s="20"/>
      <c r="T47" s="20"/>
      <c r="U47" s="21"/>
      <c r="V47" s="125"/>
      <c r="W47" s="136"/>
      <c r="X47" s="20"/>
      <c r="Y47" s="20"/>
      <c r="Z47" s="20"/>
      <c r="AA47" s="20"/>
      <c r="AB47" s="21"/>
      <c r="AC47" s="125"/>
      <c r="AD47" s="136"/>
      <c r="AE47" s="20"/>
      <c r="AF47" s="20"/>
      <c r="AG47" s="20"/>
      <c r="AH47" s="20"/>
      <c r="AI47" s="21"/>
      <c r="AJ47" s="125"/>
      <c r="AK47" s="136"/>
      <c r="AL47" s="20"/>
      <c r="AM47" s="20"/>
      <c r="AN47" s="20"/>
      <c r="AO47" s="20"/>
      <c r="AP47" s="21"/>
      <c r="AQ47" s="125"/>
      <c r="AR47" s="136"/>
      <c r="AS47" s="20"/>
      <c r="AT47" s="20"/>
      <c r="AU47" s="20"/>
      <c r="AV47" s="20"/>
      <c r="AW47" s="21"/>
      <c r="AX47" s="125"/>
      <c r="AY47" s="136"/>
      <c r="AZ47" s="20"/>
      <c r="BA47" s="20"/>
      <c r="BB47" s="20"/>
      <c r="BC47" s="20"/>
      <c r="BD47" s="21"/>
      <c r="BE47" s="125"/>
      <c r="BF47" s="136"/>
      <c r="BG47" s="20"/>
      <c r="BH47" s="20"/>
      <c r="BI47" s="20"/>
      <c r="BJ47" s="20"/>
      <c r="BK47" s="21"/>
      <c r="BL47" s="125"/>
      <c r="BM47" s="136"/>
      <c r="BN47" s="20"/>
      <c r="BO47" s="20"/>
      <c r="BP47" s="20"/>
      <c r="BQ47" s="20"/>
      <c r="BR47" s="21"/>
      <c r="BS47" s="125"/>
      <c r="BT47" s="136"/>
      <c r="BZ47" s="20"/>
      <c r="CA47" s="24"/>
    </row>
    <row r="48" spans="1:79" ht="15">
      <c r="B48" s="17"/>
      <c r="C48" s="20"/>
      <c r="D48" s="20"/>
      <c r="E48" s="20"/>
      <c r="F48" s="20"/>
      <c r="G48" s="21"/>
      <c r="H48" s="125"/>
      <c r="I48" s="136"/>
      <c r="J48" s="20"/>
      <c r="K48" s="20"/>
      <c r="L48" s="20"/>
      <c r="M48" s="20"/>
      <c r="N48" s="21"/>
      <c r="O48" s="125"/>
      <c r="P48" s="136"/>
      <c r="Q48" s="20"/>
      <c r="R48" s="20"/>
      <c r="S48" s="20"/>
      <c r="T48" s="20"/>
      <c r="U48" s="21"/>
      <c r="V48" s="125"/>
      <c r="W48" s="136"/>
      <c r="X48" s="20"/>
      <c r="Y48" s="20"/>
      <c r="Z48" s="20"/>
      <c r="AA48" s="20"/>
      <c r="AB48" s="21"/>
      <c r="AC48" s="125"/>
      <c r="AD48" s="136"/>
      <c r="AE48" s="20"/>
      <c r="AF48" s="20"/>
      <c r="AG48" s="20"/>
      <c r="AH48" s="20"/>
      <c r="AI48" s="21"/>
      <c r="AJ48" s="125"/>
      <c r="AK48" s="136"/>
      <c r="AL48" s="20"/>
      <c r="AM48" s="20"/>
      <c r="AN48" s="20"/>
      <c r="AO48" s="20"/>
      <c r="AP48" s="21"/>
      <c r="AQ48" s="125"/>
      <c r="AR48" s="136"/>
      <c r="AS48" s="20"/>
      <c r="AT48" s="20"/>
      <c r="AU48" s="20"/>
      <c r="AV48" s="20"/>
      <c r="AW48" s="21"/>
      <c r="AX48" s="125"/>
      <c r="AY48" s="136"/>
      <c r="AZ48" s="20"/>
      <c r="BA48" s="20"/>
      <c r="BB48" s="20"/>
      <c r="BC48" s="20"/>
      <c r="BD48" s="21"/>
      <c r="BE48" s="125"/>
      <c r="BF48" s="136"/>
      <c r="BG48" s="20"/>
      <c r="BH48" s="20"/>
      <c r="BI48" s="20"/>
      <c r="BJ48" s="20"/>
      <c r="BK48" s="21"/>
      <c r="BL48" s="125"/>
      <c r="BM48" s="136"/>
      <c r="BN48" s="20"/>
      <c r="BO48" s="20"/>
      <c r="BP48" s="20"/>
      <c r="BQ48" s="20"/>
      <c r="BR48" s="21"/>
      <c r="BS48" s="125"/>
      <c r="BT48" s="136"/>
      <c r="BZ48" s="20"/>
      <c r="CA48" s="24"/>
    </row>
  </sheetData>
  <mergeCells count="36">
    <mergeCell ref="J3:P3"/>
    <mergeCell ref="Q3:W3"/>
    <mergeCell ref="X3:AD3"/>
    <mergeCell ref="J4:P4"/>
    <mergeCell ref="Q4:W4"/>
    <mergeCell ref="X4:AD4"/>
    <mergeCell ref="AE3:AK3"/>
    <mergeCell ref="AL3:AR3"/>
    <mergeCell ref="AS3:AY3"/>
    <mergeCell ref="AE4:AK4"/>
    <mergeCell ref="AL4:AR4"/>
    <mergeCell ref="AS4:AY4"/>
    <mergeCell ref="BU4:CA4"/>
    <mergeCell ref="A1:B1"/>
    <mergeCell ref="C1:CA1"/>
    <mergeCell ref="A2:B2"/>
    <mergeCell ref="C2:CA2"/>
    <mergeCell ref="A3:B3"/>
    <mergeCell ref="C3:I3"/>
    <mergeCell ref="AZ3:BF3"/>
    <mergeCell ref="BG3:BM3"/>
    <mergeCell ref="BN3:BT3"/>
    <mergeCell ref="BU3:CA3"/>
    <mergeCell ref="A4:B4"/>
    <mergeCell ref="C4:I4"/>
    <mergeCell ref="AZ4:BF4"/>
    <mergeCell ref="BG4:BM4"/>
    <mergeCell ref="BN4:BT4"/>
    <mergeCell ref="A41:B41"/>
    <mergeCell ref="A42:B42"/>
    <mergeCell ref="A5:B5"/>
    <mergeCell ref="BU5:CA5"/>
    <mergeCell ref="A6:B6"/>
    <mergeCell ref="A7:B7"/>
    <mergeCell ref="A8:B8"/>
    <mergeCell ref="A9:B9"/>
  </mergeCells>
  <phoneticPr fontId="3" type="noConversion"/>
  <conditionalFormatting sqref="BR9">
    <cfRule type="cellIs" dxfId="287" priority="76" stopIfTrue="1" operator="lessThan">
      <formula>BR7</formula>
    </cfRule>
  </conditionalFormatting>
  <conditionalFormatting sqref="BN9:BQ9">
    <cfRule type="cellIs" dxfId="286" priority="78" stopIfTrue="1" operator="lessThan">
      <formula>BN8</formula>
    </cfRule>
  </conditionalFormatting>
  <conditionalFormatting sqref="BQ9">
    <cfRule type="cellIs" dxfId="285" priority="79" stopIfTrue="1" operator="lessThan">
      <formula>BQ7</formula>
    </cfRule>
  </conditionalFormatting>
  <conditionalFormatting sqref="BY41 BR41 BW41 CA41">
    <cfRule type="cellIs" dxfId="284" priority="80" stopIfTrue="1" operator="lessThanOrEqual">
      <formula>BR7</formula>
    </cfRule>
  </conditionalFormatting>
  <conditionalFormatting sqref="BX41 BU41:BV41 BN41:BQ41 BZ41">
    <cfRule type="cellIs" dxfId="283" priority="81" stopIfTrue="1" operator="lessThan">
      <formula>BN7</formula>
    </cfRule>
  </conditionalFormatting>
  <conditionalFormatting sqref="BU9">
    <cfRule type="cellIs" dxfId="282" priority="83" stopIfTrue="1" operator="lessThan">
      <formula>BU8</formula>
    </cfRule>
  </conditionalFormatting>
  <conditionalFormatting sqref="BV9:CA9">
    <cfRule type="cellIs" dxfId="281" priority="77" stopIfTrue="1" operator="lessThan">
      <formula>BV7</formula>
    </cfRule>
  </conditionalFormatting>
  <conditionalFormatting sqref="BN42:BR42 BU42:CA42">
    <cfRule type="cellIs" dxfId="280" priority="82" stopIfTrue="1" operator="lessThan">
      <formula>1</formula>
    </cfRule>
  </conditionalFormatting>
  <conditionalFormatting sqref="BK9 BM9">
    <cfRule type="cellIs" dxfId="279" priority="70" stopIfTrue="1" operator="lessThan">
      <formula>BK7</formula>
    </cfRule>
  </conditionalFormatting>
  <conditionalFormatting sqref="BL9 BG9:BJ9">
    <cfRule type="cellIs" dxfId="278" priority="71" stopIfTrue="1" operator="lessThan">
      <formula>BG8</formula>
    </cfRule>
  </conditionalFormatting>
  <conditionalFormatting sqref="BJ9">
    <cfRule type="cellIs" dxfId="277" priority="72" stopIfTrue="1" operator="lessThan">
      <formula>BJ7</formula>
    </cfRule>
  </conditionalFormatting>
  <conditionalFormatting sqref="BK41 BM41">
    <cfRule type="cellIs" dxfId="276" priority="73" stopIfTrue="1" operator="lessThanOrEqual">
      <formula>BK7</formula>
    </cfRule>
  </conditionalFormatting>
  <conditionalFormatting sqref="BL41 BG41:BJ41">
    <cfRule type="cellIs" dxfId="275" priority="74" stopIfTrue="1" operator="lessThan">
      <formula>BG7</formula>
    </cfRule>
  </conditionalFormatting>
  <conditionalFormatting sqref="BG42:BM42">
    <cfRule type="cellIs" dxfId="274" priority="75" stopIfTrue="1" operator="lessThan">
      <formula>1</formula>
    </cfRule>
  </conditionalFormatting>
  <conditionalFormatting sqref="BD9 BF9">
    <cfRule type="cellIs" dxfId="273" priority="64" stopIfTrue="1" operator="lessThan">
      <formula>BD7</formula>
    </cfRule>
  </conditionalFormatting>
  <conditionalFormatting sqref="BE9 AZ9:BC9">
    <cfRule type="cellIs" dxfId="272" priority="65" stopIfTrue="1" operator="lessThan">
      <formula>AZ8</formula>
    </cfRule>
  </conditionalFormatting>
  <conditionalFormatting sqref="BC9">
    <cfRule type="cellIs" dxfId="271" priority="66" stopIfTrue="1" operator="lessThan">
      <formula>BC7</formula>
    </cfRule>
  </conditionalFormatting>
  <conditionalFormatting sqref="BD41 BF41">
    <cfRule type="cellIs" dxfId="270" priority="67" stopIfTrue="1" operator="lessThanOrEqual">
      <formula>BD7</formula>
    </cfRule>
  </conditionalFormatting>
  <conditionalFormatting sqref="BE41 AZ41:BC41">
    <cfRule type="cellIs" dxfId="269" priority="68" stopIfTrue="1" operator="lessThan">
      <formula>AZ7</formula>
    </cfRule>
  </conditionalFormatting>
  <conditionalFormatting sqref="AZ42:BF42">
    <cfRule type="cellIs" dxfId="268" priority="69" stopIfTrue="1" operator="lessThan">
      <formula>1</formula>
    </cfRule>
  </conditionalFormatting>
  <conditionalFormatting sqref="G9 I9">
    <cfRule type="cellIs" dxfId="267" priority="58" stopIfTrue="1" operator="lessThan">
      <formula>G7</formula>
    </cfRule>
  </conditionalFormatting>
  <conditionalFormatting sqref="H9 C9:F9">
    <cfRule type="cellIs" dxfId="266" priority="59" stopIfTrue="1" operator="lessThan">
      <formula>C8</formula>
    </cfRule>
  </conditionalFormatting>
  <conditionalFormatting sqref="F9">
    <cfRule type="cellIs" dxfId="265" priority="60" stopIfTrue="1" operator="lessThan">
      <formula>F7</formula>
    </cfRule>
  </conditionalFormatting>
  <conditionalFormatting sqref="G41 I41">
    <cfRule type="cellIs" dxfId="264" priority="61" stopIfTrue="1" operator="lessThanOrEqual">
      <formula>G7</formula>
    </cfRule>
  </conditionalFormatting>
  <conditionalFormatting sqref="H41 C41:F41">
    <cfRule type="cellIs" dxfId="263" priority="62" stopIfTrue="1" operator="lessThan">
      <formula>C7</formula>
    </cfRule>
  </conditionalFormatting>
  <conditionalFormatting sqref="C42:I42">
    <cfRule type="cellIs" dxfId="262" priority="63" stopIfTrue="1" operator="lessThan">
      <formula>1</formula>
    </cfRule>
  </conditionalFormatting>
  <conditionalFormatting sqref="BS9">
    <cfRule type="cellIs" dxfId="261" priority="52" stopIfTrue="1" operator="lessThan">
      <formula>BS8</formula>
    </cfRule>
  </conditionalFormatting>
  <conditionalFormatting sqref="BS41">
    <cfRule type="cellIs" dxfId="260" priority="53" stopIfTrue="1" operator="lessThan">
      <formula>BS7</formula>
    </cfRule>
  </conditionalFormatting>
  <conditionalFormatting sqref="BS42">
    <cfRule type="cellIs" dxfId="259" priority="54" stopIfTrue="1" operator="lessThan">
      <formula>1</formula>
    </cfRule>
  </conditionalFormatting>
  <conditionalFormatting sqref="BT9">
    <cfRule type="cellIs" dxfId="258" priority="49" stopIfTrue="1" operator="lessThan">
      <formula>BT7</formula>
    </cfRule>
  </conditionalFormatting>
  <conditionalFormatting sqref="BT41">
    <cfRule type="cellIs" dxfId="257" priority="50" stopIfTrue="1" operator="lessThanOrEqual">
      <formula>BT7</formula>
    </cfRule>
  </conditionalFormatting>
  <conditionalFormatting sqref="BT42">
    <cfRule type="cellIs" dxfId="256" priority="51" stopIfTrue="1" operator="lessThan">
      <formula>1</formula>
    </cfRule>
  </conditionalFormatting>
  <conditionalFormatting sqref="AW9">
    <cfRule type="cellIs" dxfId="255" priority="43" stopIfTrue="1" operator="lessThan">
      <formula>AW7</formula>
    </cfRule>
  </conditionalFormatting>
  <conditionalFormatting sqref="AS9:AV9">
    <cfRule type="cellIs" dxfId="254" priority="44" stopIfTrue="1" operator="lessThan">
      <formula>AS8</formula>
    </cfRule>
  </conditionalFormatting>
  <conditionalFormatting sqref="AV9">
    <cfRule type="cellIs" dxfId="253" priority="45" stopIfTrue="1" operator="lessThan">
      <formula>AV7</formula>
    </cfRule>
  </conditionalFormatting>
  <conditionalFormatting sqref="AW41">
    <cfRule type="cellIs" dxfId="252" priority="46" stopIfTrue="1" operator="lessThanOrEqual">
      <formula>AW7</formula>
    </cfRule>
  </conditionalFormatting>
  <conditionalFormatting sqref="AS41:AV41">
    <cfRule type="cellIs" dxfId="251" priority="47" stopIfTrue="1" operator="lessThan">
      <formula>AS7</formula>
    </cfRule>
  </conditionalFormatting>
  <conditionalFormatting sqref="AS42:AW42">
    <cfRule type="cellIs" dxfId="250" priority="48" stopIfTrue="1" operator="lessThan">
      <formula>1</formula>
    </cfRule>
  </conditionalFormatting>
  <conditionalFormatting sqref="AP9 AR9">
    <cfRule type="cellIs" dxfId="249" priority="37" stopIfTrue="1" operator="lessThan">
      <formula>AP7</formula>
    </cfRule>
  </conditionalFormatting>
  <conditionalFormatting sqref="AQ9 AL9:AO9">
    <cfRule type="cellIs" dxfId="248" priority="38" stopIfTrue="1" operator="lessThan">
      <formula>AL8</formula>
    </cfRule>
  </conditionalFormatting>
  <conditionalFormatting sqref="AO9">
    <cfRule type="cellIs" dxfId="247" priority="39" stopIfTrue="1" operator="lessThan">
      <formula>AO7</formula>
    </cfRule>
  </conditionalFormatting>
  <conditionalFormatting sqref="AP41 AR41">
    <cfRule type="cellIs" dxfId="246" priority="40" stopIfTrue="1" operator="lessThanOrEqual">
      <formula>AP7</formula>
    </cfRule>
  </conditionalFormatting>
  <conditionalFormatting sqref="AQ41 AL41:AO41">
    <cfRule type="cellIs" dxfId="245" priority="41" stopIfTrue="1" operator="lessThan">
      <formula>AL7</formula>
    </cfRule>
  </conditionalFormatting>
  <conditionalFormatting sqref="AL42:AR42">
    <cfRule type="cellIs" dxfId="244" priority="42" stopIfTrue="1" operator="lessThan">
      <formula>1</formula>
    </cfRule>
  </conditionalFormatting>
  <conditionalFormatting sqref="AI9 AK9">
    <cfRule type="cellIs" dxfId="243" priority="31" stopIfTrue="1" operator="lessThan">
      <formula>AI7</formula>
    </cfRule>
  </conditionalFormatting>
  <conditionalFormatting sqref="AJ9 AE9:AH9">
    <cfRule type="cellIs" dxfId="242" priority="32" stopIfTrue="1" operator="lessThan">
      <formula>AE8</formula>
    </cfRule>
  </conditionalFormatting>
  <conditionalFormatting sqref="AH9">
    <cfRule type="cellIs" dxfId="241" priority="33" stopIfTrue="1" operator="lessThan">
      <formula>AH7</formula>
    </cfRule>
  </conditionalFormatting>
  <conditionalFormatting sqref="AI41 AK41">
    <cfRule type="cellIs" dxfId="240" priority="34" stopIfTrue="1" operator="lessThanOrEqual">
      <formula>AI7</formula>
    </cfRule>
  </conditionalFormatting>
  <conditionalFormatting sqref="AJ41 AE41:AH41">
    <cfRule type="cellIs" dxfId="239" priority="35" stopIfTrue="1" operator="lessThan">
      <formula>AE7</formula>
    </cfRule>
  </conditionalFormatting>
  <conditionalFormatting sqref="AE42:AK42">
    <cfRule type="cellIs" dxfId="238" priority="36" stopIfTrue="1" operator="lessThan">
      <formula>1</formula>
    </cfRule>
  </conditionalFormatting>
  <conditionalFormatting sqref="AX9">
    <cfRule type="cellIs" dxfId="237" priority="28" stopIfTrue="1" operator="lessThan">
      <formula>AX8</formula>
    </cfRule>
  </conditionalFormatting>
  <conditionalFormatting sqref="AX41">
    <cfRule type="cellIs" dxfId="236" priority="29" stopIfTrue="1" operator="lessThan">
      <formula>AX7</formula>
    </cfRule>
  </conditionalFormatting>
  <conditionalFormatting sqref="AX42">
    <cfRule type="cellIs" dxfId="235" priority="30" stopIfTrue="1" operator="lessThan">
      <formula>1</formula>
    </cfRule>
  </conditionalFormatting>
  <conditionalFormatting sqref="AY9">
    <cfRule type="cellIs" dxfId="234" priority="25" stopIfTrue="1" operator="lessThan">
      <formula>AY7</formula>
    </cfRule>
  </conditionalFormatting>
  <conditionalFormatting sqref="AY41">
    <cfRule type="cellIs" dxfId="233" priority="26" stopIfTrue="1" operator="lessThanOrEqual">
      <formula>AY7</formula>
    </cfRule>
  </conditionalFormatting>
  <conditionalFormatting sqref="AY42">
    <cfRule type="cellIs" dxfId="232" priority="27" stopIfTrue="1" operator="lessThan">
      <formula>1</formula>
    </cfRule>
  </conditionalFormatting>
  <conditionalFormatting sqref="AB9">
    <cfRule type="cellIs" dxfId="231" priority="19" stopIfTrue="1" operator="lessThan">
      <formula>AB7</formula>
    </cfRule>
  </conditionalFormatting>
  <conditionalFormatting sqref="X9:AA9">
    <cfRule type="cellIs" dxfId="230" priority="20" stopIfTrue="1" operator="lessThan">
      <formula>X8</formula>
    </cfRule>
  </conditionalFormatting>
  <conditionalFormatting sqref="AA9">
    <cfRule type="cellIs" dxfId="229" priority="21" stopIfTrue="1" operator="lessThan">
      <formula>AA7</formula>
    </cfRule>
  </conditionalFormatting>
  <conditionalFormatting sqref="AB41">
    <cfRule type="cellIs" dxfId="228" priority="22" stopIfTrue="1" operator="lessThanOrEqual">
      <formula>AB7</formula>
    </cfRule>
  </conditionalFormatting>
  <conditionalFormatting sqref="X41:AA41">
    <cfRule type="cellIs" dxfId="227" priority="23" stopIfTrue="1" operator="lessThan">
      <formula>X7</formula>
    </cfRule>
  </conditionalFormatting>
  <conditionalFormatting sqref="X42:AB42">
    <cfRule type="cellIs" dxfId="226" priority="24" stopIfTrue="1" operator="lessThan">
      <formula>1</formula>
    </cfRule>
  </conditionalFormatting>
  <conditionalFormatting sqref="U9 W9">
    <cfRule type="cellIs" dxfId="225" priority="13" stopIfTrue="1" operator="lessThan">
      <formula>U7</formula>
    </cfRule>
  </conditionalFormatting>
  <conditionalFormatting sqref="V9 Q9:T9">
    <cfRule type="cellIs" dxfId="224" priority="14" stopIfTrue="1" operator="lessThan">
      <formula>Q8</formula>
    </cfRule>
  </conditionalFormatting>
  <conditionalFormatting sqref="T9">
    <cfRule type="cellIs" dxfId="223" priority="15" stopIfTrue="1" operator="lessThan">
      <formula>T7</formula>
    </cfRule>
  </conditionalFormatting>
  <conditionalFormatting sqref="U41 W41">
    <cfRule type="cellIs" dxfId="222" priority="16" stopIfTrue="1" operator="lessThanOrEqual">
      <formula>U7</formula>
    </cfRule>
  </conditionalFormatting>
  <conditionalFormatting sqref="V41 Q41:T41">
    <cfRule type="cellIs" dxfId="221" priority="17" stopIfTrue="1" operator="lessThan">
      <formula>Q7</formula>
    </cfRule>
  </conditionalFormatting>
  <conditionalFormatting sqref="Q42:W42">
    <cfRule type="cellIs" dxfId="220" priority="18" stopIfTrue="1" operator="lessThan">
      <formula>1</formula>
    </cfRule>
  </conditionalFormatting>
  <conditionalFormatting sqref="N9 P9">
    <cfRule type="cellIs" dxfId="219" priority="7" stopIfTrue="1" operator="lessThan">
      <formula>N7</formula>
    </cfRule>
  </conditionalFormatting>
  <conditionalFormatting sqref="O9 J9:M9">
    <cfRule type="cellIs" dxfId="218" priority="8" stopIfTrue="1" operator="lessThan">
      <formula>J8</formula>
    </cfRule>
  </conditionalFormatting>
  <conditionalFormatting sqref="M9">
    <cfRule type="cellIs" dxfId="217" priority="9" stopIfTrue="1" operator="lessThan">
      <formula>M7</formula>
    </cfRule>
  </conditionalFormatting>
  <conditionalFormatting sqref="N41 P41">
    <cfRule type="cellIs" dxfId="216" priority="10" stopIfTrue="1" operator="lessThanOrEqual">
      <formula>N7</formula>
    </cfRule>
  </conditionalFormatting>
  <conditionalFormatting sqref="O41 J41:M41">
    <cfRule type="cellIs" dxfId="215" priority="11" stopIfTrue="1" operator="lessThan">
      <formula>J7</formula>
    </cfRule>
  </conditionalFormatting>
  <conditionalFormatting sqref="J42:P42">
    <cfRule type="cellIs" dxfId="214" priority="12" stopIfTrue="1" operator="lessThan">
      <formula>1</formula>
    </cfRule>
  </conditionalFormatting>
  <conditionalFormatting sqref="AC9">
    <cfRule type="cellIs" dxfId="213" priority="4" stopIfTrue="1" operator="lessThan">
      <formula>AC8</formula>
    </cfRule>
  </conditionalFormatting>
  <conditionalFormatting sqref="AC41">
    <cfRule type="cellIs" dxfId="212" priority="5" stopIfTrue="1" operator="lessThan">
      <formula>AC7</formula>
    </cfRule>
  </conditionalFormatting>
  <conditionalFormatting sqref="AC42">
    <cfRule type="cellIs" dxfId="211" priority="6" stopIfTrue="1" operator="lessThan">
      <formula>1</formula>
    </cfRule>
  </conditionalFormatting>
  <conditionalFormatting sqref="AD9">
    <cfRule type="cellIs" dxfId="210" priority="1" stopIfTrue="1" operator="lessThan">
      <formula>AD7</formula>
    </cfRule>
  </conditionalFormatting>
  <conditionalFormatting sqref="AD41">
    <cfRule type="cellIs" dxfId="209" priority="2" stopIfTrue="1" operator="lessThanOrEqual">
      <formula>AD7</formula>
    </cfRule>
  </conditionalFormatting>
  <conditionalFormatting sqref="AD42">
    <cfRule type="cellIs" dxfId="208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zoomScale="70" zoomScaleNormal="70" workbookViewId="0">
      <pane xSplit="2" ySplit="9" topLeftCell="C41" activePane="bottomRight" state="frozen"/>
      <selection activeCell="BU4" sqref="BU4:CE4"/>
      <selection pane="topRight" activeCell="BU4" sqref="BU4:CE4"/>
      <selection pane="bottomLeft" activeCell="BU4" sqref="BU4:CE4"/>
      <selection pane="bottomRight" activeCell="BU4" sqref="BU4:CE4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2" style="22" customWidth="1"/>
    <col min="5" max="5" width="10.265625" style="22" customWidth="1"/>
    <col min="6" max="6" width="14.265625" style="22" customWidth="1"/>
    <col min="7" max="7" width="12.3984375" style="23" customWidth="1"/>
    <col min="8" max="8" width="13.59765625" style="126" bestFit="1" customWidth="1"/>
    <col min="9" max="9" width="12.59765625" style="137" bestFit="1" customWidth="1"/>
    <col min="10" max="10" width="16.86328125" style="22" hidden="1" customWidth="1"/>
    <col min="11" max="11" width="12.265625" style="22" hidden="1" customWidth="1"/>
    <col min="12" max="12" width="11.3984375" style="22" hidden="1" customWidth="1"/>
    <col min="13" max="13" width="12.86328125" style="22" hidden="1" customWidth="1"/>
    <col min="14" max="14" width="12.3984375" style="23" hidden="1" customWidth="1"/>
    <col min="15" max="15" width="11.86328125" style="126" hidden="1" customWidth="1"/>
    <col min="16" max="16" width="9.86328125" style="137" hidden="1" customWidth="1"/>
    <col min="17" max="17" width="16.46484375" style="22" hidden="1" customWidth="1"/>
    <col min="18" max="18" width="12.1328125" style="22" hidden="1" customWidth="1"/>
    <col min="19" max="19" width="9.59765625" style="22" hidden="1" customWidth="1"/>
    <col min="20" max="20" width="12.86328125" style="22" hidden="1" customWidth="1"/>
    <col min="21" max="21" width="10" style="23" hidden="1" customWidth="1"/>
    <col min="22" max="22" width="12.3984375" style="126" hidden="1" customWidth="1"/>
    <col min="23" max="23" width="9.46484375" style="137" hidden="1" customWidth="1"/>
    <col min="24" max="24" width="16.1328125" style="22" hidden="1" customWidth="1"/>
    <col min="25" max="25" width="12" style="22" hidden="1" customWidth="1"/>
    <col min="26" max="26" width="11.59765625" style="22" hidden="1" customWidth="1"/>
    <col min="27" max="27" width="11.73046875" style="22" hidden="1" customWidth="1"/>
    <col min="28" max="28" width="12.3984375" style="23" hidden="1" customWidth="1"/>
    <col min="29" max="29" width="12.3984375" style="126" hidden="1" customWidth="1"/>
    <col min="30" max="30" width="12.3984375" style="137" hidden="1" customWidth="1"/>
    <col min="31" max="31" width="14.3984375" style="22" customWidth="1"/>
    <col min="32" max="32" width="11.46484375" style="22" customWidth="1"/>
    <col min="33" max="33" width="12.59765625" style="22" bestFit="1" customWidth="1"/>
    <col min="34" max="34" width="14.59765625" style="22" bestFit="1" customWidth="1"/>
    <col min="35" max="35" width="12.3984375" style="23" customWidth="1"/>
    <col min="36" max="36" width="14" style="22" customWidth="1"/>
    <col min="37" max="37" width="12.59765625" style="25" bestFit="1" customWidth="1"/>
    <col min="38" max="262" width="12.3984375" style="12"/>
    <col min="263" max="264" width="12.3984375" style="12" customWidth="1"/>
    <col min="265" max="265" width="23.3984375" style="12" bestFit="1" customWidth="1"/>
    <col min="266" max="266" width="12.86328125" style="12" bestFit="1" customWidth="1"/>
    <col min="267" max="269" width="12.3984375" style="12" customWidth="1"/>
    <col min="270" max="270" width="23.3984375" style="12" bestFit="1" customWidth="1"/>
    <col min="271" max="271" width="12.86328125" style="12" bestFit="1" customWidth="1"/>
    <col min="272" max="274" width="12.3984375" style="12" customWidth="1"/>
    <col min="275" max="275" width="23.46484375" style="12" bestFit="1" customWidth="1"/>
    <col min="276" max="276" width="12.86328125" style="12" bestFit="1" customWidth="1"/>
    <col min="277" max="279" width="12.3984375" style="12" customWidth="1"/>
    <col min="280" max="280" width="23.46484375" style="12" bestFit="1" customWidth="1"/>
    <col min="281" max="281" width="12.86328125" style="12" bestFit="1" customWidth="1"/>
    <col min="282" max="284" width="12.3984375" style="12" customWidth="1"/>
    <col min="285" max="285" width="18.59765625" style="12" customWidth="1"/>
    <col min="286" max="289" width="12.3984375" style="12" customWidth="1"/>
    <col min="290" max="291" width="16.1328125" style="12" customWidth="1"/>
    <col min="292" max="293" width="12.3984375" style="12" customWidth="1"/>
    <col min="294" max="518" width="12.3984375" style="12"/>
    <col min="519" max="520" width="12.3984375" style="12" customWidth="1"/>
    <col min="521" max="521" width="23.3984375" style="12" bestFit="1" customWidth="1"/>
    <col min="522" max="522" width="12.86328125" style="12" bestFit="1" customWidth="1"/>
    <col min="523" max="525" width="12.3984375" style="12" customWidth="1"/>
    <col min="526" max="526" width="23.3984375" style="12" bestFit="1" customWidth="1"/>
    <col min="527" max="527" width="12.86328125" style="12" bestFit="1" customWidth="1"/>
    <col min="528" max="530" width="12.3984375" style="12" customWidth="1"/>
    <col min="531" max="531" width="23.46484375" style="12" bestFit="1" customWidth="1"/>
    <col min="532" max="532" width="12.86328125" style="12" bestFit="1" customWidth="1"/>
    <col min="533" max="535" width="12.3984375" style="12" customWidth="1"/>
    <col min="536" max="536" width="23.46484375" style="12" bestFit="1" customWidth="1"/>
    <col min="537" max="537" width="12.86328125" style="12" bestFit="1" customWidth="1"/>
    <col min="538" max="540" width="12.3984375" style="12" customWidth="1"/>
    <col min="541" max="541" width="18.59765625" style="12" customWidth="1"/>
    <col min="542" max="545" width="12.3984375" style="12" customWidth="1"/>
    <col min="546" max="547" width="16.1328125" style="12" customWidth="1"/>
    <col min="548" max="549" width="12.3984375" style="12" customWidth="1"/>
    <col min="550" max="774" width="12.3984375" style="12"/>
    <col min="775" max="776" width="12.3984375" style="12" customWidth="1"/>
    <col min="777" max="777" width="23.3984375" style="12" bestFit="1" customWidth="1"/>
    <col min="778" max="778" width="12.86328125" style="12" bestFit="1" customWidth="1"/>
    <col min="779" max="781" width="12.3984375" style="12" customWidth="1"/>
    <col min="782" max="782" width="23.3984375" style="12" bestFit="1" customWidth="1"/>
    <col min="783" max="783" width="12.86328125" style="12" bestFit="1" customWidth="1"/>
    <col min="784" max="786" width="12.3984375" style="12" customWidth="1"/>
    <col min="787" max="787" width="23.46484375" style="12" bestFit="1" customWidth="1"/>
    <col min="788" max="788" width="12.86328125" style="12" bestFit="1" customWidth="1"/>
    <col min="789" max="791" width="12.3984375" style="12" customWidth="1"/>
    <col min="792" max="792" width="23.46484375" style="12" bestFit="1" customWidth="1"/>
    <col min="793" max="793" width="12.86328125" style="12" bestFit="1" customWidth="1"/>
    <col min="794" max="796" width="12.3984375" style="12" customWidth="1"/>
    <col min="797" max="797" width="18.59765625" style="12" customWidth="1"/>
    <col min="798" max="801" width="12.3984375" style="12" customWidth="1"/>
    <col min="802" max="803" width="16.1328125" style="12" customWidth="1"/>
    <col min="804" max="805" width="12.3984375" style="12" customWidth="1"/>
    <col min="806" max="1030" width="12.3984375" style="12"/>
    <col min="1031" max="1032" width="12.3984375" style="12" customWidth="1"/>
    <col min="1033" max="1033" width="23.3984375" style="12" bestFit="1" customWidth="1"/>
    <col min="1034" max="1034" width="12.86328125" style="12" bestFit="1" customWidth="1"/>
    <col min="1035" max="1037" width="12.3984375" style="12" customWidth="1"/>
    <col min="1038" max="1038" width="23.3984375" style="12" bestFit="1" customWidth="1"/>
    <col min="1039" max="1039" width="12.86328125" style="12" bestFit="1" customWidth="1"/>
    <col min="1040" max="1042" width="12.3984375" style="12" customWidth="1"/>
    <col min="1043" max="1043" width="23.46484375" style="12" bestFit="1" customWidth="1"/>
    <col min="1044" max="1044" width="12.86328125" style="12" bestFit="1" customWidth="1"/>
    <col min="1045" max="1047" width="12.3984375" style="12" customWidth="1"/>
    <col min="1048" max="1048" width="23.46484375" style="12" bestFit="1" customWidth="1"/>
    <col min="1049" max="1049" width="12.86328125" style="12" bestFit="1" customWidth="1"/>
    <col min="1050" max="1052" width="12.3984375" style="12" customWidth="1"/>
    <col min="1053" max="1053" width="18.59765625" style="12" customWidth="1"/>
    <col min="1054" max="1057" width="12.3984375" style="12" customWidth="1"/>
    <col min="1058" max="1059" width="16.1328125" style="12" customWidth="1"/>
    <col min="1060" max="1061" width="12.3984375" style="12" customWidth="1"/>
    <col min="1062" max="1286" width="12.3984375" style="12"/>
    <col min="1287" max="1288" width="12.3984375" style="12" customWidth="1"/>
    <col min="1289" max="1289" width="23.3984375" style="12" bestFit="1" customWidth="1"/>
    <col min="1290" max="1290" width="12.86328125" style="12" bestFit="1" customWidth="1"/>
    <col min="1291" max="1293" width="12.3984375" style="12" customWidth="1"/>
    <col min="1294" max="1294" width="23.3984375" style="12" bestFit="1" customWidth="1"/>
    <col min="1295" max="1295" width="12.86328125" style="12" bestFit="1" customWidth="1"/>
    <col min="1296" max="1298" width="12.3984375" style="12" customWidth="1"/>
    <col min="1299" max="1299" width="23.46484375" style="12" bestFit="1" customWidth="1"/>
    <col min="1300" max="1300" width="12.86328125" style="12" bestFit="1" customWidth="1"/>
    <col min="1301" max="1303" width="12.3984375" style="12" customWidth="1"/>
    <col min="1304" max="1304" width="23.46484375" style="12" bestFit="1" customWidth="1"/>
    <col min="1305" max="1305" width="12.86328125" style="12" bestFit="1" customWidth="1"/>
    <col min="1306" max="1308" width="12.3984375" style="12" customWidth="1"/>
    <col min="1309" max="1309" width="18.59765625" style="12" customWidth="1"/>
    <col min="1310" max="1313" width="12.3984375" style="12" customWidth="1"/>
    <col min="1314" max="1315" width="16.1328125" style="12" customWidth="1"/>
    <col min="1316" max="1317" width="12.3984375" style="12" customWidth="1"/>
    <col min="1318" max="1542" width="12.3984375" style="12"/>
    <col min="1543" max="1544" width="12.3984375" style="12" customWidth="1"/>
    <col min="1545" max="1545" width="23.3984375" style="12" bestFit="1" customWidth="1"/>
    <col min="1546" max="1546" width="12.86328125" style="12" bestFit="1" customWidth="1"/>
    <col min="1547" max="1549" width="12.3984375" style="12" customWidth="1"/>
    <col min="1550" max="1550" width="23.3984375" style="12" bestFit="1" customWidth="1"/>
    <col min="1551" max="1551" width="12.86328125" style="12" bestFit="1" customWidth="1"/>
    <col min="1552" max="1554" width="12.3984375" style="12" customWidth="1"/>
    <col min="1555" max="1555" width="23.46484375" style="12" bestFit="1" customWidth="1"/>
    <col min="1556" max="1556" width="12.86328125" style="12" bestFit="1" customWidth="1"/>
    <col min="1557" max="1559" width="12.3984375" style="12" customWidth="1"/>
    <col min="1560" max="1560" width="23.46484375" style="12" bestFit="1" customWidth="1"/>
    <col min="1561" max="1561" width="12.86328125" style="12" bestFit="1" customWidth="1"/>
    <col min="1562" max="1564" width="12.3984375" style="12" customWidth="1"/>
    <col min="1565" max="1565" width="18.59765625" style="12" customWidth="1"/>
    <col min="1566" max="1569" width="12.3984375" style="12" customWidth="1"/>
    <col min="1570" max="1571" width="16.1328125" style="12" customWidth="1"/>
    <col min="1572" max="1573" width="12.3984375" style="12" customWidth="1"/>
    <col min="1574" max="1798" width="12.3984375" style="12"/>
    <col min="1799" max="1800" width="12.3984375" style="12" customWidth="1"/>
    <col min="1801" max="1801" width="23.3984375" style="12" bestFit="1" customWidth="1"/>
    <col min="1802" max="1802" width="12.86328125" style="12" bestFit="1" customWidth="1"/>
    <col min="1803" max="1805" width="12.3984375" style="12" customWidth="1"/>
    <col min="1806" max="1806" width="23.3984375" style="12" bestFit="1" customWidth="1"/>
    <col min="1807" max="1807" width="12.86328125" style="12" bestFit="1" customWidth="1"/>
    <col min="1808" max="1810" width="12.3984375" style="12" customWidth="1"/>
    <col min="1811" max="1811" width="23.46484375" style="12" bestFit="1" customWidth="1"/>
    <col min="1812" max="1812" width="12.86328125" style="12" bestFit="1" customWidth="1"/>
    <col min="1813" max="1815" width="12.3984375" style="12" customWidth="1"/>
    <col min="1816" max="1816" width="23.46484375" style="12" bestFit="1" customWidth="1"/>
    <col min="1817" max="1817" width="12.86328125" style="12" bestFit="1" customWidth="1"/>
    <col min="1818" max="1820" width="12.3984375" style="12" customWidth="1"/>
    <col min="1821" max="1821" width="18.59765625" style="12" customWidth="1"/>
    <col min="1822" max="1825" width="12.3984375" style="12" customWidth="1"/>
    <col min="1826" max="1827" width="16.1328125" style="12" customWidth="1"/>
    <col min="1828" max="1829" width="12.3984375" style="12" customWidth="1"/>
    <col min="1830" max="2054" width="12.3984375" style="12"/>
    <col min="2055" max="2056" width="12.3984375" style="12" customWidth="1"/>
    <col min="2057" max="2057" width="23.3984375" style="12" bestFit="1" customWidth="1"/>
    <col min="2058" max="2058" width="12.86328125" style="12" bestFit="1" customWidth="1"/>
    <col min="2059" max="2061" width="12.3984375" style="12" customWidth="1"/>
    <col min="2062" max="2062" width="23.3984375" style="12" bestFit="1" customWidth="1"/>
    <col min="2063" max="2063" width="12.86328125" style="12" bestFit="1" customWidth="1"/>
    <col min="2064" max="2066" width="12.3984375" style="12" customWidth="1"/>
    <col min="2067" max="2067" width="23.46484375" style="12" bestFit="1" customWidth="1"/>
    <col min="2068" max="2068" width="12.86328125" style="12" bestFit="1" customWidth="1"/>
    <col min="2069" max="2071" width="12.3984375" style="12" customWidth="1"/>
    <col min="2072" max="2072" width="23.46484375" style="12" bestFit="1" customWidth="1"/>
    <col min="2073" max="2073" width="12.86328125" style="12" bestFit="1" customWidth="1"/>
    <col min="2074" max="2076" width="12.3984375" style="12" customWidth="1"/>
    <col min="2077" max="2077" width="18.59765625" style="12" customWidth="1"/>
    <col min="2078" max="2081" width="12.3984375" style="12" customWidth="1"/>
    <col min="2082" max="2083" width="16.1328125" style="12" customWidth="1"/>
    <col min="2084" max="2085" width="12.3984375" style="12" customWidth="1"/>
    <col min="2086" max="2310" width="12.3984375" style="12"/>
    <col min="2311" max="2312" width="12.3984375" style="12" customWidth="1"/>
    <col min="2313" max="2313" width="23.3984375" style="12" bestFit="1" customWidth="1"/>
    <col min="2314" max="2314" width="12.86328125" style="12" bestFit="1" customWidth="1"/>
    <col min="2315" max="2317" width="12.3984375" style="12" customWidth="1"/>
    <col min="2318" max="2318" width="23.3984375" style="12" bestFit="1" customWidth="1"/>
    <col min="2319" max="2319" width="12.86328125" style="12" bestFit="1" customWidth="1"/>
    <col min="2320" max="2322" width="12.3984375" style="12" customWidth="1"/>
    <col min="2323" max="2323" width="23.46484375" style="12" bestFit="1" customWidth="1"/>
    <col min="2324" max="2324" width="12.86328125" style="12" bestFit="1" customWidth="1"/>
    <col min="2325" max="2327" width="12.3984375" style="12" customWidth="1"/>
    <col min="2328" max="2328" width="23.46484375" style="12" bestFit="1" customWidth="1"/>
    <col min="2329" max="2329" width="12.86328125" style="12" bestFit="1" customWidth="1"/>
    <col min="2330" max="2332" width="12.3984375" style="12" customWidth="1"/>
    <col min="2333" max="2333" width="18.59765625" style="12" customWidth="1"/>
    <col min="2334" max="2337" width="12.3984375" style="12" customWidth="1"/>
    <col min="2338" max="2339" width="16.1328125" style="12" customWidth="1"/>
    <col min="2340" max="2341" width="12.3984375" style="12" customWidth="1"/>
    <col min="2342" max="2566" width="12.3984375" style="12"/>
    <col min="2567" max="2568" width="12.3984375" style="12" customWidth="1"/>
    <col min="2569" max="2569" width="23.3984375" style="12" bestFit="1" customWidth="1"/>
    <col min="2570" max="2570" width="12.86328125" style="12" bestFit="1" customWidth="1"/>
    <col min="2571" max="2573" width="12.3984375" style="12" customWidth="1"/>
    <col min="2574" max="2574" width="23.3984375" style="12" bestFit="1" customWidth="1"/>
    <col min="2575" max="2575" width="12.86328125" style="12" bestFit="1" customWidth="1"/>
    <col min="2576" max="2578" width="12.3984375" style="12" customWidth="1"/>
    <col min="2579" max="2579" width="23.46484375" style="12" bestFit="1" customWidth="1"/>
    <col min="2580" max="2580" width="12.86328125" style="12" bestFit="1" customWidth="1"/>
    <col min="2581" max="2583" width="12.3984375" style="12" customWidth="1"/>
    <col min="2584" max="2584" width="23.46484375" style="12" bestFit="1" customWidth="1"/>
    <col min="2585" max="2585" width="12.86328125" style="12" bestFit="1" customWidth="1"/>
    <col min="2586" max="2588" width="12.3984375" style="12" customWidth="1"/>
    <col min="2589" max="2589" width="18.59765625" style="12" customWidth="1"/>
    <col min="2590" max="2593" width="12.3984375" style="12" customWidth="1"/>
    <col min="2594" max="2595" width="16.1328125" style="12" customWidth="1"/>
    <col min="2596" max="2597" width="12.3984375" style="12" customWidth="1"/>
    <col min="2598" max="2822" width="12.3984375" style="12"/>
    <col min="2823" max="2824" width="12.3984375" style="12" customWidth="1"/>
    <col min="2825" max="2825" width="23.3984375" style="12" bestFit="1" customWidth="1"/>
    <col min="2826" max="2826" width="12.86328125" style="12" bestFit="1" customWidth="1"/>
    <col min="2827" max="2829" width="12.3984375" style="12" customWidth="1"/>
    <col min="2830" max="2830" width="23.3984375" style="12" bestFit="1" customWidth="1"/>
    <col min="2831" max="2831" width="12.86328125" style="12" bestFit="1" customWidth="1"/>
    <col min="2832" max="2834" width="12.3984375" style="12" customWidth="1"/>
    <col min="2835" max="2835" width="23.46484375" style="12" bestFit="1" customWidth="1"/>
    <col min="2836" max="2836" width="12.86328125" style="12" bestFit="1" customWidth="1"/>
    <col min="2837" max="2839" width="12.3984375" style="12" customWidth="1"/>
    <col min="2840" max="2840" width="23.46484375" style="12" bestFit="1" customWidth="1"/>
    <col min="2841" max="2841" width="12.86328125" style="12" bestFit="1" customWidth="1"/>
    <col min="2842" max="2844" width="12.3984375" style="12" customWidth="1"/>
    <col min="2845" max="2845" width="18.59765625" style="12" customWidth="1"/>
    <col min="2846" max="2849" width="12.3984375" style="12" customWidth="1"/>
    <col min="2850" max="2851" width="16.1328125" style="12" customWidth="1"/>
    <col min="2852" max="2853" width="12.3984375" style="12" customWidth="1"/>
    <col min="2854" max="3078" width="12.3984375" style="12"/>
    <col min="3079" max="3080" width="12.3984375" style="12" customWidth="1"/>
    <col min="3081" max="3081" width="23.3984375" style="12" bestFit="1" customWidth="1"/>
    <col min="3082" max="3082" width="12.86328125" style="12" bestFit="1" customWidth="1"/>
    <col min="3083" max="3085" width="12.3984375" style="12" customWidth="1"/>
    <col min="3086" max="3086" width="23.3984375" style="12" bestFit="1" customWidth="1"/>
    <col min="3087" max="3087" width="12.86328125" style="12" bestFit="1" customWidth="1"/>
    <col min="3088" max="3090" width="12.3984375" style="12" customWidth="1"/>
    <col min="3091" max="3091" width="23.46484375" style="12" bestFit="1" customWidth="1"/>
    <col min="3092" max="3092" width="12.86328125" style="12" bestFit="1" customWidth="1"/>
    <col min="3093" max="3095" width="12.3984375" style="12" customWidth="1"/>
    <col min="3096" max="3096" width="23.46484375" style="12" bestFit="1" customWidth="1"/>
    <col min="3097" max="3097" width="12.86328125" style="12" bestFit="1" customWidth="1"/>
    <col min="3098" max="3100" width="12.3984375" style="12" customWidth="1"/>
    <col min="3101" max="3101" width="18.59765625" style="12" customWidth="1"/>
    <col min="3102" max="3105" width="12.3984375" style="12" customWidth="1"/>
    <col min="3106" max="3107" width="16.1328125" style="12" customWidth="1"/>
    <col min="3108" max="3109" width="12.3984375" style="12" customWidth="1"/>
    <col min="3110" max="3334" width="12.3984375" style="12"/>
    <col min="3335" max="3336" width="12.3984375" style="12" customWidth="1"/>
    <col min="3337" max="3337" width="23.3984375" style="12" bestFit="1" customWidth="1"/>
    <col min="3338" max="3338" width="12.86328125" style="12" bestFit="1" customWidth="1"/>
    <col min="3339" max="3341" width="12.3984375" style="12" customWidth="1"/>
    <col min="3342" max="3342" width="23.3984375" style="12" bestFit="1" customWidth="1"/>
    <col min="3343" max="3343" width="12.86328125" style="12" bestFit="1" customWidth="1"/>
    <col min="3344" max="3346" width="12.3984375" style="12" customWidth="1"/>
    <col min="3347" max="3347" width="23.46484375" style="12" bestFit="1" customWidth="1"/>
    <col min="3348" max="3348" width="12.86328125" style="12" bestFit="1" customWidth="1"/>
    <col min="3349" max="3351" width="12.3984375" style="12" customWidth="1"/>
    <col min="3352" max="3352" width="23.46484375" style="12" bestFit="1" customWidth="1"/>
    <col min="3353" max="3353" width="12.86328125" style="12" bestFit="1" customWidth="1"/>
    <col min="3354" max="3356" width="12.3984375" style="12" customWidth="1"/>
    <col min="3357" max="3357" width="18.59765625" style="12" customWidth="1"/>
    <col min="3358" max="3361" width="12.3984375" style="12" customWidth="1"/>
    <col min="3362" max="3363" width="16.1328125" style="12" customWidth="1"/>
    <col min="3364" max="3365" width="12.3984375" style="12" customWidth="1"/>
    <col min="3366" max="3590" width="12.3984375" style="12"/>
    <col min="3591" max="3592" width="12.3984375" style="12" customWidth="1"/>
    <col min="3593" max="3593" width="23.3984375" style="12" bestFit="1" customWidth="1"/>
    <col min="3594" max="3594" width="12.86328125" style="12" bestFit="1" customWidth="1"/>
    <col min="3595" max="3597" width="12.3984375" style="12" customWidth="1"/>
    <col min="3598" max="3598" width="23.3984375" style="12" bestFit="1" customWidth="1"/>
    <col min="3599" max="3599" width="12.86328125" style="12" bestFit="1" customWidth="1"/>
    <col min="3600" max="3602" width="12.3984375" style="12" customWidth="1"/>
    <col min="3603" max="3603" width="23.46484375" style="12" bestFit="1" customWidth="1"/>
    <col min="3604" max="3604" width="12.86328125" style="12" bestFit="1" customWidth="1"/>
    <col min="3605" max="3607" width="12.3984375" style="12" customWidth="1"/>
    <col min="3608" max="3608" width="23.46484375" style="12" bestFit="1" customWidth="1"/>
    <col min="3609" max="3609" width="12.86328125" style="12" bestFit="1" customWidth="1"/>
    <col min="3610" max="3612" width="12.3984375" style="12" customWidth="1"/>
    <col min="3613" max="3613" width="18.59765625" style="12" customWidth="1"/>
    <col min="3614" max="3617" width="12.3984375" style="12" customWidth="1"/>
    <col min="3618" max="3619" width="16.1328125" style="12" customWidth="1"/>
    <col min="3620" max="3621" width="12.3984375" style="12" customWidth="1"/>
    <col min="3622" max="3846" width="12.3984375" style="12"/>
    <col min="3847" max="3848" width="12.3984375" style="12" customWidth="1"/>
    <col min="3849" max="3849" width="23.3984375" style="12" bestFit="1" customWidth="1"/>
    <col min="3850" max="3850" width="12.86328125" style="12" bestFit="1" customWidth="1"/>
    <col min="3851" max="3853" width="12.3984375" style="12" customWidth="1"/>
    <col min="3854" max="3854" width="23.3984375" style="12" bestFit="1" customWidth="1"/>
    <col min="3855" max="3855" width="12.86328125" style="12" bestFit="1" customWidth="1"/>
    <col min="3856" max="3858" width="12.3984375" style="12" customWidth="1"/>
    <col min="3859" max="3859" width="23.46484375" style="12" bestFit="1" customWidth="1"/>
    <col min="3860" max="3860" width="12.86328125" style="12" bestFit="1" customWidth="1"/>
    <col min="3861" max="3863" width="12.3984375" style="12" customWidth="1"/>
    <col min="3864" max="3864" width="23.46484375" style="12" bestFit="1" customWidth="1"/>
    <col min="3865" max="3865" width="12.86328125" style="12" bestFit="1" customWidth="1"/>
    <col min="3866" max="3868" width="12.3984375" style="12" customWidth="1"/>
    <col min="3869" max="3869" width="18.59765625" style="12" customWidth="1"/>
    <col min="3870" max="3873" width="12.3984375" style="12" customWidth="1"/>
    <col min="3874" max="3875" width="16.1328125" style="12" customWidth="1"/>
    <col min="3876" max="3877" width="12.3984375" style="12" customWidth="1"/>
    <col min="3878" max="4102" width="12.3984375" style="12"/>
    <col min="4103" max="4104" width="12.3984375" style="12" customWidth="1"/>
    <col min="4105" max="4105" width="23.3984375" style="12" bestFit="1" customWidth="1"/>
    <col min="4106" max="4106" width="12.86328125" style="12" bestFit="1" customWidth="1"/>
    <col min="4107" max="4109" width="12.3984375" style="12" customWidth="1"/>
    <col min="4110" max="4110" width="23.3984375" style="12" bestFit="1" customWidth="1"/>
    <col min="4111" max="4111" width="12.86328125" style="12" bestFit="1" customWidth="1"/>
    <col min="4112" max="4114" width="12.3984375" style="12" customWidth="1"/>
    <col min="4115" max="4115" width="23.46484375" style="12" bestFit="1" customWidth="1"/>
    <col min="4116" max="4116" width="12.86328125" style="12" bestFit="1" customWidth="1"/>
    <col min="4117" max="4119" width="12.3984375" style="12" customWidth="1"/>
    <col min="4120" max="4120" width="23.46484375" style="12" bestFit="1" customWidth="1"/>
    <col min="4121" max="4121" width="12.86328125" style="12" bestFit="1" customWidth="1"/>
    <col min="4122" max="4124" width="12.3984375" style="12" customWidth="1"/>
    <col min="4125" max="4125" width="18.59765625" style="12" customWidth="1"/>
    <col min="4126" max="4129" width="12.3984375" style="12" customWidth="1"/>
    <col min="4130" max="4131" width="16.1328125" style="12" customWidth="1"/>
    <col min="4132" max="4133" width="12.3984375" style="12" customWidth="1"/>
    <col min="4134" max="4358" width="12.3984375" style="12"/>
    <col min="4359" max="4360" width="12.3984375" style="12" customWidth="1"/>
    <col min="4361" max="4361" width="23.3984375" style="12" bestFit="1" customWidth="1"/>
    <col min="4362" max="4362" width="12.86328125" style="12" bestFit="1" customWidth="1"/>
    <col min="4363" max="4365" width="12.3984375" style="12" customWidth="1"/>
    <col min="4366" max="4366" width="23.3984375" style="12" bestFit="1" customWidth="1"/>
    <col min="4367" max="4367" width="12.86328125" style="12" bestFit="1" customWidth="1"/>
    <col min="4368" max="4370" width="12.3984375" style="12" customWidth="1"/>
    <col min="4371" max="4371" width="23.46484375" style="12" bestFit="1" customWidth="1"/>
    <col min="4372" max="4372" width="12.86328125" style="12" bestFit="1" customWidth="1"/>
    <col min="4373" max="4375" width="12.3984375" style="12" customWidth="1"/>
    <col min="4376" max="4376" width="23.46484375" style="12" bestFit="1" customWidth="1"/>
    <col min="4377" max="4377" width="12.86328125" style="12" bestFit="1" customWidth="1"/>
    <col min="4378" max="4380" width="12.3984375" style="12" customWidth="1"/>
    <col min="4381" max="4381" width="18.59765625" style="12" customWidth="1"/>
    <col min="4382" max="4385" width="12.3984375" style="12" customWidth="1"/>
    <col min="4386" max="4387" width="16.1328125" style="12" customWidth="1"/>
    <col min="4388" max="4389" width="12.3984375" style="12" customWidth="1"/>
    <col min="4390" max="4614" width="12.3984375" style="12"/>
    <col min="4615" max="4616" width="12.3984375" style="12" customWidth="1"/>
    <col min="4617" max="4617" width="23.3984375" style="12" bestFit="1" customWidth="1"/>
    <col min="4618" max="4618" width="12.86328125" style="12" bestFit="1" customWidth="1"/>
    <col min="4619" max="4621" width="12.3984375" style="12" customWidth="1"/>
    <col min="4622" max="4622" width="23.3984375" style="12" bestFit="1" customWidth="1"/>
    <col min="4623" max="4623" width="12.86328125" style="12" bestFit="1" customWidth="1"/>
    <col min="4624" max="4626" width="12.3984375" style="12" customWidth="1"/>
    <col min="4627" max="4627" width="23.46484375" style="12" bestFit="1" customWidth="1"/>
    <col min="4628" max="4628" width="12.86328125" style="12" bestFit="1" customWidth="1"/>
    <col min="4629" max="4631" width="12.3984375" style="12" customWidth="1"/>
    <col min="4632" max="4632" width="23.46484375" style="12" bestFit="1" customWidth="1"/>
    <col min="4633" max="4633" width="12.86328125" style="12" bestFit="1" customWidth="1"/>
    <col min="4634" max="4636" width="12.3984375" style="12" customWidth="1"/>
    <col min="4637" max="4637" width="18.59765625" style="12" customWidth="1"/>
    <col min="4638" max="4641" width="12.3984375" style="12" customWidth="1"/>
    <col min="4642" max="4643" width="16.1328125" style="12" customWidth="1"/>
    <col min="4644" max="4645" width="12.3984375" style="12" customWidth="1"/>
    <col min="4646" max="4870" width="12.3984375" style="12"/>
    <col min="4871" max="4872" width="12.3984375" style="12" customWidth="1"/>
    <col min="4873" max="4873" width="23.3984375" style="12" bestFit="1" customWidth="1"/>
    <col min="4874" max="4874" width="12.86328125" style="12" bestFit="1" customWidth="1"/>
    <col min="4875" max="4877" width="12.3984375" style="12" customWidth="1"/>
    <col min="4878" max="4878" width="23.3984375" style="12" bestFit="1" customWidth="1"/>
    <col min="4879" max="4879" width="12.86328125" style="12" bestFit="1" customWidth="1"/>
    <col min="4880" max="4882" width="12.3984375" style="12" customWidth="1"/>
    <col min="4883" max="4883" width="23.46484375" style="12" bestFit="1" customWidth="1"/>
    <col min="4884" max="4884" width="12.86328125" style="12" bestFit="1" customWidth="1"/>
    <col min="4885" max="4887" width="12.3984375" style="12" customWidth="1"/>
    <col min="4888" max="4888" width="23.46484375" style="12" bestFit="1" customWidth="1"/>
    <col min="4889" max="4889" width="12.86328125" style="12" bestFit="1" customWidth="1"/>
    <col min="4890" max="4892" width="12.3984375" style="12" customWidth="1"/>
    <col min="4893" max="4893" width="18.59765625" style="12" customWidth="1"/>
    <col min="4894" max="4897" width="12.3984375" style="12" customWidth="1"/>
    <col min="4898" max="4899" width="16.1328125" style="12" customWidth="1"/>
    <col min="4900" max="4901" width="12.3984375" style="12" customWidth="1"/>
    <col min="4902" max="5126" width="12.3984375" style="12"/>
    <col min="5127" max="5128" width="12.3984375" style="12" customWidth="1"/>
    <col min="5129" max="5129" width="23.3984375" style="12" bestFit="1" customWidth="1"/>
    <col min="5130" max="5130" width="12.86328125" style="12" bestFit="1" customWidth="1"/>
    <col min="5131" max="5133" width="12.3984375" style="12" customWidth="1"/>
    <col min="5134" max="5134" width="23.3984375" style="12" bestFit="1" customWidth="1"/>
    <col min="5135" max="5135" width="12.86328125" style="12" bestFit="1" customWidth="1"/>
    <col min="5136" max="5138" width="12.3984375" style="12" customWidth="1"/>
    <col min="5139" max="5139" width="23.46484375" style="12" bestFit="1" customWidth="1"/>
    <col min="5140" max="5140" width="12.86328125" style="12" bestFit="1" customWidth="1"/>
    <col min="5141" max="5143" width="12.3984375" style="12" customWidth="1"/>
    <col min="5144" max="5144" width="23.46484375" style="12" bestFit="1" customWidth="1"/>
    <col min="5145" max="5145" width="12.86328125" style="12" bestFit="1" customWidth="1"/>
    <col min="5146" max="5148" width="12.3984375" style="12" customWidth="1"/>
    <col min="5149" max="5149" width="18.59765625" style="12" customWidth="1"/>
    <col min="5150" max="5153" width="12.3984375" style="12" customWidth="1"/>
    <col min="5154" max="5155" width="16.1328125" style="12" customWidth="1"/>
    <col min="5156" max="5157" width="12.3984375" style="12" customWidth="1"/>
    <col min="5158" max="5382" width="12.3984375" style="12"/>
    <col min="5383" max="5384" width="12.3984375" style="12" customWidth="1"/>
    <col min="5385" max="5385" width="23.3984375" style="12" bestFit="1" customWidth="1"/>
    <col min="5386" max="5386" width="12.86328125" style="12" bestFit="1" customWidth="1"/>
    <col min="5387" max="5389" width="12.3984375" style="12" customWidth="1"/>
    <col min="5390" max="5390" width="23.3984375" style="12" bestFit="1" customWidth="1"/>
    <col min="5391" max="5391" width="12.86328125" style="12" bestFit="1" customWidth="1"/>
    <col min="5392" max="5394" width="12.3984375" style="12" customWidth="1"/>
    <col min="5395" max="5395" width="23.46484375" style="12" bestFit="1" customWidth="1"/>
    <col min="5396" max="5396" width="12.86328125" style="12" bestFit="1" customWidth="1"/>
    <col min="5397" max="5399" width="12.3984375" style="12" customWidth="1"/>
    <col min="5400" max="5400" width="23.46484375" style="12" bestFit="1" customWidth="1"/>
    <col min="5401" max="5401" width="12.86328125" style="12" bestFit="1" customWidth="1"/>
    <col min="5402" max="5404" width="12.3984375" style="12" customWidth="1"/>
    <col min="5405" max="5405" width="18.59765625" style="12" customWidth="1"/>
    <col min="5406" max="5409" width="12.3984375" style="12" customWidth="1"/>
    <col min="5410" max="5411" width="16.1328125" style="12" customWidth="1"/>
    <col min="5412" max="5413" width="12.3984375" style="12" customWidth="1"/>
    <col min="5414" max="5638" width="12.3984375" style="12"/>
    <col min="5639" max="5640" width="12.3984375" style="12" customWidth="1"/>
    <col min="5641" max="5641" width="23.3984375" style="12" bestFit="1" customWidth="1"/>
    <col min="5642" max="5642" width="12.86328125" style="12" bestFit="1" customWidth="1"/>
    <col min="5643" max="5645" width="12.3984375" style="12" customWidth="1"/>
    <col min="5646" max="5646" width="23.3984375" style="12" bestFit="1" customWidth="1"/>
    <col min="5647" max="5647" width="12.86328125" style="12" bestFit="1" customWidth="1"/>
    <col min="5648" max="5650" width="12.3984375" style="12" customWidth="1"/>
    <col min="5651" max="5651" width="23.46484375" style="12" bestFit="1" customWidth="1"/>
    <col min="5652" max="5652" width="12.86328125" style="12" bestFit="1" customWidth="1"/>
    <col min="5653" max="5655" width="12.3984375" style="12" customWidth="1"/>
    <col min="5656" max="5656" width="23.46484375" style="12" bestFit="1" customWidth="1"/>
    <col min="5657" max="5657" width="12.86328125" style="12" bestFit="1" customWidth="1"/>
    <col min="5658" max="5660" width="12.3984375" style="12" customWidth="1"/>
    <col min="5661" max="5661" width="18.59765625" style="12" customWidth="1"/>
    <col min="5662" max="5665" width="12.3984375" style="12" customWidth="1"/>
    <col min="5666" max="5667" width="16.1328125" style="12" customWidth="1"/>
    <col min="5668" max="5669" width="12.3984375" style="12" customWidth="1"/>
    <col min="5670" max="5894" width="12.3984375" style="12"/>
    <col min="5895" max="5896" width="12.3984375" style="12" customWidth="1"/>
    <col min="5897" max="5897" width="23.3984375" style="12" bestFit="1" customWidth="1"/>
    <col min="5898" max="5898" width="12.86328125" style="12" bestFit="1" customWidth="1"/>
    <col min="5899" max="5901" width="12.3984375" style="12" customWidth="1"/>
    <col min="5902" max="5902" width="23.3984375" style="12" bestFit="1" customWidth="1"/>
    <col min="5903" max="5903" width="12.86328125" style="12" bestFit="1" customWidth="1"/>
    <col min="5904" max="5906" width="12.3984375" style="12" customWidth="1"/>
    <col min="5907" max="5907" width="23.46484375" style="12" bestFit="1" customWidth="1"/>
    <col min="5908" max="5908" width="12.86328125" style="12" bestFit="1" customWidth="1"/>
    <col min="5909" max="5911" width="12.3984375" style="12" customWidth="1"/>
    <col min="5912" max="5912" width="23.46484375" style="12" bestFit="1" customWidth="1"/>
    <col min="5913" max="5913" width="12.86328125" style="12" bestFit="1" customWidth="1"/>
    <col min="5914" max="5916" width="12.3984375" style="12" customWidth="1"/>
    <col min="5917" max="5917" width="18.59765625" style="12" customWidth="1"/>
    <col min="5918" max="5921" width="12.3984375" style="12" customWidth="1"/>
    <col min="5922" max="5923" width="16.1328125" style="12" customWidth="1"/>
    <col min="5924" max="5925" width="12.3984375" style="12" customWidth="1"/>
    <col min="5926" max="6150" width="12.3984375" style="12"/>
    <col min="6151" max="6152" width="12.3984375" style="12" customWidth="1"/>
    <col min="6153" max="6153" width="23.3984375" style="12" bestFit="1" customWidth="1"/>
    <col min="6154" max="6154" width="12.86328125" style="12" bestFit="1" customWidth="1"/>
    <col min="6155" max="6157" width="12.3984375" style="12" customWidth="1"/>
    <col min="6158" max="6158" width="23.3984375" style="12" bestFit="1" customWidth="1"/>
    <col min="6159" max="6159" width="12.86328125" style="12" bestFit="1" customWidth="1"/>
    <col min="6160" max="6162" width="12.3984375" style="12" customWidth="1"/>
    <col min="6163" max="6163" width="23.46484375" style="12" bestFit="1" customWidth="1"/>
    <col min="6164" max="6164" width="12.86328125" style="12" bestFit="1" customWidth="1"/>
    <col min="6165" max="6167" width="12.3984375" style="12" customWidth="1"/>
    <col min="6168" max="6168" width="23.46484375" style="12" bestFit="1" customWidth="1"/>
    <col min="6169" max="6169" width="12.86328125" style="12" bestFit="1" customWidth="1"/>
    <col min="6170" max="6172" width="12.3984375" style="12" customWidth="1"/>
    <col min="6173" max="6173" width="18.59765625" style="12" customWidth="1"/>
    <col min="6174" max="6177" width="12.3984375" style="12" customWidth="1"/>
    <col min="6178" max="6179" width="16.1328125" style="12" customWidth="1"/>
    <col min="6180" max="6181" width="12.3984375" style="12" customWidth="1"/>
    <col min="6182" max="6406" width="12.3984375" style="12"/>
    <col min="6407" max="6408" width="12.3984375" style="12" customWidth="1"/>
    <col min="6409" max="6409" width="23.3984375" style="12" bestFit="1" customWidth="1"/>
    <col min="6410" max="6410" width="12.86328125" style="12" bestFit="1" customWidth="1"/>
    <col min="6411" max="6413" width="12.3984375" style="12" customWidth="1"/>
    <col min="6414" max="6414" width="23.3984375" style="12" bestFit="1" customWidth="1"/>
    <col min="6415" max="6415" width="12.86328125" style="12" bestFit="1" customWidth="1"/>
    <col min="6416" max="6418" width="12.3984375" style="12" customWidth="1"/>
    <col min="6419" max="6419" width="23.46484375" style="12" bestFit="1" customWidth="1"/>
    <col min="6420" max="6420" width="12.86328125" style="12" bestFit="1" customWidth="1"/>
    <col min="6421" max="6423" width="12.3984375" style="12" customWidth="1"/>
    <col min="6424" max="6424" width="23.46484375" style="12" bestFit="1" customWidth="1"/>
    <col min="6425" max="6425" width="12.86328125" style="12" bestFit="1" customWidth="1"/>
    <col min="6426" max="6428" width="12.3984375" style="12" customWidth="1"/>
    <col min="6429" max="6429" width="18.59765625" style="12" customWidth="1"/>
    <col min="6430" max="6433" width="12.3984375" style="12" customWidth="1"/>
    <col min="6434" max="6435" width="16.1328125" style="12" customWidth="1"/>
    <col min="6436" max="6437" width="12.3984375" style="12" customWidth="1"/>
    <col min="6438" max="6662" width="12.3984375" style="12"/>
    <col min="6663" max="6664" width="12.3984375" style="12" customWidth="1"/>
    <col min="6665" max="6665" width="23.3984375" style="12" bestFit="1" customWidth="1"/>
    <col min="6666" max="6666" width="12.86328125" style="12" bestFit="1" customWidth="1"/>
    <col min="6667" max="6669" width="12.3984375" style="12" customWidth="1"/>
    <col min="6670" max="6670" width="23.3984375" style="12" bestFit="1" customWidth="1"/>
    <col min="6671" max="6671" width="12.86328125" style="12" bestFit="1" customWidth="1"/>
    <col min="6672" max="6674" width="12.3984375" style="12" customWidth="1"/>
    <col min="6675" max="6675" width="23.46484375" style="12" bestFit="1" customWidth="1"/>
    <col min="6676" max="6676" width="12.86328125" style="12" bestFit="1" customWidth="1"/>
    <col min="6677" max="6679" width="12.3984375" style="12" customWidth="1"/>
    <col min="6680" max="6680" width="23.46484375" style="12" bestFit="1" customWidth="1"/>
    <col min="6681" max="6681" width="12.86328125" style="12" bestFit="1" customWidth="1"/>
    <col min="6682" max="6684" width="12.3984375" style="12" customWidth="1"/>
    <col min="6685" max="6685" width="18.59765625" style="12" customWidth="1"/>
    <col min="6686" max="6689" width="12.3984375" style="12" customWidth="1"/>
    <col min="6690" max="6691" width="16.1328125" style="12" customWidth="1"/>
    <col min="6692" max="6693" width="12.3984375" style="12" customWidth="1"/>
    <col min="6694" max="6918" width="12.3984375" style="12"/>
    <col min="6919" max="6920" width="12.3984375" style="12" customWidth="1"/>
    <col min="6921" max="6921" width="23.3984375" style="12" bestFit="1" customWidth="1"/>
    <col min="6922" max="6922" width="12.86328125" style="12" bestFit="1" customWidth="1"/>
    <col min="6923" max="6925" width="12.3984375" style="12" customWidth="1"/>
    <col min="6926" max="6926" width="23.3984375" style="12" bestFit="1" customWidth="1"/>
    <col min="6927" max="6927" width="12.86328125" style="12" bestFit="1" customWidth="1"/>
    <col min="6928" max="6930" width="12.3984375" style="12" customWidth="1"/>
    <col min="6931" max="6931" width="23.46484375" style="12" bestFit="1" customWidth="1"/>
    <col min="6932" max="6932" width="12.86328125" style="12" bestFit="1" customWidth="1"/>
    <col min="6933" max="6935" width="12.3984375" style="12" customWidth="1"/>
    <col min="6936" max="6936" width="23.46484375" style="12" bestFit="1" customWidth="1"/>
    <col min="6937" max="6937" width="12.86328125" style="12" bestFit="1" customWidth="1"/>
    <col min="6938" max="6940" width="12.3984375" style="12" customWidth="1"/>
    <col min="6941" max="6941" width="18.59765625" style="12" customWidth="1"/>
    <col min="6942" max="6945" width="12.3984375" style="12" customWidth="1"/>
    <col min="6946" max="6947" width="16.1328125" style="12" customWidth="1"/>
    <col min="6948" max="6949" width="12.3984375" style="12" customWidth="1"/>
    <col min="6950" max="7174" width="12.3984375" style="12"/>
    <col min="7175" max="7176" width="12.3984375" style="12" customWidth="1"/>
    <col min="7177" max="7177" width="23.3984375" style="12" bestFit="1" customWidth="1"/>
    <col min="7178" max="7178" width="12.86328125" style="12" bestFit="1" customWidth="1"/>
    <col min="7179" max="7181" width="12.3984375" style="12" customWidth="1"/>
    <col min="7182" max="7182" width="23.3984375" style="12" bestFit="1" customWidth="1"/>
    <col min="7183" max="7183" width="12.86328125" style="12" bestFit="1" customWidth="1"/>
    <col min="7184" max="7186" width="12.3984375" style="12" customWidth="1"/>
    <col min="7187" max="7187" width="23.46484375" style="12" bestFit="1" customWidth="1"/>
    <col min="7188" max="7188" width="12.86328125" style="12" bestFit="1" customWidth="1"/>
    <col min="7189" max="7191" width="12.3984375" style="12" customWidth="1"/>
    <col min="7192" max="7192" width="23.46484375" style="12" bestFit="1" customWidth="1"/>
    <col min="7193" max="7193" width="12.86328125" style="12" bestFit="1" customWidth="1"/>
    <col min="7194" max="7196" width="12.3984375" style="12" customWidth="1"/>
    <col min="7197" max="7197" width="18.59765625" style="12" customWidth="1"/>
    <col min="7198" max="7201" width="12.3984375" style="12" customWidth="1"/>
    <col min="7202" max="7203" width="16.1328125" style="12" customWidth="1"/>
    <col min="7204" max="7205" width="12.3984375" style="12" customWidth="1"/>
    <col min="7206" max="7430" width="12.3984375" style="12"/>
    <col min="7431" max="7432" width="12.3984375" style="12" customWidth="1"/>
    <col min="7433" max="7433" width="23.3984375" style="12" bestFit="1" customWidth="1"/>
    <col min="7434" max="7434" width="12.86328125" style="12" bestFit="1" customWidth="1"/>
    <col min="7435" max="7437" width="12.3984375" style="12" customWidth="1"/>
    <col min="7438" max="7438" width="23.3984375" style="12" bestFit="1" customWidth="1"/>
    <col min="7439" max="7439" width="12.86328125" style="12" bestFit="1" customWidth="1"/>
    <col min="7440" max="7442" width="12.3984375" style="12" customWidth="1"/>
    <col min="7443" max="7443" width="23.46484375" style="12" bestFit="1" customWidth="1"/>
    <col min="7444" max="7444" width="12.86328125" style="12" bestFit="1" customWidth="1"/>
    <col min="7445" max="7447" width="12.3984375" style="12" customWidth="1"/>
    <col min="7448" max="7448" width="23.46484375" style="12" bestFit="1" customWidth="1"/>
    <col min="7449" max="7449" width="12.86328125" style="12" bestFit="1" customWidth="1"/>
    <col min="7450" max="7452" width="12.3984375" style="12" customWidth="1"/>
    <col min="7453" max="7453" width="18.59765625" style="12" customWidth="1"/>
    <col min="7454" max="7457" width="12.3984375" style="12" customWidth="1"/>
    <col min="7458" max="7459" width="16.1328125" style="12" customWidth="1"/>
    <col min="7460" max="7461" width="12.3984375" style="12" customWidth="1"/>
    <col min="7462" max="7686" width="12.3984375" style="12"/>
    <col min="7687" max="7688" width="12.3984375" style="12" customWidth="1"/>
    <col min="7689" max="7689" width="23.3984375" style="12" bestFit="1" customWidth="1"/>
    <col min="7690" max="7690" width="12.86328125" style="12" bestFit="1" customWidth="1"/>
    <col min="7691" max="7693" width="12.3984375" style="12" customWidth="1"/>
    <col min="7694" max="7694" width="23.3984375" style="12" bestFit="1" customWidth="1"/>
    <col min="7695" max="7695" width="12.86328125" style="12" bestFit="1" customWidth="1"/>
    <col min="7696" max="7698" width="12.3984375" style="12" customWidth="1"/>
    <col min="7699" max="7699" width="23.46484375" style="12" bestFit="1" customWidth="1"/>
    <col min="7700" max="7700" width="12.86328125" style="12" bestFit="1" customWidth="1"/>
    <col min="7701" max="7703" width="12.3984375" style="12" customWidth="1"/>
    <col min="7704" max="7704" width="23.46484375" style="12" bestFit="1" customWidth="1"/>
    <col min="7705" max="7705" width="12.86328125" style="12" bestFit="1" customWidth="1"/>
    <col min="7706" max="7708" width="12.3984375" style="12" customWidth="1"/>
    <col min="7709" max="7709" width="18.59765625" style="12" customWidth="1"/>
    <col min="7710" max="7713" width="12.3984375" style="12" customWidth="1"/>
    <col min="7714" max="7715" width="16.1328125" style="12" customWidth="1"/>
    <col min="7716" max="7717" width="12.3984375" style="12" customWidth="1"/>
    <col min="7718" max="7942" width="12.3984375" style="12"/>
    <col min="7943" max="7944" width="12.3984375" style="12" customWidth="1"/>
    <col min="7945" max="7945" width="23.3984375" style="12" bestFit="1" customWidth="1"/>
    <col min="7946" max="7946" width="12.86328125" style="12" bestFit="1" customWidth="1"/>
    <col min="7947" max="7949" width="12.3984375" style="12" customWidth="1"/>
    <col min="7950" max="7950" width="23.3984375" style="12" bestFit="1" customWidth="1"/>
    <col min="7951" max="7951" width="12.86328125" style="12" bestFit="1" customWidth="1"/>
    <col min="7952" max="7954" width="12.3984375" style="12" customWidth="1"/>
    <col min="7955" max="7955" width="23.46484375" style="12" bestFit="1" customWidth="1"/>
    <col min="7956" max="7956" width="12.86328125" style="12" bestFit="1" customWidth="1"/>
    <col min="7957" max="7959" width="12.3984375" style="12" customWidth="1"/>
    <col min="7960" max="7960" width="23.46484375" style="12" bestFit="1" customWidth="1"/>
    <col min="7961" max="7961" width="12.86328125" style="12" bestFit="1" customWidth="1"/>
    <col min="7962" max="7964" width="12.3984375" style="12" customWidth="1"/>
    <col min="7965" max="7965" width="18.59765625" style="12" customWidth="1"/>
    <col min="7966" max="7969" width="12.3984375" style="12" customWidth="1"/>
    <col min="7970" max="7971" width="16.1328125" style="12" customWidth="1"/>
    <col min="7972" max="7973" width="12.3984375" style="12" customWidth="1"/>
    <col min="7974" max="8198" width="12.3984375" style="12"/>
    <col min="8199" max="8200" width="12.3984375" style="12" customWidth="1"/>
    <col min="8201" max="8201" width="23.3984375" style="12" bestFit="1" customWidth="1"/>
    <col min="8202" max="8202" width="12.86328125" style="12" bestFit="1" customWidth="1"/>
    <col min="8203" max="8205" width="12.3984375" style="12" customWidth="1"/>
    <col min="8206" max="8206" width="23.3984375" style="12" bestFit="1" customWidth="1"/>
    <col min="8207" max="8207" width="12.86328125" style="12" bestFit="1" customWidth="1"/>
    <col min="8208" max="8210" width="12.3984375" style="12" customWidth="1"/>
    <col min="8211" max="8211" width="23.46484375" style="12" bestFit="1" customWidth="1"/>
    <col min="8212" max="8212" width="12.86328125" style="12" bestFit="1" customWidth="1"/>
    <col min="8213" max="8215" width="12.3984375" style="12" customWidth="1"/>
    <col min="8216" max="8216" width="23.46484375" style="12" bestFit="1" customWidth="1"/>
    <col min="8217" max="8217" width="12.86328125" style="12" bestFit="1" customWidth="1"/>
    <col min="8218" max="8220" width="12.3984375" style="12" customWidth="1"/>
    <col min="8221" max="8221" width="18.59765625" style="12" customWidth="1"/>
    <col min="8222" max="8225" width="12.3984375" style="12" customWidth="1"/>
    <col min="8226" max="8227" width="16.1328125" style="12" customWidth="1"/>
    <col min="8228" max="8229" width="12.3984375" style="12" customWidth="1"/>
    <col min="8230" max="8454" width="12.3984375" style="12"/>
    <col min="8455" max="8456" width="12.3984375" style="12" customWidth="1"/>
    <col min="8457" max="8457" width="23.3984375" style="12" bestFit="1" customWidth="1"/>
    <col min="8458" max="8458" width="12.86328125" style="12" bestFit="1" customWidth="1"/>
    <col min="8459" max="8461" width="12.3984375" style="12" customWidth="1"/>
    <col min="8462" max="8462" width="23.3984375" style="12" bestFit="1" customWidth="1"/>
    <col min="8463" max="8463" width="12.86328125" style="12" bestFit="1" customWidth="1"/>
    <col min="8464" max="8466" width="12.3984375" style="12" customWidth="1"/>
    <col min="8467" max="8467" width="23.46484375" style="12" bestFit="1" customWidth="1"/>
    <col min="8468" max="8468" width="12.86328125" style="12" bestFit="1" customWidth="1"/>
    <col min="8469" max="8471" width="12.3984375" style="12" customWidth="1"/>
    <col min="8472" max="8472" width="23.46484375" style="12" bestFit="1" customWidth="1"/>
    <col min="8473" max="8473" width="12.86328125" style="12" bestFit="1" customWidth="1"/>
    <col min="8474" max="8476" width="12.3984375" style="12" customWidth="1"/>
    <col min="8477" max="8477" width="18.59765625" style="12" customWidth="1"/>
    <col min="8478" max="8481" width="12.3984375" style="12" customWidth="1"/>
    <col min="8482" max="8483" width="16.1328125" style="12" customWidth="1"/>
    <col min="8484" max="8485" width="12.3984375" style="12" customWidth="1"/>
    <col min="8486" max="8710" width="12.3984375" style="12"/>
    <col min="8711" max="8712" width="12.3984375" style="12" customWidth="1"/>
    <col min="8713" max="8713" width="23.3984375" style="12" bestFit="1" customWidth="1"/>
    <col min="8714" max="8714" width="12.86328125" style="12" bestFit="1" customWidth="1"/>
    <col min="8715" max="8717" width="12.3984375" style="12" customWidth="1"/>
    <col min="8718" max="8718" width="23.3984375" style="12" bestFit="1" customWidth="1"/>
    <col min="8719" max="8719" width="12.86328125" style="12" bestFit="1" customWidth="1"/>
    <col min="8720" max="8722" width="12.3984375" style="12" customWidth="1"/>
    <col min="8723" max="8723" width="23.46484375" style="12" bestFit="1" customWidth="1"/>
    <col min="8724" max="8724" width="12.86328125" style="12" bestFit="1" customWidth="1"/>
    <col min="8725" max="8727" width="12.3984375" style="12" customWidth="1"/>
    <col min="8728" max="8728" width="23.46484375" style="12" bestFit="1" customWidth="1"/>
    <col min="8729" max="8729" width="12.86328125" style="12" bestFit="1" customWidth="1"/>
    <col min="8730" max="8732" width="12.3984375" style="12" customWidth="1"/>
    <col min="8733" max="8733" width="18.59765625" style="12" customWidth="1"/>
    <col min="8734" max="8737" width="12.3984375" style="12" customWidth="1"/>
    <col min="8738" max="8739" width="16.1328125" style="12" customWidth="1"/>
    <col min="8740" max="8741" width="12.3984375" style="12" customWidth="1"/>
    <col min="8742" max="8966" width="12.3984375" style="12"/>
    <col min="8967" max="8968" width="12.3984375" style="12" customWidth="1"/>
    <col min="8969" max="8969" width="23.3984375" style="12" bestFit="1" customWidth="1"/>
    <col min="8970" max="8970" width="12.86328125" style="12" bestFit="1" customWidth="1"/>
    <col min="8971" max="8973" width="12.3984375" style="12" customWidth="1"/>
    <col min="8974" max="8974" width="23.3984375" style="12" bestFit="1" customWidth="1"/>
    <col min="8975" max="8975" width="12.86328125" style="12" bestFit="1" customWidth="1"/>
    <col min="8976" max="8978" width="12.3984375" style="12" customWidth="1"/>
    <col min="8979" max="8979" width="23.46484375" style="12" bestFit="1" customWidth="1"/>
    <col min="8980" max="8980" width="12.86328125" style="12" bestFit="1" customWidth="1"/>
    <col min="8981" max="8983" width="12.3984375" style="12" customWidth="1"/>
    <col min="8984" max="8984" width="23.46484375" style="12" bestFit="1" customWidth="1"/>
    <col min="8985" max="8985" width="12.86328125" style="12" bestFit="1" customWidth="1"/>
    <col min="8986" max="8988" width="12.3984375" style="12" customWidth="1"/>
    <col min="8989" max="8989" width="18.59765625" style="12" customWidth="1"/>
    <col min="8990" max="8993" width="12.3984375" style="12" customWidth="1"/>
    <col min="8994" max="8995" width="16.1328125" style="12" customWidth="1"/>
    <col min="8996" max="8997" width="12.3984375" style="12" customWidth="1"/>
    <col min="8998" max="9222" width="12.3984375" style="12"/>
    <col min="9223" max="9224" width="12.3984375" style="12" customWidth="1"/>
    <col min="9225" max="9225" width="23.3984375" style="12" bestFit="1" customWidth="1"/>
    <col min="9226" max="9226" width="12.86328125" style="12" bestFit="1" customWidth="1"/>
    <col min="9227" max="9229" width="12.3984375" style="12" customWidth="1"/>
    <col min="9230" max="9230" width="23.3984375" style="12" bestFit="1" customWidth="1"/>
    <col min="9231" max="9231" width="12.86328125" style="12" bestFit="1" customWidth="1"/>
    <col min="9232" max="9234" width="12.3984375" style="12" customWidth="1"/>
    <col min="9235" max="9235" width="23.46484375" style="12" bestFit="1" customWidth="1"/>
    <col min="9236" max="9236" width="12.86328125" style="12" bestFit="1" customWidth="1"/>
    <col min="9237" max="9239" width="12.3984375" style="12" customWidth="1"/>
    <col min="9240" max="9240" width="23.46484375" style="12" bestFit="1" customWidth="1"/>
    <col min="9241" max="9241" width="12.86328125" style="12" bestFit="1" customWidth="1"/>
    <col min="9242" max="9244" width="12.3984375" style="12" customWidth="1"/>
    <col min="9245" max="9245" width="18.59765625" style="12" customWidth="1"/>
    <col min="9246" max="9249" width="12.3984375" style="12" customWidth="1"/>
    <col min="9250" max="9251" width="16.1328125" style="12" customWidth="1"/>
    <col min="9252" max="9253" width="12.3984375" style="12" customWidth="1"/>
    <col min="9254" max="9478" width="12.3984375" style="12"/>
    <col min="9479" max="9480" width="12.3984375" style="12" customWidth="1"/>
    <col min="9481" max="9481" width="23.3984375" style="12" bestFit="1" customWidth="1"/>
    <col min="9482" max="9482" width="12.86328125" style="12" bestFit="1" customWidth="1"/>
    <col min="9483" max="9485" width="12.3984375" style="12" customWidth="1"/>
    <col min="9486" max="9486" width="23.3984375" style="12" bestFit="1" customWidth="1"/>
    <col min="9487" max="9487" width="12.86328125" style="12" bestFit="1" customWidth="1"/>
    <col min="9488" max="9490" width="12.3984375" style="12" customWidth="1"/>
    <col min="9491" max="9491" width="23.46484375" style="12" bestFit="1" customWidth="1"/>
    <col min="9492" max="9492" width="12.86328125" style="12" bestFit="1" customWidth="1"/>
    <col min="9493" max="9495" width="12.3984375" style="12" customWidth="1"/>
    <col min="9496" max="9496" width="23.46484375" style="12" bestFit="1" customWidth="1"/>
    <col min="9497" max="9497" width="12.86328125" style="12" bestFit="1" customWidth="1"/>
    <col min="9498" max="9500" width="12.3984375" style="12" customWidth="1"/>
    <col min="9501" max="9501" width="18.59765625" style="12" customWidth="1"/>
    <col min="9502" max="9505" width="12.3984375" style="12" customWidth="1"/>
    <col min="9506" max="9507" width="16.1328125" style="12" customWidth="1"/>
    <col min="9508" max="9509" width="12.3984375" style="12" customWidth="1"/>
    <col min="9510" max="9734" width="12.3984375" style="12"/>
    <col min="9735" max="9736" width="12.3984375" style="12" customWidth="1"/>
    <col min="9737" max="9737" width="23.3984375" style="12" bestFit="1" customWidth="1"/>
    <col min="9738" max="9738" width="12.86328125" style="12" bestFit="1" customWidth="1"/>
    <col min="9739" max="9741" width="12.3984375" style="12" customWidth="1"/>
    <col min="9742" max="9742" width="23.3984375" style="12" bestFit="1" customWidth="1"/>
    <col min="9743" max="9743" width="12.86328125" style="12" bestFit="1" customWidth="1"/>
    <col min="9744" max="9746" width="12.3984375" style="12" customWidth="1"/>
    <col min="9747" max="9747" width="23.46484375" style="12" bestFit="1" customWidth="1"/>
    <col min="9748" max="9748" width="12.86328125" style="12" bestFit="1" customWidth="1"/>
    <col min="9749" max="9751" width="12.3984375" style="12" customWidth="1"/>
    <col min="9752" max="9752" width="23.46484375" style="12" bestFit="1" customWidth="1"/>
    <col min="9753" max="9753" width="12.86328125" style="12" bestFit="1" customWidth="1"/>
    <col min="9754" max="9756" width="12.3984375" style="12" customWidth="1"/>
    <col min="9757" max="9757" width="18.59765625" style="12" customWidth="1"/>
    <col min="9758" max="9761" width="12.3984375" style="12" customWidth="1"/>
    <col min="9762" max="9763" width="16.1328125" style="12" customWidth="1"/>
    <col min="9764" max="9765" width="12.3984375" style="12" customWidth="1"/>
    <col min="9766" max="9990" width="12.3984375" style="12"/>
    <col min="9991" max="9992" width="12.3984375" style="12" customWidth="1"/>
    <col min="9993" max="9993" width="23.3984375" style="12" bestFit="1" customWidth="1"/>
    <col min="9994" max="9994" width="12.86328125" style="12" bestFit="1" customWidth="1"/>
    <col min="9995" max="9997" width="12.3984375" style="12" customWidth="1"/>
    <col min="9998" max="9998" width="23.3984375" style="12" bestFit="1" customWidth="1"/>
    <col min="9999" max="9999" width="12.86328125" style="12" bestFit="1" customWidth="1"/>
    <col min="10000" max="10002" width="12.3984375" style="12" customWidth="1"/>
    <col min="10003" max="10003" width="23.46484375" style="12" bestFit="1" customWidth="1"/>
    <col min="10004" max="10004" width="12.86328125" style="12" bestFit="1" customWidth="1"/>
    <col min="10005" max="10007" width="12.3984375" style="12" customWidth="1"/>
    <col min="10008" max="10008" width="23.46484375" style="12" bestFit="1" customWidth="1"/>
    <col min="10009" max="10009" width="12.86328125" style="12" bestFit="1" customWidth="1"/>
    <col min="10010" max="10012" width="12.3984375" style="12" customWidth="1"/>
    <col min="10013" max="10013" width="18.59765625" style="12" customWidth="1"/>
    <col min="10014" max="10017" width="12.3984375" style="12" customWidth="1"/>
    <col min="10018" max="10019" width="16.1328125" style="12" customWidth="1"/>
    <col min="10020" max="10021" width="12.3984375" style="12" customWidth="1"/>
    <col min="10022" max="10246" width="12.3984375" style="12"/>
    <col min="10247" max="10248" width="12.3984375" style="12" customWidth="1"/>
    <col min="10249" max="10249" width="23.3984375" style="12" bestFit="1" customWidth="1"/>
    <col min="10250" max="10250" width="12.86328125" style="12" bestFit="1" customWidth="1"/>
    <col min="10251" max="10253" width="12.3984375" style="12" customWidth="1"/>
    <col min="10254" max="10254" width="23.3984375" style="12" bestFit="1" customWidth="1"/>
    <col min="10255" max="10255" width="12.86328125" style="12" bestFit="1" customWidth="1"/>
    <col min="10256" max="10258" width="12.3984375" style="12" customWidth="1"/>
    <col min="10259" max="10259" width="23.46484375" style="12" bestFit="1" customWidth="1"/>
    <col min="10260" max="10260" width="12.86328125" style="12" bestFit="1" customWidth="1"/>
    <col min="10261" max="10263" width="12.3984375" style="12" customWidth="1"/>
    <col min="10264" max="10264" width="23.46484375" style="12" bestFit="1" customWidth="1"/>
    <col min="10265" max="10265" width="12.86328125" style="12" bestFit="1" customWidth="1"/>
    <col min="10266" max="10268" width="12.3984375" style="12" customWidth="1"/>
    <col min="10269" max="10269" width="18.59765625" style="12" customWidth="1"/>
    <col min="10270" max="10273" width="12.3984375" style="12" customWidth="1"/>
    <col min="10274" max="10275" width="16.1328125" style="12" customWidth="1"/>
    <col min="10276" max="10277" width="12.3984375" style="12" customWidth="1"/>
    <col min="10278" max="10502" width="12.3984375" style="12"/>
    <col min="10503" max="10504" width="12.3984375" style="12" customWidth="1"/>
    <col min="10505" max="10505" width="23.3984375" style="12" bestFit="1" customWidth="1"/>
    <col min="10506" max="10506" width="12.86328125" style="12" bestFit="1" customWidth="1"/>
    <col min="10507" max="10509" width="12.3984375" style="12" customWidth="1"/>
    <col min="10510" max="10510" width="23.3984375" style="12" bestFit="1" customWidth="1"/>
    <col min="10511" max="10511" width="12.86328125" style="12" bestFit="1" customWidth="1"/>
    <col min="10512" max="10514" width="12.3984375" style="12" customWidth="1"/>
    <col min="10515" max="10515" width="23.46484375" style="12" bestFit="1" customWidth="1"/>
    <col min="10516" max="10516" width="12.86328125" style="12" bestFit="1" customWidth="1"/>
    <col min="10517" max="10519" width="12.3984375" style="12" customWidth="1"/>
    <col min="10520" max="10520" width="23.46484375" style="12" bestFit="1" customWidth="1"/>
    <col min="10521" max="10521" width="12.86328125" style="12" bestFit="1" customWidth="1"/>
    <col min="10522" max="10524" width="12.3984375" style="12" customWidth="1"/>
    <col min="10525" max="10525" width="18.59765625" style="12" customWidth="1"/>
    <col min="10526" max="10529" width="12.3984375" style="12" customWidth="1"/>
    <col min="10530" max="10531" width="16.1328125" style="12" customWidth="1"/>
    <col min="10532" max="10533" width="12.3984375" style="12" customWidth="1"/>
    <col min="10534" max="10758" width="12.3984375" style="12"/>
    <col min="10759" max="10760" width="12.3984375" style="12" customWidth="1"/>
    <col min="10761" max="10761" width="23.3984375" style="12" bestFit="1" customWidth="1"/>
    <col min="10762" max="10762" width="12.86328125" style="12" bestFit="1" customWidth="1"/>
    <col min="10763" max="10765" width="12.3984375" style="12" customWidth="1"/>
    <col min="10766" max="10766" width="23.3984375" style="12" bestFit="1" customWidth="1"/>
    <col min="10767" max="10767" width="12.86328125" style="12" bestFit="1" customWidth="1"/>
    <col min="10768" max="10770" width="12.3984375" style="12" customWidth="1"/>
    <col min="10771" max="10771" width="23.46484375" style="12" bestFit="1" customWidth="1"/>
    <col min="10772" max="10772" width="12.86328125" style="12" bestFit="1" customWidth="1"/>
    <col min="10773" max="10775" width="12.3984375" style="12" customWidth="1"/>
    <col min="10776" max="10776" width="23.46484375" style="12" bestFit="1" customWidth="1"/>
    <col min="10777" max="10777" width="12.86328125" style="12" bestFit="1" customWidth="1"/>
    <col min="10778" max="10780" width="12.3984375" style="12" customWidth="1"/>
    <col min="10781" max="10781" width="18.59765625" style="12" customWidth="1"/>
    <col min="10782" max="10785" width="12.3984375" style="12" customWidth="1"/>
    <col min="10786" max="10787" width="16.1328125" style="12" customWidth="1"/>
    <col min="10788" max="10789" width="12.3984375" style="12" customWidth="1"/>
    <col min="10790" max="11014" width="12.3984375" style="12"/>
    <col min="11015" max="11016" width="12.3984375" style="12" customWidth="1"/>
    <col min="11017" max="11017" width="23.3984375" style="12" bestFit="1" customWidth="1"/>
    <col min="11018" max="11018" width="12.86328125" style="12" bestFit="1" customWidth="1"/>
    <col min="11019" max="11021" width="12.3984375" style="12" customWidth="1"/>
    <col min="11022" max="11022" width="23.3984375" style="12" bestFit="1" customWidth="1"/>
    <col min="11023" max="11023" width="12.86328125" style="12" bestFit="1" customWidth="1"/>
    <col min="11024" max="11026" width="12.3984375" style="12" customWidth="1"/>
    <col min="11027" max="11027" width="23.46484375" style="12" bestFit="1" customWidth="1"/>
    <col min="11028" max="11028" width="12.86328125" style="12" bestFit="1" customWidth="1"/>
    <col min="11029" max="11031" width="12.3984375" style="12" customWidth="1"/>
    <col min="11032" max="11032" width="23.46484375" style="12" bestFit="1" customWidth="1"/>
    <col min="11033" max="11033" width="12.86328125" style="12" bestFit="1" customWidth="1"/>
    <col min="11034" max="11036" width="12.3984375" style="12" customWidth="1"/>
    <col min="11037" max="11037" width="18.59765625" style="12" customWidth="1"/>
    <col min="11038" max="11041" width="12.3984375" style="12" customWidth="1"/>
    <col min="11042" max="11043" width="16.1328125" style="12" customWidth="1"/>
    <col min="11044" max="11045" width="12.3984375" style="12" customWidth="1"/>
    <col min="11046" max="11270" width="12.3984375" style="12"/>
    <col min="11271" max="11272" width="12.3984375" style="12" customWidth="1"/>
    <col min="11273" max="11273" width="23.3984375" style="12" bestFit="1" customWidth="1"/>
    <col min="11274" max="11274" width="12.86328125" style="12" bestFit="1" customWidth="1"/>
    <col min="11275" max="11277" width="12.3984375" style="12" customWidth="1"/>
    <col min="11278" max="11278" width="23.3984375" style="12" bestFit="1" customWidth="1"/>
    <col min="11279" max="11279" width="12.86328125" style="12" bestFit="1" customWidth="1"/>
    <col min="11280" max="11282" width="12.3984375" style="12" customWidth="1"/>
    <col min="11283" max="11283" width="23.46484375" style="12" bestFit="1" customWidth="1"/>
    <col min="11284" max="11284" width="12.86328125" style="12" bestFit="1" customWidth="1"/>
    <col min="11285" max="11287" width="12.3984375" style="12" customWidth="1"/>
    <col min="11288" max="11288" width="23.46484375" style="12" bestFit="1" customWidth="1"/>
    <col min="11289" max="11289" width="12.86328125" style="12" bestFit="1" customWidth="1"/>
    <col min="11290" max="11292" width="12.3984375" style="12" customWidth="1"/>
    <col min="11293" max="11293" width="18.59765625" style="12" customWidth="1"/>
    <col min="11294" max="11297" width="12.3984375" style="12" customWidth="1"/>
    <col min="11298" max="11299" width="16.1328125" style="12" customWidth="1"/>
    <col min="11300" max="11301" width="12.3984375" style="12" customWidth="1"/>
    <col min="11302" max="11526" width="12.3984375" style="12"/>
    <col min="11527" max="11528" width="12.3984375" style="12" customWidth="1"/>
    <col min="11529" max="11529" width="23.3984375" style="12" bestFit="1" customWidth="1"/>
    <col min="11530" max="11530" width="12.86328125" style="12" bestFit="1" customWidth="1"/>
    <col min="11531" max="11533" width="12.3984375" style="12" customWidth="1"/>
    <col min="11534" max="11534" width="23.3984375" style="12" bestFit="1" customWidth="1"/>
    <col min="11535" max="11535" width="12.86328125" style="12" bestFit="1" customWidth="1"/>
    <col min="11536" max="11538" width="12.3984375" style="12" customWidth="1"/>
    <col min="11539" max="11539" width="23.46484375" style="12" bestFit="1" customWidth="1"/>
    <col min="11540" max="11540" width="12.86328125" style="12" bestFit="1" customWidth="1"/>
    <col min="11541" max="11543" width="12.3984375" style="12" customWidth="1"/>
    <col min="11544" max="11544" width="23.46484375" style="12" bestFit="1" customWidth="1"/>
    <col min="11545" max="11545" width="12.86328125" style="12" bestFit="1" customWidth="1"/>
    <col min="11546" max="11548" width="12.3984375" style="12" customWidth="1"/>
    <col min="11549" max="11549" width="18.59765625" style="12" customWidth="1"/>
    <col min="11550" max="11553" width="12.3984375" style="12" customWidth="1"/>
    <col min="11554" max="11555" width="16.1328125" style="12" customWidth="1"/>
    <col min="11556" max="11557" width="12.3984375" style="12" customWidth="1"/>
    <col min="11558" max="11782" width="12.3984375" style="12"/>
    <col min="11783" max="11784" width="12.3984375" style="12" customWidth="1"/>
    <col min="11785" max="11785" width="23.3984375" style="12" bestFit="1" customWidth="1"/>
    <col min="11786" max="11786" width="12.86328125" style="12" bestFit="1" customWidth="1"/>
    <col min="11787" max="11789" width="12.3984375" style="12" customWidth="1"/>
    <col min="11790" max="11790" width="23.3984375" style="12" bestFit="1" customWidth="1"/>
    <col min="11791" max="11791" width="12.86328125" style="12" bestFit="1" customWidth="1"/>
    <col min="11792" max="11794" width="12.3984375" style="12" customWidth="1"/>
    <col min="11795" max="11795" width="23.46484375" style="12" bestFit="1" customWidth="1"/>
    <col min="11796" max="11796" width="12.86328125" style="12" bestFit="1" customWidth="1"/>
    <col min="11797" max="11799" width="12.3984375" style="12" customWidth="1"/>
    <col min="11800" max="11800" width="23.46484375" style="12" bestFit="1" customWidth="1"/>
    <col min="11801" max="11801" width="12.86328125" style="12" bestFit="1" customWidth="1"/>
    <col min="11802" max="11804" width="12.3984375" style="12" customWidth="1"/>
    <col min="11805" max="11805" width="18.59765625" style="12" customWidth="1"/>
    <col min="11806" max="11809" width="12.3984375" style="12" customWidth="1"/>
    <col min="11810" max="11811" width="16.1328125" style="12" customWidth="1"/>
    <col min="11812" max="11813" width="12.3984375" style="12" customWidth="1"/>
    <col min="11814" max="12038" width="12.3984375" style="12"/>
    <col min="12039" max="12040" width="12.3984375" style="12" customWidth="1"/>
    <col min="12041" max="12041" width="23.3984375" style="12" bestFit="1" customWidth="1"/>
    <col min="12042" max="12042" width="12.86328125" style="12" bestFit="1" customWidth="1"/>
    <col min="12043" max="12045" width="12.3984375" style="12" customWidth="1"/>
    <col min="12046" max="12046" width="23.3984375" style="12" bestFit="1" customWidth="1"/>
    <col min="12047" max="12047" width="12.86328125" style="12" bestFit="1" customWidth="1"/>
    <col min="12048" max="12050" width="12.3984375" style="12" customWidth="1"/>
    <col min="12051" max="12051" width="23.46484375" style="12" bestFit="1" customWidth="1"/>
    <col min="12052" max="12052" width="12.86328125" style="12" bestFit="1" customWidth="1"/>
    <col min="12053" max="12055" width="12.3984375" style="12" customWidth="1"/>
    <col min="12056" max="12056" width="23.46484375" style="12" bestFit="1" customWidth="1"/>
    <col min="12057" max="12057" width="12.86328125" style="12" bestFit="1" customWidth="1"/>
    <col min="12058" max="12060" width="12.3984375" style="12" customWidth="1"/>
    <col min="12061" max="12061" width="18.59765625" style="12" customWidth="1"/>
    <col min="12062" max="12065" width="12.3984375" style="12" customWidth="1"/>
    <col min="12066" max="12067" width="16.1328125" style="12" customWidth="1"/>
    <col min="12068" max="12069" width="12.3984375" style="12" customWidth="1"/>
    <col min="12070" max="12294" width="12.3984375" style="12"/>
    <col min="12295" max="12296" width="12.3984375" style="12" customWidth="1"/>
    <col min="12297" max="12297" width="23.3984375" style="12" bestFit="1" customWidth="1"/>
    <col min="12298" max="12298" width="12.86328125" style="12" bestFit="1" customWidth="1"/>
    <col min="12299" max="12301" width="12.3984375" style="12" customWidth="1"/>
    <col min="12302" max="12302" width="23.3984375" style="12" bestFit="1" customWidth="1"/>
    <col min="12303" max="12303" width="12.86328125" style="12" bestFit="1" customWidth="1"/>
    <col min="12304" max="12306" width="12.3984375" style="12" customWidth="1"/>
    <col min="12307" max="12307" width="23.46484375" style="12" bestFit="1" customWidth="1"/>
    <col min="12308" max="12308" width="12.86328125" style="12" bestFit="1" customWidth="1"/>
    <col min="12309" max="12311" width="12.3984375" style="12" customWidth="1"/>
    <col min="12312" max="12312" width="23.46484375" style="12" bestFit="1" customWidth="1"/>
    <col min="12313" max="12313" width="12.86328125" style="12" bestFit="1" customWidth="1"/>
    <col min="12314" max="12316" width="12.3984375" style="12" customWidth="1"/>
    <col min="12317" max="12317" width="18.59765625" style="12" customWidth="1"/>
    <col min="12318" max="12321" width="12.3984375" style="12" customWidth="1"/>
    <col min="12322" max="12323" width="16.1328125" style="12" customWidth="1"/>
    <col min="12324" max="12325" width="12.3984375" style="12" customWidth="1"/>
    <col min="12326" max="12550" width="12.3984375" style="12"/>
    <col min="12551" max="12552" width="12.3984375" style="12" customWidth="1"/>
    <col min="12553" max="12553" width="23.3984375" style="12" bestFit="1" customWidth="1"/>
    <col min="12554" max="12554" width="12.86328125" style="12" bestFit="1" customWidth="1"/>
    <col min="12555" max="12557" width="12.3984375" style="12" customWidth="1"/>
    <col min="12558" max="12558" width="23.3984375" style="12" bestFit="1" customWidth="1"/>
    <col min="12559" max="12559" width="12.86328125" style="12" bestFit="1" customWidth="1"/>
    <col min="12560" max="12562" width="12.3984375" style="12" customWidth="1"/>
    <col min="12563" max="12563" width="23.46484375" style="12" bestFit="1" customWidth="1"/>
    <col min="12564" max="12564" width="12.86328125" style="12" bestFit="1" customWidth="1"/>
    <col min="12565" max="12567" width="12.3984375" style="12" customWidth="1"/>
    <col min="12568" max="12568" width="23.46484375" style="12" bestFit="1" customWidth="1"/>
    <col min="12569" max="12569" width="12.86328125" style="12" bestFit="1" customWidth="1"/>
    <col min="12570" max="12572" width="12.3984375" style="12" customWidth="1"/>
    <col min="12573" max="12573" width="18.59765625" style="12" customWidth="1"/>
    <col min="12574" max="12577" width="12.3984375" style="12" customWidth="1"/>
    <col min="12578" max="12579" width="16.1328125" style="12" customWidth="1"/>
    <col min="12580" max="12581" width="12.3984375" style="12" customWidth="1"/>
    <col min="12582" max="12806" width="12.3984375" style="12"/>
    <col min="12807" max="12808" width="12.3984375" style="12" customWidth="1"/>
    <col min="12809" max="12809" width="23.3984375" style="12" bestFit="1" customWidth="1"/>
    <col min="12810" max="12810" width="12.86328125" style="12" bestFit="1" customWidth="1"/>
    <col min="12811" max="12813" width="12.3984375" style="12" customWidth="1"/>
    <col min="12814" max="12814" width="23.3984375" style="12" bestFit="1" customWidth="1"/>
    <col min="12815" max="12815" width="12.86328125" style="12" bestFit="1" customWidth="1"/>
    <col min="12816" max="12818" width="12.3984375" style="12" customWidth="1"/>
    <col min="12819" max="12819" width="23.46484375" style="12" bestFit="1" customWidth="1"/>
    <col min="12820" max="12820" width="12.86328125" style="12" bestFit="1" customWidth="1"/>
    <col min="12821" max="12823" width="12.3984375" style="12" customWidth="1"/>
    <col min="12824" max="12824" width="23.46484375" style="12" bestFit="1" customWidth="1"/>
    <col min="12825" max="12825" width="12.86328125" style="12" bestFit="1" customWidth="1"/>
    <col min="12826" max="12828" width="12.3984375" style="12" customWidth="1"/>
    <col min="12829" max="12829" width="18.59765625" style="12" customWidth="1"/>
    <col min="12830" max="12833" width="12.3984375" style="12" customWidth="1"/>
    <col min="12834" max="12835" width="16.1328125" style="12" customWidth="1"/>
    <col min="12836" max="12837" width="12.3984375" style="12" customWidth="1"/>
    <col min="12838" max="13062" width="12.3984375" style="12"/>
    <col min="13063" max="13064" width="12.3984375" style="12" customWidth="1"/>
    <col min="13065" max="13065" width="23.3984375" style="12" bestFit="1" customWidth="1"/>
    <col min="13066" max="13066" width="12.86328125" style="12" bestFit="1" customWidth="1"/>
    <col min="13067" max="13069" width="12.3984375" style="12" customWidth="1"/>
    <col min="13070" max="13070" width="23.3984375" style="12" bestFit="1" customWidth="1"/>
    <col min="13071" max="13071" width="12.86328125" style="12" bestFit="1" customWidth="1"/>
    <col min="13072" max="13074" width="12.3984375" style="12" customWidth="1"/>
    <col min="13075" max="13075" width="23.46484375" style="12" bestFit="1" customWidth="1"/>
    <col min="13076" max="13076" width="12.86328125" style="12" bestFit="1" customWidth="1"/>
    <col min="13077" max="13079" width="12.3984375" style="12" customWidth="1"/>
    <col min="13080" max="13080" width="23.46484375" style="12" bestFit="1" customWidth="1"/>
    <col min="13081" max="13081" width="12.86328125" style="12" bestFit="1" customWidth="1"/>
    <col min="13082" max="13084" width="12.3984375" style="12" customWidth="1"/>
    <col min="13085" max="13085" width="18.59765625" style="12" customWidth="1"/>
    <col min="13086" max="13089" width="12.3984375" style="12" customWidth="1"/>
    <col min="13090" max="13091" width="16.1328125" style="12" customWidth="1"/>
    <col min="13092" max="13093" width="12.3984375" style="12" customWidth="1"/>
    <col min="13094" max="13318" width="12.3984375" style="12"/>
    <col min="13319" max="13320" width="12.3984375" style="12" customWidth="1"/>
    <col min="13321" max="13321" width="23.3984375" style="12" bestFit="1" customWidth="1"/>
    <col min="13322" max="13322" width="12.86328125" style="12" bestFit="1" customWidth="1"/>
    <col min="13323" max="13325" width="12.3984375" style="12" customWidth="1"/>
    <col min="13326" max="13326" width="23.3984375" style="12" bestFit="1" customWidth="1"/>
    <col min="13327" max="13327" width="12.86328125" style="12" bestFit="1" customWidth="1"/>
    <col min="13328" max="13330" width="12.3984375" style="12" customWidth="1"/>
    <col min="13331" max="13331" width="23.46484375" style="12" bestFit="1" customWidth="1"/>
    <col min="13332" max="13332" width="12.86328125" style="12" bestFit="1" customWidth="1"/>
    <col min="13333" max="13335" width="12.3984375" style="12" customWidth="1"/>
    <col min="13336" max="13336" width="23.46484375" style="12" bestFit="1" customWidth="1"/>
    <col min="13337" max="13337" width="12.86328125" style="12" bestFit="1" customWidth="1"/>
    <col min="13338" max="13340" width="12.3984375" style="12" customWidth="1"/>
    <col min="13341" max="13341" width="18.59765625" style="12" customWidth="1"/>
    <col min="13342" max="13345" width="12.3984375" style="12" customWidth="1"/>
    <col min="13346" max="13347" width="16.1328125" style="12" customWidth="1"/>
    <col min="13348" max="13349" width="12.3984375" style="12" customWidth="1"/>
    <col min="13350" max="13574" width="12.3984375" style="12"/>
    <col min="13575" max="13576" width="12.3984375" style="12" customWidth="1"/>
    <col min="13577" max="13577" width="23.3984375" style="12" bestFit="1" customWidth="1"/>
    <col min="13578" max="13578" width="12.86328125" style="12" bestFit="1" customWidth="1"/>
    <col min="13579" max="13581" width="12.3984375" style="12" customWidth="1"/>
    <col min="13582" max="13582" width="23.3984375" style="12" bestFit="1" customWidth="1"/>
    <col min="13583" max="13583" width="12.86328125" style="12" bestFit="1" customWidth="1"/>
    <col min="13584" max="13586" width="12.3984375" style="12" customWidth="1"/>
    <col min="13587" max="13587" width="23.46484375" style="12" bestFit="1" customWidth="1"/>
    <col min="13588" max="13588" width="12.86328125" style="12" bestFit="1" customWidth="1"/>
    <col min="13589" max="13591" width="12.3984375" style="12" customWidth="1"/>
    <col min="13592" max="13592" width="23.46484375" style="12" bestFit="1" customWidth="1"/>
    <col min="13593" max="13593" width="12.86328125" style="12" bestFit="1" customWidth="1"/>
    <col min="13594" max="13596" width="12.3984375" style="12" customWidth="1"/>
    <col min="13597" max="13597" width="18.59765625" style="12" customWidth="1"/>
    <col min="13598" max="13601" width="12.3984375" style="12" customWidth="1"/>
    <col min="13602" max="13603" width="16.1328125" style="12" customWidth="1"/>
    <col min="13604" max="13605" width="12.3984375" style="12" customWidth="1"/>
    <col min="13606" max="13830" width="12.3984375" style="12"/>
    <col min="13831" max="13832" width="12.3984375" style="12" customWidth="1"/>
    <col min="13833" max="13833" width="23.3984375" style="12" bestFit="1" customWidth="1"/>
    <col min="13834" max="13834" width="12.86328125" style="12" bestFit="1" customWidth="1"/>
    <col min="13835" max="13837" width="12.3984375" style="12" customWidth="1"/>
    <col min="13838" max="13838" width="23.3984375" style="12" bestFit="1" customWidth="1"/>
    <col min="13839" max="13839" width="12.86328125" style="12" bestFit="1" customWidth="1"/>
    <col min="13840" max="13842" width="12.3984375" style="12" customWidth="1"/>
    <col min="13843" max="13843" width="23.46484375" style="12" bestFit="1" customWidth="1"/>
    <col min="13844" max="13844" width="12.86328125" style="12" bestFit="1" customWidth="1"/>
    <col min="13845" max="13847" width="12.3984375" style="12" customWidth="1"/>
    <col min="13848" max="13848" width="23.46484375" style="12" bestFit="1" customWidth="1"/>
    <col min="13849" max="13849" width="12.86328125" style="12" bestFit="1" customWidth="1"/>
    <col min="13850" max="13852" width="12.3984375" style="12" customWidth="1"/>
    <col min="13853" max="13853" width="18.59765625" style="12" customWidth="1"/>
    <col min="13854" max="13857" width="12.3984375" style="12" customWidth="1"/>
    <col min="13858" max="13859" width="16.1328125" style="12" customWidth="1"/>
    <col min="13860" max="13861" width="12.3984375" style="12" customWidth="1"/>
    <col min="13862" max="14086" width="12.3984375" style="12"/>
    <col min="14087" max="14088" width="12.3984375" style="12" customWidth="1"/>
    <col min="14089" max="14089" width="23.3984375" style="12" bestFit="1" customWidth="1"/>
    <col min="14090" max="14090" width="12.86328125" style="12" bestFit="1" customWidth="1"/>
    <col min="14091" max="14093" width="12.3984375" style="12" customWidth="1"/>
    <col min="14094" max="14094" width="23.3984375" style="12" bestFit="1" customWidth="1"/>
    <col min="14095" max="14095" width="12.86328125" style="12" bestFit="1" customWidth="1"/>
    <col min="14096" max="14098" width="12.3984375" style="12" customWidth="1"/>
    <col min="14099" max="14099" width="23.46484375" style="12" bestFit="1" customWidth="1"/>
    <col min="14100" max="14100" width="12.86328125" style="12" bestFit="1" customWidth="1"/>
    <col min="14101" max="14103" width="12.3984375" style="12" customWidth="1"/>
    <col min="14104" max="14104" width="23.46484375" style="12" bestFit="1" customWidth="1"/>
    <col min="14105" max="14105" width="12.86328125" style="12" bestFit="1" customWidth="1"/>
    <col min="14106" max="14108" width="12.3984375" style="12" customWidth="1"/>
    <col min="14109" max="14109" width="18.59765625" style="12" customWidth="1"/>
    <col min="14110" max="14113" width="12.3984375" style="12" customWidth="1"/>
    <col min="14114" max="14115" width="16.1328125" style="12" customWidth="1"/>
    <col min="14116" max="14117" width="12.3984375" style="12" customWidth="1"/>
    <col min="14118" max="14342" width="12.3984375" style="12"/>
    <col min="14343" max="14344" width="12.3984375" style="12" customWidth="1"/>
    <col min="14345" max="14345" width="23.3984375" style="12" bestFit="1" customWidth="1"/>
    <col min="14346" max="14346" width="12.86328125" style="12" bestFit="1" customWidth="1"/>
    <col min="14347" max="14349" width="12.3984375" style="12" customWidth="1"/>
    <col min="14350" max="14350" width="23.3984375" style="12" bestFit="1" customWidth="1"/>
    <col min="14351" max="14351" width="12.86328125" style="12" bestFit="1" customWidth="1"/>
    <col min="14352" max="14354" width="12.3984375" style="12" customWidth="1"/>
    <col min="14355" max="14355" width="23.46484375" style="12" bestFit="1" customWidth="1"/>
    <col min="14356" max="14356" width="12.86328125" style="12" bestFit="1" customWidth="1"/>
    <col min="14357" max="14359" width="12.3984375" style="12" customWidth="1"/>
    <col min="14360" max="14360" width="23.46484375" style="12" bestFit="1" customWidth="1"/>
    <col min="14361" max="14361" width="12.86328125" style="12" bestFit="1" customWidth="1"/>
    <col min="14362" max="14364" width="12.3984375" style="12" customWidth="1"/>
    <col min="14365" max="14365" width="18.59765625" style="12" customWidth="1"/>
    <col min="14366" max="14369" width="12.3984375" style="12" customWidth="1"/>
    <col min="14370" max="14371" width="16.1328125" style="12" customWidth="1"/>
    <col min="14372" max="14373" width="12.3984375" style="12" customWidth="1"/>
    <col min="14374" max="14598" width="12.3984375" style="12"/>
    <col min="14599" max="14600" width="12.3984375" style="12" customWidth="1"/>
    <col min="14601" max="14601" width="23.3984375" style="12" bestFit="1" customWidth="1"/>
    <col min="14602" max="14602" width="12.86328125" style="12" bestFit="1" customWidth="1"/>
    <col min="14603" max="14605" width="12.3984375" style="12" customWidth="1"/>
    <col min="14606" max="14606" width="23.3984375" style="12" bestFit="1" customWidth="1"/>
    <col min="14607" max="14607" width="12.86328125" style="12" bestFit="1" customWidth="1"/>
    <col min="14608" max="14610" width="12.3984375" style="12" customWidth="1"/>
    <col min="14611" max="14611" width="23.46484375" style="12" bestFit="1" customWidth="1"/>
    <col min="14612" max="14612" width="12.86328125" style="12" bestFit="1" customWidth="1"/>
    <col min="14613" max="14615" width="12.3984375" style="12" customWidth="1"/>
    <col min="14616" max="14616" width="23.46484375" style="12" bestFit="1" customWidth="1"/>
    <col min="14617" max="14617" width="12.86328125" style="12" bestFit="1" customWidth="1"/>
    <col min="14618" max="14620" width="12.3984375" style="12" customWidth="1"/>
    <col min="14621" max="14621" width="18.59765625" style="12" customWidth="1"/>
    <col min="14622" max="14625" width="12.3984375" style="12" customWidth="1"/>
    <col min="14626" max="14627" width="16.1328125" style="12" customWidth="1"/>
    <col min="14628" max="14629" width="12.3984375" style="12" customWidth="1"/>
    <col min="14630" max="14854" width="12.3984375" style="12"/>
    <col min="14855" max="14856" width="12.3984375" style="12" customWidth="1"/>
    <col min="14857" max="14857" width="23.3984375" style="12" bestFit="1" customWidth="1"/>
    <col min="14858" max="14858" width="12.86328125" style="12" bestFit="1" customWidth="1"/>
    <col min="14859" max="14861" width="12.3984375" style="12" customWidth="1"/>
    <col min="14862" max="14862" width="23.3984375" style="12" bestFit="1" customWidth="1"/>
    <col min="14863" max="14863" width="12.86328125" style="12" bestFit="1" customWidth="1"/>
    <col min="14864" max="14866" width="12.3984375" style="12" customWidth="1"/>
    <col min="14867" max="14867" width="23.46484375" style="12" bestFit="1" customWidth="1"/>
    <col min="14868" max="14868" width="12.86328125" style="12" bestFit="1" customWidth="1"/>
    <col min="14869" max="14871" width="12.3984375" style="12" customWidth="1"/>
    <col min="14872" max="14872" width="23.46484375" style="12" bestFit="1" customWidth="1"/>
    <col min="14873" max="14873" width="12.86328125" style="12" bestFit="1" customWidth="1"/>
    <col min="14874" max="14876" width="12.3984375" style="12" customWidth="1"/>
    <col min="14877" max="14877" width="18.59765625" style="12" customWidth="1"/>
    <col min="14878" max="14881" width="12.3984375" style="12" customWidth="1"/>
    <col min="14882" max="14883" width="16.1328125" style="12" customWidth="1"/>
    <col min="14884" max="14885" width="12.3984375" style="12" customWidth="1"/>
    <col min="14886" max="15110" width="12.3984375" style="12"/>
    <col min="15111" max="15112" width="12.3984375" style="12" customWidth="1"/>
    <col min="15113" max="15113" width="23.3984375" style="12" bestFit="1" customWidth="1"/>
    <col min="15114" max="15114" width="12.86328125" style="12" bestFit="1" customWidth="1"/>
    <col min="15115" max="15117" width="12.3984375" style="12" customWidth="1"/>
    <col min="15118" max="15118" width="23.3984375" style="12" bestFit="1" customWidth="1"/>
    <col min="15119" max="15119" width="12.86328125" style="12" bestFit="1" customWidth="1"/>
    <col min="15120" max="15122" width="12.3984375" style="12" customWidth="1"/>
    <col min="15123" max="15123" width="23.46484375" style="12" bestFit="1" customWidth="1"/>
    <col min="15124" max="15124" width="12.86328125" style="12" bestFit="1" customWidth="1"/>
    <col min="15125" max="15127" width="12.3984375" style="12" customWidth="1"/>
    <col min="15128" max="15128" width="23.46484375" style="12" bestFit="1" customWidth="1"/>
    <col min="15129" max="15129" width="12.86328125" style="12" bestFit="1" customWidth="1"/>
    <col min="15130" max="15132" width="12.3984375" style="12" customWidth="1"/>
    <col min="15133" max="15133" width="18.59765625" style="12" customWidth="1"/>
    <col min="15134" max="15137" width="12.3984375" style="12" customWidth="1"/>
    <col min="15138" max="15139" width="16.1328125" style="12" customWidth="1"/>
    <col min="15140" max="15141" width="12.3984375" style="12" customWidth="1"/>
    <col min="15142" max="15366" width="12.3984375" style="12"/>
    <col min="15367" max="15368" width="12.3984375" style="12" customWidth="1"/>
    <col min="15369" max="15369" width="23.3984375" style="12" bestFit="1" customWidth="1"/>
    <col min="15370" max="15370" width="12.86328125" style="12" bestFit="1" customWidth="1"/>
    <col min="15371" max="15373" width="12.3984375" style="12" customWidth="1"/>
    <col min="15374" max="15374" width="23.3984375" style="12" bestFit="1" customWidth="1"/>
    <col min="15375" max="15375" width="12.86328125" style="12" bestFit="1" customWidth="1"/>
    <col min="15376" max="15378" width="12.3984375" style="12" customWidth="1"/>
    <col min="15379" max="15379" width="23.46484375" style="12" bestFit="1" customWidth="1"/>
    <col min="15380" max="15380" width="12.86328125" style="12" bestFit="1" customWidth="1"/>
    <col min="15381" max="15383" width="12.3984375" style="12" customWidth="1"/>
    <col min="15384" max="15384" width="23.46484375" style="12" bestFit="1" customWidth="1"/>
    <col min="15385" max="15385" width="12.86328125" style="12" bestFit="1" customWidth="1"/>
    <col min="15386" max="15388" width="12.3984375" style="12" customWidth="1"/>
    <col min="15389" max="15389" width="18.59765625" style="12" customWidth="1"/>
    <col min="15390" max="15393" width="12.3984375" style="12" customWidth="1"/>
    <col min="15394" max="15395" width="16.1328125" style="12" customWidth="1"/>
    <col min="15396" max="15397" width="12.3984375" style="12" customWidth="1"/>
    <col min="15398" max="15622" width="12.3984375" style="12"/>
    <col min="15623" max="15624" width="12.3984375" style="12" customWidth="1"/>
    <col min="15625" max="15625" width="23.3984375" style="12" bestFit="1" customWidth="1"/>
    <col min="15626" max="15626" width="12.86328125" style="12" bestFit="1" customWidth="1"/>
    <col min="15627" max="15629" width="12.3984375" style="12" customWidth="1"/>
    <col min="15630" max="15630" width="23.3984375" style="12" bestFit="1" customWidth="1"/>
    <col min="15631" max="15631" width="12.86328125" style="12" bestFit="1" customWidth="1"/>
    <col min="15632" max="15634" width="12.3984375" style="12" customWidth="1"/>
    <col min="15635" max="15635" width="23.46484375" style="12" bestFit="1" customWidth="1"/>
    <col min="15636" max="15636" width="12.86328125" style="12" bestFit="1" customWidth="1"/>
    <col min="15637" max="15639" width="12.3984375" style="12" customWidth="1"/>
    <col min="15640" max="15640" width="23.46484375" style="12" bestFit="1" customWidth="1"/>
    <col min="15641" max="15641" width="12.86328125" style="12" bestFit="1" customWidth="1"/>
    <col min="15642" max="15644" width="12.3984375" style="12" customWidth="1"/>
    <col min="15645" max="15645" width="18.59765625" style="12" customWidth="1"/>
    <col min="15646" max="15649" width="12.3984375" style="12" customWidth="1"/>
    <col min="15650" max="15651" width="16.1328125" style="12" customWidth="1"/>
    <col min="15652" max="15653" width="12.3984375" style="12" customWidth="1"/>
    <col min="15654" max="15878" width="12.3984375" style="12"/>
    <col min="15879" max="15880" width="12.3984375" style="12" customWidth="1"/>
    <col min="15881" max="15881" width="23.3984375" style="12" bestFit="1" customWidth="1"/>
    <col min="15882" max="15882" width="12.86328125" style="12" bestFit="1" customWidth="1"/>
    <col min="15883" max="15885" width="12.3984375" style="12" customWidth="1"/>
    <col min="15886" max="15886" width="23.3984375" style="12" bestFit="1" customWidth="1"/>
    <col min="15887" max="15887" width="12.86328125" style="12" bestFit="1" customWidth="1"/>
    <col min="15888" max="15890" width="12.3984375" style="12" customWidth="1"/>
    <col min="15891" max="15891" width="23.46484375" style="12" bestFit="1" customWidth="1"/>
    <col min="15892" max="15892" width="12.86328125" style="12" bestFit="1" customWidth="1"/>
    <col min="15893" max="15895" width="12.3984375" style="12" customWidth="1"/>
    <col min="15896" max="15896" width="23.46484375" style="12" bestFit="1" customWidth="1"/>
    <col min="15897" max="15897" width="12.86328125" style="12" bestFit="1" customWidth="1"/>
    <col min="15898" max="15900" width="12.3984375" style="12" customWidth="1"/>
    <col min="15901" max="15901" width="18.59765625" style="12" customWidth="1"/>
    <col min="15902" max="15905" width="12.3984375" style="12" customWidth="1"/>
    <col min="15906" max="15907" width="16.1328125" style="12" customWidth="1"/>
    <col min="15908" max="15909" width="12.3984375" style="12" customWidth="1"/>
    <col min="15910" max="16134" width="12.3984375" style="12"/>
    <col min="16135" max="16136" width="12.3984375" style="12" customWidth="1"/>
    <col min="16137" max="16137" width="23.3984375" style="12" bestFit="1" customWidth="1"/>
    <col min="16138" max="16138" width="12.86328125" style="12" bestFit="1" customWidth="1"/>
    <col min="16139" max="16141" width="12.3984375" style="12" customWidth="1"/>
    <col min="16142" max="16142" width="23.3984375" style="12" bestFit="1" customWidth="1"/>
    <col min="16143" max="16143" width="12.86328125" style="12" bestFit="1" customWidth="1"/>
    <col min="16144" max="16146" width="12.3984375" style="12" customWidth="1"/>
    <col min="16147" max="16147" width="23.46484375" style="12" bestFit="1" customWidth="1"/>
    <col min="16148" max="16148" width="12.86328125" style="12" bestFit="1" customWidth="1"/>
    <col min="16149" max="16151" width="12.3984375" style="12" customWidth="1"/>
    <col min="16152" max="16152" width="23.46484375" style="12" bestFit="1" customWidth="1"/>
    <col min="16153" max="16153" width="12.86328125" style="12" bestFit="1" customWidth="1"/>
    <col min="16154" max="16156" width="12.3984375" style="12" customWidth="1"/>
    <col min="16157" max="16157" width="18.59765625" style="12" customWidth="1"/>
    <col min="16158" max="16161" width="12.3984375" style="12" customWidth="1"/>
    <col min="16162" max="16163" width="16.1328125" style="12" customWidth="1"/>
    <col min="16164" max="16165" width="12.3984375" style="12" customWidth="1"/>
    <col min="16166" max="16384" width="12.3984375" style="12"/>
  </cols>
  <sheetData>
    <row r="1" spans="1:37" ht="23.1" customHeight="1">
      <c r="A1" s="407" t="s">
        <v>40</v>
      </c>
      <c r="B1" s="407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</row>
    <row r="2" spans="1:37" ht="23.1" customHeight="1">
      <c r="A2" s="417" t="s">
        <v>18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</row>
    <row r="3" spans="1:37" ht="70.5" customHeight="1">
      <c r="A3" s="407" t="s">
        <v>41</v>
      </c>
      <c r="B3" s="407"/>
      <c r="C3" s="454" t="s">
        <v>164</v>
      </c>
      <c r="D3" s="444"/>
      <c r="E3" s="444"/>
      <c r="F3" s="444"/>
      <c r="G3" s="444"/>
      <c r="H3" s="444"/>
      <c r="I3" s="444"/>
      <c r="J3" s="444" t="s">
        <v>112</v>
      </c>
      <c r="K3" s="444"/>
      <c r="L3" s="444"/>
      <c r="M3" s="444"/>
      <c r="N3" s="444"/>
      <c r="O3" s="444"/>
      <c r="P3" s="444"/>
      <c r="Q3" s="444" t="s">
        <v>80</v>
      </c>
      <c r="R3" s="444"/>
      <c r="S3" s="444"/>
      <c r="T3" s="444"/>
      <c r="U3" s="444"/>
      <c r="V3" s="444"/>
      <c r="W3" s="444"/>
      <c r="X3" s="444" t="s">
        <v>81</v>
      </c>
      <c r="Y3" s="444"/>
      <c r="Z3" s="444"/>
      <c r="AA3" s="444"/>
      <c r="AB3" s="444"/>
      <c r="AC3" s="444"/>
      <c r="AD3" s="444"/>
      <c r="AE3" s="419" t="s">
        <v>19</v>
      </c>
      <c r="AF3" s="407"/>
      <c r="AG3" s="407"/>
      <c r="AH3" s="407"/>
      <c r="AI3" s="407"/>
      <c r="AJ3" s="407"/>
      <c r="AK3" s="407"/>
    </row>
    <row r="4" spans="1:37" ht="105.75" customHeight="1">
      <c r="A4" s="407" t="s">
        <v>20</v>
      </c>
      <c r="B4" s="407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07"/>
      <c r="AF4" s="407"/>
      <c r="AG4" s="407"/>
      <c r="AH4" s="407"/>
      <c r="AI4" s="407"/>
      <c r="AJ4" s="407"/>
      <c r="AK4" s="407"/>
    </row>
    <row r="5" spans="1:37" s="13" customFormat="1" ht="23.1" customHeight="1">
      <c r="A5" s="410" t="s">
        <v>21</v>
      </c>
      <c r="B5" s="410"/>
      <c r="C5" s="116" t="s">
        <v>165</v>
      </c>
      <c r="D5" s="49"/>
      <c r="E5" s="49">
        <f>COUNTA(C10:C40)</f>
        <v>0</v>
      </c>
      <c r="F5" s="49"/>
      <c r="G5" s="66"/>
      <c r="H5" s="117"/>
      <c r="I5" s="129"/>
      <c r="J5" s="116"/>
      <c r="K5" s="49"/>
      <c r="L5" s="49">
        <f>COUNTA(J10:J40)</f>
        <v>0</v>
      </c>
      <c r="M5" s="49"/>
      <c r="N5" s="66"/>
      <c r="O5" s="117"/>
      <c r="P5" s="129"/>
      <c r="Q5" s="116"/>
      <c r="R5" s="49"/>
      <c r="S5" s="49">
        <f>COUNTA(Q10:Q40)</f>
        <v>0</v>
      </c>
      <c r="T5" s="49"/>
      <c r="U5" s="66"/>
      <c r="V5" s="117"/>
      <c r="W5" s="129"/>
      <c r="X5" s="116"/>
      <c r="Y5" s="49"/>
      <c r="Z5" s="49">
        <f>COUNTA(X10:X40)</f>
        <v>0</v>
      </c>
      <c r="AA5" s="49"/>
      <c r="AB5" s="66"/>
      <c r="AC5" s="117"/>
      <c r="AD5" s="129"/>
      <c r="AE5" s="411"/>
      <c r="AF5" s="411"/>
      <c r="AG5" s="411"/>
      <c r="AH5" s="411"/>
      <c r="AI5" s="411"/>
      <c r="AJ5" s="411"/>
      <c r="AK5" s="411"/>
    </row>
    <row r="6" spans="1:37" ht="23.1" customHeight="1">
      <c r="A6" s="412"/>
      <c r="B6" s="412"/>
      <c r="C6" s="50" t="s">
        <v>7</v>
      </c>
      <c r="D6" s="50" t="s">
        <v>51</v>
      </c>
      <c r="E6" s="51" t="s">
        <v>12</v>
      </c>
      <c r="F6" s="68" t="s">
        <v>10</v>
      </c>
      <c r="G6" s="69" t="s">
        <v>45</v>
      </c>
      <c r="H6" s="127" t="s">
        <v>46</v>
      </c>
      <c r="I6" s="138" t="s">
        <v>14</v>
      </c>
      <c r="J6" s="50" t="s">
        <v>22</v>
      </c>
      <c r="K6" s="50" t="s">
        <v>51</v>
      </c>
      <c r="L6" s="51" t="s">
        <v>12</v>
      </c>
      <c r="M6" s="68" t="s">
        <v>25</v>
      </c>
      <c r="N6" s="69" t="s">
        <v>45</v>
      </c>
      <c r="O6" s="127" t="s">
        <v>63</v>
      </c>
      <c r="P6" s="138" t="s">
        <v>47</v>
      </c>
      <c r="Q6" s="50" t="s">
        <v>22</v>
      </c>
      <c r="R6" s="50" t="s">
        <v>51</v>
      </c>
      <c r="S6" s="51" t="s">
        <v>12</v>
      </c>
      <c r="T6" s="68" t="s">
        <v>25</v>
      </c>
      <c r="U6" s="69" t="s">
        <v>45</v>
      </c>
      <c r="V6" s="127" t="s">
        <v>63</v>
      </c>
      <c r="W6" s="138" t="s">
        <v>47</v>
      </c>
      <c r="X6" s="50" t="s">
        <v>22</v>
      </c>
      <c r="Y6" s="50" t="s">
        <v>51</v>
      </c>
      <c r="Z6" s="51" t="s">
        <v>12</v>
      </c>
      <c r="AA6" s="68" t="s">
        <v>25</v>
      </c>
      <c r="AB6" s="69" t="s">
        <v>45</v>
      </c>
      <c r="AC6" s="127" t="s">
        <v>46</v>
      </c>
      <c r="AD6" s="138" t="s">
        <v>54</v>
      </c>
      <c r="AE6" s="52" t="s">
        <v>26</v>
      </c>
      <c r="AF6" s="52" t="s">
        <v>27</v>
      </c>
      <c r="AG6" s="53" t="s">
        <v>28</v>
      </c>
      <c r="AH6" s="68" t="s">
        <v>25</v>
      </c>
      <c r="AI6" s="69" t="s">
        <v>45</v>
      </c>
      <c r="AJ6" s="70" t="s">
        <v>46</v>
      </c>
      <c r="AK6" s="70" t="s">
        <v>47</v>
      </c>
    </row>
    <row r="7" spans="1:37" s="14" customFormat="1" ht="30" customHeight="1">
      <c r="A7" s="413" t="s">
        <v>29</v>
      </c>
      <c r="B7" s="413"/>
      <c r="C7" s="31"/>
      <c r="D7" s="31"/>
      <c r="E7" s="31"/>
      <c r="F7" s="31">
        <f>H7/I7</f>
        <v>754285.7142857142</v>
      </c>
      <c r="G7" s="54"/>
      <c r="H7" s="119">
        <f>700000+42000+50000</f>
        <v>792000</v>
      </c>
      <c r="I7" s="131">
        <v>1.05</v>
      </c>
      <c r="J7" s="31"/>
      <c r="K7" s="31"/>
      <c r="L7" s="31"/>
      <c r="M7" s="31"/>
      <c r="N7" s="54"/>
      <c r="O7" s="119"/>
      <c r="P7" s="131"/>
      <c r="Q7" s="31"/>
      <c r="R7" s="31"/>
      <c r="S7" s="31"/>
      <c r="T7" s="31"/>
      <c r="U7" s="54"/>
      <c r="V7" s="119"/>
      <c r="W7" s="131"/>
      <c r="X7" s="31"/>
      <c r="Y7" s="31"/>
      <c r="Z7" s="31"/>
      <c r="AA7" s="31"/>
      <c r="AB7" s="54"/>
      <c r="AC7" s="119"/>
      <c r="AD7" s="131"/>
      <c r="AE7" s="55"/>
      <c r="AF7" s="55"/>
      <c r="AG7" s="56"/>
      <c r="AH7" s="55">
        <f t="shared" ref="AH7:AH40" si="0">SUMIF($C$6:$AD$6,$AH$6,C7:AD7)</f>
        <v>754285.7142857142</v>
      </c>
      <c r="AI7" s="56"/>
      <c r="AJ7" s="55">
        <f t="shared" ref="AJ7:AJ40" si="1">SUMIF($C$6:$AD$6,$AJ$6,C7:AD7)</f>
        <v>792000</v>
      </c>
      <c r="AK7" s="71">
        <f t="shared" ref="AK7:AK41" si="2">AJ7/AH7</f>
        <v>1.05</v>
      </c>
    </row>
    <row r="8" spans="1:37" ht="17.25" hidden="1" customHeight="1">
      <c r="A8" s="414" t="s">
        <v>50</v>
      </c>
      <c r="B8" s="414"/>
      <c r="C8" s="35" t="e">
        <f>C7/F5*G5</f>
        <v>#DIV/0!</v>
      </c>
      <c r="D8" s="35"/>
      <c r="E8" s="35"/>
      <c r="F8" s="35" t="e">
        <f>F7/F5*G5</f>
        <v>#DIV/0!</v>
      </c>
      <c r="G8" s="58"/>
      <c r="H8" s="120" t="e">
        <f>H7/#REF!*#REF!</f>
        <v>#REF!</v>
      </c>
      <c r="I8" s="132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58"/>
      <c r="O8" s="120" t="e">
        <f>O7/#REF!*#REF!</f>
        <v>#REF!</v>
      </c>
      <c r="P8" s="132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58"/>
      <c r="V8" s="120" t="e">
        <f>V7/#REF!*#REF!</f>
        <v>#REF!</v>
      </c>
      <c r="W8" s="132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58"/>
      <c r="AC8" s="120" t="e">
        <f>AC7/#REF!*#REF!</f>
        <v>#REF!</v>
      </c>
      <c r="AD8" s="132" t="e">
        <f>AC8/AA8</f>
        <v>#REF!</v>
      </c>
      <c r="AE8" s="72"/>
      <c r="AF8" s="72">
        <f t="shared" ref="AF8:AF40" si="3">SUMIF($C$6:$AD$6,$AF$6,C8:AD8)</f>
        <v>0</v>
      </c>
      <c r="AG8" s="73" t="e">
        <f t="shared" ref="AG8:AG41" si="4">AF8/AE8</f>
        <v>#DIV/0!</v>
      </c>
      <c r="AH8" s="72" t="e">
        <f t="shared" si="0"/>
        <v>#DIV/0!</v>
      </c>
      <c r="AI8" s="73" t="e">
        <f t="shared" ref="AI8:AI41" si="5">AH8/AE8</f>
        <v>#DIV/0!</v>
      </c>
      <c r="AJ8" s="72" t="e">
        <f t="shared" si="1"/>
        <v>#REF!</v>
      </c>
      <c r="AK8" s="74" t="e">
        <f t="shared" si="2"/>
        <v>#REF!</v>
      </c>
    </row>
    <row r="9" spans="1:37" s="14" customFormat="1" ht="30" customHeight="1">
      <c r="A9" s="415" t="s">
        <v>30</v>
      </c>
      <c r="B9" s="415"/>
      <c r="C9" s="39">
        <f>SUM(C10:C40)</f>
        <v>0</v>
      </c>
      <c r="D9" s="39">
        <f>SUM(D10:D40)</f>
        <v>0</v>
      </c>
      <c r="E9" s="158" t="e">
        <f>D9/C9</f>
        <v>#DIV/0!</v>
      </c>
      <c r="F9" s="40">
        <f>SUM(F10:F40)</f>
        <v>0</v>
      </c>
      <c r="G9" s="41" t="e">
        <f>F9/C9</f>
        <v>#DIV/0!</v>
      </c>
      <c r="H9" s="121">
        <f>SUM(H10:H40)</f>
        <v>0</v>
      </c>
      <c r="I9" s="133" t="e">
        <f>H9/F9</f>
        <v>#DIV/0!</v>
      </c>
      <c r="J9" s="39">
        <f>SUM(J10:J40)</f>
        <v>0</v>
      </c>
      <c r="K9" s="39">
        <f>SUM(K10:K40)</f>
        <v>0</v>
      </c>
      <c r="L9" s="158" t="e">
        <f>K9/J9</f>
        <v>#DIV/0!</v>
      </c>
      <c r="M9" s="40">
        <f>SUM(M10:M40)</f>
        <v>0</v>
      </c>
      <c r="N9" s="41" t="e">
        <f>M9/J9</f>
        <v>#DIV/0!</v>
      </c>
      <c r="O9" s="121">
        <f>SUM(O10:O40)</f>
        <v>0</v>
      </c>
      <c r="P9" s="133" t="e">
        <f>O9/M9</f>
        <v>#DIV/0!</v>
      </c>
      <c r="Q9" s="39">
        <f>SUM(Q10:Q40)</f>
        <v>0</v>
      </c>
      <c r="R9" s="39">
        <f>SUM(R10:R40)</f>
        <v>0</v>
      </c>
      <c r="S9" s="158" t="e">
        <f>R9/Q9</f>
        <v>#DIV/0!</v>
      </c>
      <c r="T9" s="40">
        <f>SUM(T10:T40)</f>
        <v>0</v>
      </c>
      <c r="U9" s="41" t="e">
        <f>T9/Q9</f>
        <v>#DIV/0!</v>
      </c>
      <c r="V9" s="121">
        <f>SUM(V10:V40)</f>
        <v>0</v>
      </c>
      <c r="W9" s="133" t="e">
        <f>V9/T9</f>
        <v>#DIV/0!</v>
      </c>
      <c r="X9" s="39">
        <f>SUM(X10:X40)</f>
        <v>0</v>
      </c>
      <c r="Y9" s="39">
        <f>SUM(Y10:Y40)</f>
        <v>0</v>
      </c>
      <c r="Z9" s="158" t="e">
        <f>Y9/X9</f>
        <v>#DIV/0!</v>
      </c>
      <c r="AA9" s="40">
        <f>SUM(AA10:AA40)</f>
        <v>0</v>
      </c>
      <c r="AB9" s="41" t="e">
        <f>AA9/X9</f>
        <v>#DIV/0!</v>
      </c>
      <c r="AC9" s="121">
        <f>SUM(AC10:AC40)</f>
        <v>0</v>
      </c>
      <c r="AD9" s="133" t="e">
        <f>AC9/X9*1000</f>
        <v>#DIV/0!</v>
      </c>
      <c r="AE9" s="57">
        <f t="shared" ref="AE9:AE40" si="6">SUMIF($C$6:$AD$6,$AE$6,C9:AD9)</f>
        <v>0</v>
      </c>
      <c r="AF9" s="57">
        <f t="shared" si="3"/>
        <v>0</v>
      </c>
      <c r="AG9" s="63" t="e">
        <f>AF9/AE9</f>
        <v>#DIV/0!</v>
      </c>
      <c r="AH9" s="57">
        <f t="shared" si="0"/>
        <v>0</v>
      </c>
      <c r="AI9" s="63" t="e">
        <f t="shared" si="5"/>
        <v>#DIV/0!</v>
      </c>
      <c r="AJ9" s="57">
        <f t="shared" si="1"/>
        <v>0</v>
      </c>
      <c r="AK9" s="75" t="e">
        <f t="shared" si="2"/>
        <v>#DIV/0!</v>
      </c>
    </row>
    <row r="10" spans="1:37" ht="15.75">
      <c r="A10" s="229">
        <v>44027</v>
      </c>
      <c r="B10" s="44" t="s">
        <v>163</v>
      </c>
      <c r="C10" s="246"/>
      <c r="D10" s="246"/>
      <c r="E10" s="249" t="e">
        <f>D10/C10</f>
        <v>#DIV/0!</v>
      </c>
      <c r="F10" s="246"/>
      <c r="G10" s="248" t="e">
        <f>F10/C10</f>
        <v>#DIV/0!</v>
      </c>
      <c r="H10" s="122"/>
      <c r="I10" s="132" t="e">
        <f>H10/F10</f>
        <v>#DIV/0!</v>
      </c>
      <c r="J10" s="35"/>
      <c r="K10" s="35"/>
      <c r="L10" s="161" t="e">
        <f>K10/J10</f>
        <v>#DIV/0!</v>
      </c>
      <c r="M10" s="35"/>
      <c r="N10" s="58" t="e">
        <f>M10/J10</f>
        <v>#DIV/0!</v>
      </c>
      <c r="O10" s="122"/>
      <c r="P10" s="132" t="e">
        <f>O10/M10</f>
        <v>#DIV/0!</v>
      </c>
      <c r="Q10" s="35"/>
      <c r="R10" s="35"/>
      <c r="S10" s="161" t="e">
        <f>R10/Q10</f>
        <v>#DIV/0!</v>
      </c>
      <c r="T10" s="35"/>
      <c r="U10" s="58" t="e">
        <f>T10/Q10</f>
        <v>#DIV/0!</v>
      </c>
      <c r="V10" s="122"/>
      <c r="W10" s="132" t="e">
        <f>V10/T10</f>
        <v>#DIV/0!</v>
      </c>
      <c r="X10" s="35"/>
      <c r="Y10" s="35"/>
      <c r="Z10" s="161" t="e">
        <f>Y10/X10</f>
        <v>#DIV/0!</v>
      </c>
      <c r="AA10" s="35"/>
      <c r="AB10" s="58" t="e">
        <f>AA10/X10</f>
        <v>#DIV/0!</v>
      </c>
      <c r="AC10" s="122"/>
      <c r="AD10" s="132" t="e">
        <f>AC10/AA10</f>
        <v>#DIV/0!</v>
      </c>
      <c r="AE10" s="59">
        <f t="shared" si="6"/>
        <v>0</v>
      </c>
      <c r="AF10" s="60">
        <f t="shared" si="3"/>
        <v>0</v>
      </c>
      <c r="AG10" s="61" t="e">
        <f>AF10/AE10</f>
        <v>#DIV/0!</v>
      </c>
      <c r="AH10" s="60">
        <f t="shared" si="0"/>
        <v>0</v>
      </c>
      <c r="AI10" s="61" t="e">
        <f t="shared" si="5"/>
        <v>#DIV/0!</v>
      </c>
      <c r="AJ10" s="62">
        <f t="shared" si="1"/>
        <v>0</v>
      </c>
      <c r="AK10" s="144" t="e">
        <f t="shared" si="2"/>
        <v>#DIV/0!</v>
      </c>
    </row>
    <row r="11" spans="1:37" ht="15.75">
      <c r="A11" s="250">
        <v>44028</v>
      </c>
      <c r="B11" s="44" t="s">
        <v>31</v>
      </c>
      <c r="C11" s="246"/>
      <c r="D11" s="246"/>
      <c r="E11" s="249" t="e">
        <f t="shared" ref="E11:E40" si="7">D11/C11</f>
        <v>#DIV/0!</v>
      </c>
      <c r="F11" s="246"/>
      <c r="G11" s="248" t="e">
        <f t="shared" ref="G11:G40" si="8">F11/C11</f>
        <v>#DIV/0!</v>
      </c>
      <c r="H11" s="122"/>
      <c r="I11" s="132" t="e">
        <f t="shared" ref="I11:I39" si="9">H11/F11</f>
        <v>#DIV/0!</v>
      </c>
      <c r="J11" s="35"/>
      <c r="K11" s="35"/>
      <c r="L11" s="161" t="e">
        <f t="shared" ref="L11:L40" si="10">K11/J11</f>
        <v>#DIV/0!</v>
      </c>
      <c r="M11" s="35"/>
      <c r="N11" s="58" t="e">
        <f t="shared" ref="N11:N40" si="11">M11/J11</f>
        <v>#DIV/0!</v>
      </c>
      <c r="O11" s="122"/>
      <c r="P11" s="132" t="e">
        <f t="shared" ref="P11:P39" si="12">O11/M11</f>
        <v>#DIV/0!</v>
      </c>
      <c r="Q11" s="35"/>
      <c r="R11" s="35"/>
      <c r="S11" s="161" t="e">
        <f t="shared" ref="S11:S40" si="13">R11/Q11</f>
        <v>#DIV/0!</v>
      </c>
      <c r="T11" s="35"/>
      <c r="U11" s="58" t="e">
        <f t="shared" ref="U11:U40" si="14">T11/Q11</f>
        <v>#DIV/0!</v>
      </c>
      <c r="V11" s="122"/>
      <c r="W11" s="132" t="e">
        <f t="shared" ref="W11:W39" si="15">V11/T11</f>
        <v>#DIV/0!</v>
      </c>
      <c r="X11" s="35"/>
      <c r="Y11" s="35"/>
      <c r="Z11" s="161" t="e">
        <f t="shared" ref="Z11:Z40" si="16">Y11/X11</f>
        <v>#DIV/0!</v>
      </c>
      <c r="AA11" s="35"/>
      <c r="AB11" s="58" t="e">
        <f t="shared" ref="AB11:AB40" si="17">AA11/X11</f>
        <v>#DIV/0!</v>
      </c>
      <c r="AC11" s="122"/>
      <c r="AD11" s="132" t="e">
        <f t="shared" ref="AD11:AD39" si="18">AC11/AA11</f>
        <v>#DIV/0!</v>
      </c>
      <c r="AE11" s="59">
        <f t="shared" si="6"/>
        <v>0</v>
      </c>
      <c r="AF11" s="60">
        <f t="shared" si="3"/>
        <v>0</v>
      </c>
      <c r="AG11" s="61" t="e">
        <f t="shared" si="4"/>
        <v>#DIV/0!</v>
      </c>
      <c r="AH11" s="60">
        <f t="shared" si="0"/>
        <v>0</v>
      </c>
      <c r="AI11" s="61" t="e">
        <f t="shared" si="5"/>
        <v>#DIV/0!</v>
      </c>
      <c r="AJ11" s="62">
        <f t="shared" si="1"/>
        <v>0</v>
      </c>
      <c r="AK11" s="144" t="e">
        <f t="shared" si="2"/>
        <v>#DIV/0!</v>
      </c>
    </row>
    <row r="12" spans="1:37" ht="15.75">
      <c r="A12" s="250">
        <v>44029</v>
      </c>
      <c r="B12" s="44" t="s">
        <v>32</v>
      </c>
      <c r="C12" s="246"/>
      <c r="D12" s="246"/>
      <c r="E12" s="249" t="e">
        <f t="shared" si="7"/>
        <v>#DIV/0!</v>
      </c>
      <c r="F12" s="246"/>
      <c r="G12" s="248" t="e">
        <f t="shared" si="8"/>
        <v>#DIV/0!</v>
      </c>
      <c r="H12" s="122"/>
      <c r="I12" s="132" t="e">
        <f t="shared" si="9"/>
        <v>#DIV/0!</v>
      </c>
      <c r="J12" s="35"/>
      <c r="K12" s="35"/>
      <c r="L12" s="161" t="e">
        <f t="shared" si="10"/>
        <v>#DIV/0!</v>
      </c>
      <c r="M12" s="35"/>
      <c r="N12" s="58" t="e">
        <f t="shared" si="11"/>
        <v>#DIV/0!</v>
      </c>
      <c r="O12" s="122"/>
      <c r="P12" s="132" t="e">
        <f t="shared" si="12"/>
        <v>#DIV/0!</v>
      </c>
      <c r="Q12" s="35"/>
      <c r="R12" s="35"/>
      <c r="S12" s="161" t="e">
        <f t="shared" si="13"/>
        <v>#DIV/0!</v>
      </c>
      <c r="T12" s="35"/>
      <c r="U12" s="58" t="e">
        <f t="shared" si="14"/>
        <v>#DIV/0!</v>
      </c>
      <c r="V12" s="122"/>
      <c r="W12" s="132" t="e">
        <f t="shared" si="15"/>
        <v>#DIV/0!</v>
      </c>
      <c r="X12" s="35"/>
      <c r="Y12" s="35"/>
      <c r="Z12" s="161" t="e">
        <f t="shared" si="16"/>
        <v>#DIV/0!</v>
      </c>
      <c r="AA12" s="35"/>
      <c r="AB12" s="58" t="e">
        <f t="shared" si="17"/>
        <v>#DIV/0!</v>
      </c>
      <c r="AC12" s="122"/>
      <c r="AD12" s="132" t="e">
        <f t="shared" si="18"/>
        <v>#DIV/0!</v>
      </c>
      <c r="AE12" s="59">
        <f t="shared" si="6"/>
        <v>0</v>
      </c>
      <c r="AF12" s="60">
        <f t="shared" si="3"/>
        <v>0</v>
      </c>
      <c r="AG12" s="61" t="e">
        <f t="shared" si="4"/>
        <v>#DIV/0!</v>
      </c>
      <c r="AH12" s="60">
        <f t="shared" si="0"/>
        <v>0</v>
      </c>
      <c r="AI12" s="61" t="e">
        <f t="shared" si="5"/>
        <v>#DIV/0!</v>
      </c>
      <c r="AJ12" s="62">
        <f t="shared" si="1"/>
        <v>0</v>
      </c>
      <c r="AK12" s="144" t="e">
        <f t="shared" si="2"/>
        <v>#DIV/0!</v>
      </c>
    </row>
    <row r="13" spans="1:37" ht="15.75">
      <c r="A13" s="250">
        <v>44030</v>
      </c>
      <c r="B13" s="44" t="s">
        <v>33</v>
      </c>
      <c r="C13" s="246"/>
      <c r="D13" s="246"/>
      <c r="E13" s="249" t="e">
        <f t="shared" si="7"/>
        <v>#DIV/0!</v>
      </c>
      <c r="F13" s="246"/>
      <c r="G13" s="248" t="e">
        <f t="shared" si="8"/>
        <v>#DIV/0!</v>
      </c>
      <c r="H13" s="122"/>
      <c r="I13" s="132" t="e">
        <f t="shared" si="9"/>
        <v>#DIV/0!</v>
      </c>
      <c r="J13" s="35"/>
      <c r="K13" s="35"/>
      <c r="L13" s="161" t="e">
        <f t="shared" si="10"/>
        <v>#DIV/0!</v>
      </c>
      <c r="M13" s="35"/>
      <c r="N13" s="58" t="e">
        <f t="shared" si="11"/>
        <v>#DIV/0!</v>
      </c>
      <c r="O13" s="122"/>
      <c r="P13" s="132" t="e">
        <f t="shared" si="12"/>
        <v>#DIV/0!</v>
      </c>
      <c r="Q13" s="35"/>
      <c r="R13" s="35"/>
      <c r="S13" s="161" t="e">
        <f t="shared" si="13"/>
        <v>#DIV/0!</v>
      </c>
      <c r="T13" s="35"/>
      <c r="U13" s="58" t="e">
        <f t="shared" si="14"/>
        <v>#DIV/0!</v>
      </c>
      <c r="V13" s="122"/>
      <c r="W13" s="132" t="e">
        <f t="shared" si="15"/>
        <v>#DIV/0!</v>
      </c>
      <c r="X13" s="35"/>
      <c r="Y13" s="35"/>
      <c r="Z13" s="161" t="e">
        <f t="shared" si="16"/>
        <v>#DIV/0!</v>
      </c>
      <c r="AA13" s="35"/>
      <c r="AB13" s="58" t="e">
        <f t="shared" si="17"/>
        <v>#DIV/0!</v>
      </c>
      <c r="AC13" s="122"/>
      <c r="AD13" s="132" t="e">
        <f t="shared" si="18"/>
        <v>#DIV/0!</v>
      </c>
      <c r="AE13" s="59">
        <f t="shared" si="6"/>
        <v>0</v>
      </c>
      <c r="AF13" s="60">
        <f t="shared" si="3"/>
        <v>0</v>
      </c>
      <c r="AG13" s="61" t="e">
        <f t="shared" si="4"/>
        <v>#DIV/0!</v>
      </c>
      <c r="AH13" s="60">
        <f t="shared" si="0"/>
        <v>0</v>
      </c>
      <c r="AI13" s="61" t="e">
        <f t="shared" si="5"/>
        <v>#DIV/0!</v>
      </c>
      <c r="AJ13" s="62">
        <f t="shared" si="1"/>
        <v>0</v>
      </c>
      <c r="AK13" s="144" t="e">
        <f t="shared" si="2"/>
        <v>#DIV/0!</v>
      </c>
    </row>
    <row r="14" spans="1:37" ht="15.75">
      <c r="A14" s="250">
        <v>44031</v>
      </c>
      <c r="B14" s="44" t="s">
        <v>34</v>
      </c>
      <c r="C14" s="246"/>
      <c r="D14" s="246"/>
      <c r="E14" s="249" t="e">
        <f t="shared" si="7"/>
        <v>#DIV/0!</v>
      </c>
      <c r="F14" s="246"/>
      <c r="G14" s="248" t="e">
        <f t="shared" si="8"/>
        <v>#DIV/0!</v>
      </c>
      <c r="H14" s="122"/>
      <c r="I14" s="132" t="e">
        <f t="shared" si="9"/>
        <v>#DIV/0!</v>
      </c>
      <c r="J14" s="35"/>
      <c r="K14" s="35"/>
      <c r="L14" s="161" t="e">
        <f t="shared" si="10"/>
        <v>#DIV/0!</v>
      </c>
      <c r="M14" s="35"/>
      <c r="N14" s="58" t="e">
        <f t="shared" si="11"/>
        <v>#DIV/0!</v>
      </c>
      <c r="O14" s="122"/>
      <c r="P14" s="132" t="e">
        <f t="shared" si="12"/>
        <v>#DIV/0!</v>
      </c>
      <c r="Q14" s="35"/>
      <c r="R14" s="35"/>
      <c r="S14" s="161" t="e">
        <f t="shared" si="13"/>
        <v>#DIV/0!</v>
      </c>
      <c r="T14" s="35"/>
      <c r="U14" s="58" t="e">
        <f t="shared" si="14"/>
        <v>#DIV/0!</v>
      </c>
      <c r="V14" s="122"/>
      <c r="W14" s="132" t="e">
        <f t="shared" si="15"/>
        <v>#DIV/0!</v>
      </c>
      <c r="X14" s="35"/>
      <c r="Y14" s="35"/>
      <c r="Z14" s="161" t="e">
        <f t="shared" si="16"/>
        <v>#DIV/0!</v>
      </c>
      <c r="AA14" s="35"/>
      <c r="AB14" s="58" t="e">
        <f t="shared" si="17"/>
        <v>#DIV/0!</v>
      </c>
      <c r="AC14" s="122"/>
      <c r="AD14" s="132" t="e">
        <f t="shared" si="18"/>
        <v>#DIV/0!</v>
      </c>
      <c r="AE14" s="59">
        <f t="shared" si="6"/>
        <v>0</v>
      </c>
      <c r="AF14" s="60">
        <f t="shared" si="3"/>
        <v>0</v>
      </c>
      <c r="AG14" s="61" t="e">
        <f t="shared" si="4"/>
        <v>#DIV/0!</v>
      </c>
      <c r="AH14" s="60">
        <f t="shared" si="0"/>
        <v>0</v>
      </c>
      <c r="AI14" s="61" t="e">
        <f t="shared" si="5"/>
        <v>#DIV/0!</v>
      </c>
      <c r="AJ14" s="62">
        <f t="shared" si="1"/>
        <v>0</v>
      </c>
      <c r="AK14" s="144" t="e">
        <f t="shared" si="2"/>
        <v>#DIV/0!</v>
      </c>
    </row>
    <row r="15" spans="1:37" ht="15.75">
      <c r="A15" s="250">
        <v>44032</v>
      </c>
      <c r="B15" s="44" t="s">
        <v>35</v>
      </c>
      <c r="C15" s="246"/>
      <c r="D15" s="246"/>
      <c r="E15" s="249" t="e">
        <f t="shared" si="7"/>
        <v>#DIV/0!</v>
      </c>
      <c r="F15" s="246"/>
      <c r="G15" s="248" t="e">
        <f t="shared" si="8"/>
        <v>#DIV/0!</v>
      </c>
      <c r="H15" s="122"/>
      <c r="I15" s="132" t="e">
        <f t="shared" si="9"/>
        <v>#DIV/0!</v>
      </c>
      <c r="J15" s="35"/>
      <c r="K15" s="35"/>
      <c r="L15" s="161" t="e">
        <f t="shared" si="10"/>
        <v>#DIV/0!</v>
      </c>
      <c r="M15" s="35"/>
      <c r="N15" s="58" t="e">
        <f t="shared" si="11"/>
        <v>#DIV/0!</v>
      </c>
      <c r="O15" s="122"/>
      <c r="P15" s="132" t="e">
        <f t="shared" si="12"/>
        <v>#DIV/0!</v>
      </c>
      <c r="Q15" s="35"/>
      <c r="R15" s="35"/>
      <c r="S15" s="161" t="e">
        <f t="shared" si="13"/>
        <v>#DIV/0!</v>
      </c>
      <c r="T15" s="35"/>
      <c r="U15" s="58" t="e">
        <f t="shared" si="14"/>
        <v>#DIV/0!</v>
      </c>
      <c r="V15" s="122"/>
      <c r="W15" s="132" t="e">
        <f t="shared" si="15"/>
        <v>#DIV/0!</v>
      </c>
      <c r="X15" s="35"/>
      <c r="Y15" s="35"/>
      <c r="Z15" s="161" t="e">
        <f t="shared" si="16"/>
        <v>#DIV/0!</v>
      </c>
      <c r="AA15" s="35"/>
      <c r="AB15" s="58" t="e">
        <f t="shared" si="17"/>
        <v>#DIV/0!</v>
      </c>
      <c r="AC15" s="122"/>
      <c r="AD15" s="132" t="e">
        <f t="shared" si="18"/>
        <v>#DIV/0!</v>
      </c>
      <c r="AE15" s="59">
        <f t="shared" si="6"/>
        <v>0</v>
      </c>
      <c r="AF15" s="60">
        <f t="shared" si="3"/>
        <v>0</v>
      </c>
      <c r="AG15" s="61" t="e">
        <f t="shared" si="4"/>
        <v>#DIV/0!</v>
      </c>
      <c r="AH15" s="60">
        <f t="shared" si="0"/>
        <v>0</v>
      </c>
      <c r="AI15" s="61" t="e">
        <f t="shared" si="5"/>
        <v>#DIV/0!</v>
      </c>
      <c r="AJ15" s="62">
        <f t="shared" si="1"/>
        <v>0</v>
      </c>
      <c r="AK15" s="144" t="e">
        <f t="shared" si="2"/>
        <v>#DIV/0!</v>
      </c>
    </row>
    <row r="16" spans="1:37" ht="15.75">
      <c r="A16" s="250">
        <v>44033</v>
      </c>
      <c r="B16" s="44" t="s">
        <v>36</v>
      </c>
      <c r="C16" s="246"/>
      <c r="D16" s="246"/>
      <c r="E16" s="249" t="e">
        <f t="shared" si="7"/>
        <v>#DIV/0!</v>
      </c>
      <c r="F16" s="246"/>
      <c r="G16" s="248" t="e">
        <f t="shared" si="8"/>
        <v>#DIV/0!</v>
      </c>
      <c r="H16" s="122"/>
      <c r="I16" s="132" t="e">
        <f t="shared" si="9"/>
        <v>#DIV/0!</v>
      </c>
      <c r="J16" s="35"/>
      <c r="K16" s="35"/>
      <c r="L16" s="161" t="e">
        <f t="shared" si="10"/>
        <v>#DIV/0!</v>
      </c>
      <c r="M16" s="35"/>
      <c r="N16" s="58" t="e">
        <f t="shared" si="11"/>
        <v>#DIV/0!</v>
      </c>
      <c r="O16" s="122"/>
      <c r="P16" s="132" t="e">
        <f t="shared" si="12"/>
        <v>#DIV/0!</v>
      </c>
      <c r="Q16" s="35"/>
      <c r="R16" s="35"/>
      <c r="S16" s="161" t="e">
        <f t="shared" si="13"/>
        <v>#DIV/0!</v>
      </c>
      <c r="T16" s="35"/>
      <c r="U16" s="58" t="e">
        <f t="shared" si="14"/>
        <v>#DIV/0!</v>
      </c>
      <c r="V16" s="122"/>
      <c r="W16" s="132" t="e">
        <f t="shared" si="15"/>
        <v>#DIV/0!</v>
      </c>
      <c r="X16" s="35"/>
      <c r="Y16" s="35"/>
      <c r="Z16" s="161" t="e">
        <f t="shared" si="16"/>
        <v>#DIV/0!</v>
      </c>
      <c r="AA16" s="35"/>
      <c r="AB16" s="58" t="e">
        <f t="shared" si="17"/>
        <v>#DIV/0!</v>
      </c>
      <c r="AC16" s="122"/>
      <c r="AD16" s="132" t="e">
        <f t="shared" si="18"/>
        <v>#DIV/0!</v>
      </c>
      <c r="AE16" s="59">
        <f t="shared" si="6"/>
        <v>0</v>
      </c>
      <c r="AF16" s="60">
        <f t="shared" si="3"/>
        <v>0</v>
      </c>
      <c r="AG16" s="61" t="e">
        <f t="shared" si="4"/>
        <v>#DIV/0!</v>
      </c>
      <c r="AH16" s="60">
        <f t="shared" si="0"/>
        <v>0</v>
      </c>
      <c r="AI16" s="61" t="e">
        <f t="shared" si="5"/>
        <v>#DIV/0!</v>
      </c>
      <c r="AJ16" s="62">
        <f t="shared" si="1"/>
        <v>0</v>
      </c>
      <c r="AK16" s="144" t="e">
        <f t="shared" si="2"/>
        <v>#DIV/0!</v>
      </c>
    </row>
    <row r="17" spans="1:37" ht="15.75">
      <c r="A17" s="250">
        <v>44034</v>
      </c>
      <c r="B17" s="44" t="s">
        <v>37</v>
      </c>
      <c r="C17" s="246"/>
      <c r="D17" s="246"/>
      <c r="E17" s="249" t="e">
        <f t="shared" si="7"/>
        <v>#DIV/0!</v>
      </c>
      <c r="F17" s="246"/>
      <c r="G17" s="248" t="e">
        <f t="shared" si="8"/>
        <v>#DIV/0!</v>
      </c>
      <c r="H17" s="122"/>
      <c r="I17" s="132" t="e">
        <f t="shared" si="9"/>
        <v>#DIV/0!</v>
      </c>
      <c r="J17" s="35"/>
      <c r="K17" s="35"/>
      <c r="L17" s="161" t="e">
        <f t="shared" si="10"/>
        <v>#DIV/0!</v>
      </c>
      <c r="M17" s="35"/>
      <c r="N17" s="58" t="e">
        <f t="shared" si="11"/>
        <v>#DIV/0!</v>
      </c>
      <c r="O17" s="122"/>
      <c r="P17" s="132" t="e">
        <f t="shared" si="12"/>
        <v>#DIV/0!</v>
      </c>
      <c r="Q17" s="35"/>
      <c r="R17" s="35"/>
      <c r="S17" s="161" t="e">
        <f t="shared" si="13"/>
        <v>#DIV/0!</v>
      </c>
      <c r="T17" s="35"/>
      <c r="U17" s="58" t="e">
        <f t="shared" si="14"/>
        <v>#DIV/0!</v>
      </c>
      <c r="V17" s="122"/>
      <c r="W17" s="132" t="e">
        <f t="shared" si="15"/>
        <v>#DIV/0!</v>
      </c>
      <c r="X17" s="35"/>
      <c r="Y17" s="35"/>
      <c r="Z17" s="161" t="e">
        <f t="shared" si="16"/>
        <v>#DIV/0!</v>
      </c>
      <c r="AA17" s="35"/>
      <c r="AB17" s="58" t="e">
        <f t="shared" si="17"/>
        <v>#DIV/0!</v>
      </c>
      <c r="AC17" s="122"/>
      <c r="AD17" s="132" t="e">
        <f t="shared" si="18"/>
        <v>#DIV/0!</v>
      </c>
      <c r="AE17" s="59">
        <f t="shared" si="6"/>
        <v>0</v>
      </c>
      <c r="AF17" s="60">
        <f t="shared" si="3"/>
        <v>0</v>
      </c>
      <c r="AG17" s="61" t="e">
        <f t="shared" si="4"/>
        <v>#DIV/0!</v>
      </c>
      <c r="AH17" s="60">
        <f t="shared" si="0"/>
        <v>0</v>
      </c>
      <c r="AI17" s="61" t="e">
        <f t="shared" si="5"/>
        <v>#DIV/0!</v>
      </c>
      <c r="AJ17" s="62">
        <f t="shared" si="1"/>
        <v>0</v>
      </c>
      <c r="AK17" s="144" t="e">
        <f t="shared" si="2"/>
        <v>#DIV/0!</v>
      </c>
    </row>
    <row r="18" spans="1:37" ht="15.75">
      <c r="A18" s="250">
        <v>44035</v>
      </c>
      <c r="B18" s="44" t="s">
        <v>31</v>
      </c>
      <c r="C18" s="246"/>
      <c r="D18" s="246"/>
      <c r="E18" s="249" t="e">
        <f t="shared" si="7"/>
        <v>#DIV/0!</v>
      </c>
      <c r="F18" s="246"/>
      <c r="G18" s="248" t="e">
        <f t="shared" si="8"/>
        <v>#DIV/0!</v>
      </c>
      <c r="H18" s="122"/>
      <c r="I18" s="132" t="e">
        <f t="shared" si="9"/>
        <v>#DIV/0!</v>
      </c>
      <c r="J18" s="35"/>
      <c r="K18" s="35"/>
      <c r="L18" s="161" t="e">
        <f t="shared" si="10"/>
        <v>#DIV/0!</v>
      </c>
      <c r="M18" s="35"/>
      <c r="N18" s="58" t="e">
        <f t="shared" si="11"/>
        <v>#DIV/0!</v>
      </c>
      <c r="O18" s="122"/>
      <c r="P18" s="132" t="e">
        <f t="shared" si="12"/>
        <v>#DIV/0!</v>
      </c>
      <c r="Q18" s="35"/>
      <c r="R18" s="35"/>
      <c r="S18" s="161" t="e">
        <f t="shared" si="13"/>
        <v>#DIV/0!</v>
      </c>
      <c r="T18" s="35"/>
      <c r="U18" s="58" t="e">
        <f t="shared" si="14"/>
        <v>#DIV/0!</v>
      </c>
      <c r="V18" s="122"/>
      <c r="W18" s="132" t="e">
        <f t="shared" si="15"/>
        <v>#DIV/0!</v>
      </c>
      <c r="X18" s="35"/>
      <c r="Y18" s="35"/>
      <c r="Z18" s="161" t="e">
        <f t="shared" si="16"/>
        <v>#DIV/0!</v>
      </c>
      <c r="AA18" s="35"/>
      <c r="AB18" s="58" t="e">
        <f t="shared" si="17"/>
        <v>#DIV/0!</v>
      </c>
      <c r="AC18" s="122"/>
      <c r="AD18" s="132" t="e">
        <f t="shared" si="18"/>
        <v>#DIV/0!</v>
      </c>
      <c r="AE18" s="59">
        <f t="shared" si="6"/>
        <v>0</v>
      </c>
      <c r="AF18" s="60">
        <f t="shared" si="3"/>
        <v>0</v>
      </c>
      <c r="AG18" s="61" t="e">
        <f t="shared" si="4"/>
        <v>#DIV/0!</v>
      </c>
      <c r="AH18" s="60">
        <f t="shared" si="0"/>
        <v>0</v>
      </c>
      <c r="AI18" s="61" t="e">
        <f t="shared" si="5"/>
        <v>#DIV/0!</v>
      </c>
      <c r="AJ18" s="62">
        <f t="shared" si="1"/>
        <v>0</v>
      </c>
      <c r="AK18" s="144" t="e">
        <f t="shared" si="2"/>
        <v>#DIV/0!</v>
      </c>
    </row>
    <row r="19" spans="1:37" ht="15.75">
      <c r="A19" s="250">
        <v>44036</v>
      </c>
      <c r="B19" s="44" t="s">
        <v>32</v>
      </c>
      <c r="C19" s="246"/>
      <c r="D19" s="246"/>
      <c r="E19" s="249" t="e">
        <f t="shared" si="7"/>
        <v>#DIV/0!</v>
      </c>
      <c r="F19" s="246"/>
      <c r="G19" s="248" t="e">
        <f t="shared" si="8"/>
        <v>#DIV/0!</v>
      </c>
      <c r="H19" s="122"/>
      <c r="I19" s="132" t="e">
        <f t="shared" si="9"/>
        <v>#DIV/0!</v>
      </c>
      <c r="J19" s="35"/>
      <c r="K19" s="35"/>
      <c r="L19" s="161" t="e">
        <f t="shared" si="10"/>
        <v>#DIV/0!</v>
      </c>
      <c r="M19" s="35"/>
      <c r="N19" s="58" t="e">
        <f t="shared" si="11"/>
        <v>#DIV/0!</v>
      </c>
      <c r="O19" s="122"/>
      <c r="P19" s="132" t="e">
        <f t="shared" si="12"/>
        <v>#DIV/0!</v>
      </c>
      <c r="Q19" s="35"/>
      <c r="R19" s="35"/>
      <c r="S19" s="161" t="e">
        <f t="shared" si="13"/>
        <v>#DIV/0!</v>
      </c>
      <c r="T19" s="35"/>
      <c r="U19" s="58" t="e">
        <f t="shared" si="14"/>
        <v>#DIV/0!</v>
      </c>
      <c r="V19" s="122"/>
      <c r="W19" s="132" t="e">
        <f t="shared" si="15"/>
        <v>#DIV/0!</v>
      </c>
      <c r="X19" s="35"/>
      <c r="Y19" s="35"/>
      <c r="Z19" s="161" t="e">
        <f t="shared" si="16"/>
        <v>#DIV/0!</v>
      </c>
      <c r="AA19" s="35"/>
      <c r="AB19" s="58" t="e">
        <f t="shared" si="17"/>
        <v>#DIV/0!</v>
      </c>
      <c r="AC19" s="122"/>
      <c r="AD19" s="132" t="e">
        <f t="shared" si="18"/>
        <v>#DIV/0!</v>
      </c>
      <c r="AE19" s="59">
        <f t="shared" si="6"/>
        <v>0</v>
      </c>
      <c r="AF19" s="60">
        <f t="shared" si="3"/>
        <v>0</v>
      </c>
      <c r="AG19" s="61" t="e">
        <f t="shared" si="4"/>
        <v>#DIV/0!</v>
      </c>
      <c r="AH19" s="60">
        <f t="shared" si="0"/>
        <v>0</v>
      </c>
      <c r="AI19" s="61" t="e">
        <f t="shared" si="5"/>
        <v>#DIV/0!</v>
      </c>
      <c r="AJ19" s="62">
        <f t="shared" si="1"/>
        <v>0</v>
      </c>
      <c r="AK19" s="144" t="e">
        <f t="shared" si="2"/>
        <v>#DIV/0!</v>
      </c>
    </row>
    <row r="20" spans="1:37" ht="15.75">
      <c r="A20" s="250">
        <v>44037</v>
      </c>
      <c r="B20" s="44" t="s">
        <v>33</v>
      </c>
      <c r="C20" s="246"/>
      <c r="D20" s="246"/>
      <c r="E20" s="249" t="e">
        <f t="shared" si="7"/>
        <v>#DIV/0!</v>
      </c>
      <c r="F20" s="246"/>
      <c r="G20" s="248" t="e">
        <f t="shared" si="8"/>
        <v>#DIV/0!</v>
      </c>
      <c r="H20" s="122"/>
      <c r="I20" s="132" t="e">
        <f t="shared" si="9"/>
        <v>#DIV/0!</v>
      </c>
      <c r="J20" s="35"/>
      <c r="K20" s="35"/>
      <c r="L20" s="161" t="e">
        <f t="shared" si="10"/>
        <v>#DIV/0!</v>
      </c>
      <c r="M20" s="35"/>
      <c r="N20" s="58" t="e">
        <f t="shared" si="11"/>
        <v>#DIV/0!</v>
      </c>
      <c r="O20" s="122"/>
      <c r="P20" s="132" t="e">
        <f t="shared" si="12"/>
        <v>#DIV/0!</v>
      </c>
      <c r="Q20" s="35"/>
      <c r="R20" s="35"/>
      <c r="S20" s="161" t="e">
        <f t="shared" si="13"/>
        <v>#DIV/0!</v>
      </c>
      <c r="T20" s="35"/>
      <c r="U20" s="58" t="e">
        <f t="shared" si="14"/>
        <v>#DIV/0!</v>
      </c>
      <c r="V20" s="122"/>
      <c r="W20" s="132" t="e">
        <f t="shared" si="15"/>
        <v>#DIV/0!</v>
      </c>
      <c r="X20" s="35"/>
      <c r="Y20" s="35"/>
      <c r="Z20" s="161" t="e">
        <f t="shared" si="16"/>
        <v>#DIV/0!</v>
      </c>
      <c r="AA20" s="35"/>
      <c r="AB20" s="58" t="e">
        <f t="shared" si="17"/>
        <v>#DIV/0!</v>
      </c>
      <c r="AC20" s="122"/>
      <c r="AD20" s="132" t="e">
        <f t="shared" si="18"/>
        <v>#DIV/0!</v>
      </c>
      <c r="AE20" s="59">
        <f t="shared" si="6"/>
        <v>0</v>
      </c>
      <c r="AF20" s="60">
        <f t="shared" si="3"/>
        <v>0</v>
      </c>
      <c r="AG20" s="61" t="e">
        <f t="shared" si="4"/>
        <v>#DIV/0!</v>
      </c>
      <c r="AH20" s="60">
        <f t="shared" si="0"/>
        <v>0</v>
      </c>
      <c r="AI20" s="61" t="e">
        <f t="shared" si="5"/>
        <v>#DIV/0!</v>
      </c>
      <c r="AJ20" s="62">
        <f t="shared" si="1"/>
        <v>0</v>
      </c>
      <c r="AK20" s="144" t="e">
        <f t="shared" si="2"/>
        <v>#DIV/0!</v>
      </c>
    </row>
    <row r="21" spans="1:37" ht="15.75">
      <c r="A21" s="250">
        <v>44038</v>
      </c>
      <c r="B21" s="44" t="s">
        <v>34</v>
      </c>
      <c r="C21" s="246"/>
      <c r="D21" s="246"/>
      <c r="E21" s="249" t="e">
        <f t="shared" si="7"/>
        <v>#DIV/0!</v>
      </c>
      <c r="F21" s="246"/>
      <c r="G21" s="248" t="e">
        <f t="shared" si="8"/>
        <v>#DIV/0!</v>
      </c>
      <c r="H21" s="122"/>
      <c r="I21" s="132" t="e">
        <f t="shared" si="9"/>
        <v>#DIV/0!</v>
      </c>
      <c r="J21" s="35"/>
      <c r="K21" s="35"/>
      <c r="L21" s="161" t="e">
        <f t="shared" si="10"/>
        <v>#DIV/0!</v>
      </c>
      <c r="M21" s="35"/>
      <c r="N21" s="58" t="e">
        <f t="shared" si="11"/>
        <v>#DIV/0!</v>
      </c>
      <c r="O21" s="122"/>
      <c r="P21" s="132" t="e">
        <f t="shared" si="12"/>
        <v>#DIV/0!</v>
      </c>
      <c r="Q21" s="35"/>
      <c r="R21" s="35"/>
      <c r="S21" s="161" t="e">
        <f t="shared" si="13"/>
        <v>#DIV/0!</v>
      </c>
      <c r="T21" s="35"/>
      <c r="U21" s="58" t="e">
        <f t="shared" si="14"/>
        <v>#DIV/0!</v>
      </c>
      <c r="V21" s="122"/>
      <c r="W21" s="132" t="e">
        <f t="shared" si="15"/>
        <v>#DIV/0!</v>
      </c>
      <c r="X21" s="35"/>
      <c r="Y21" s="35"/>
      <c r="Z21" s="161" t="e">
        <f t="shared" si="16"/>
        <v>#DIV/0!</v>
      </c>
      <c r="AA21" s="35"/>
      <c r="AB21" s="58" t="e">
        <f t="shared" si="17"/>
        <v>#DIV/0!</v>
      </c>
      <c r="AC21" s="122"/>
      <c r="AD21" s="132" t="e">
        <f t="shared" si="18"/>
        <v>#DIV/0!</v>
      </c>
      <c r="AE21" s="59">
        <f t="shared" si="6"/>
        <v>0</v>
      </c>
      <c r="AF21" s="60">
        <f t="shared" si="3"/>
        <v>0</v>
      </c>
      <c r="AG21" s="61" t="e">
        <f t="shared" si="4"/>
        <v>#DIV/0!</v>
      </c>
      <c r="AH21" s="60">
        <f t="shared" si="0"/>
        <v>0</v>
      </c>
      <c r="AI21" s="61" t="e">
        <f t="shared" si="5"/>
        <v>#DIV/0!</v>
      </c>
      <c r="AJ21" s="62">
        <f t="shared" si="1"/>
        <v>0</v>
      </c>
      <c r="AK21" s="144" t="e">
        <f t="shared" si="2"/>
        <v>#DIV/0!</v>
      </c>
    </row>
    <row r="22" spans="1:37" ht="15.75">
      <c r="A22" s="250">
        <v>44039</v>
      </c>
      <c r="B22" s="44" t="s">
        <v>35</v>
      </c>
      <c r="C22" s="246"/>
      <c r="D22" s="246"/>
      <c r="E22" s="249" t="e">
        <f t="shared" si="7"/>
        <v>#DIV/0!</v>
      </c>
      <c r="F22" s="246"/>
      <c r="G22" s="248" t="e">
        <f t="shared" si="8"/>
        <v>#DIV/0!</v>
      </c>
      <c r="H22" s="122"/>
      <c r="I22" s="132" t="e">
        <f t="shared" si="9"/>
        <v>#DIV/0!</v>
      </c>
      <c r="J22" s="35"/>
      <c r="K22" s="35"/>
      <c r="L22" s="161" t="e">
        <f t="shared" si="10"/>
        <v>#DIV/0!</v>
      </c>
      <c r="M22" s="35"/>
      <c r="N22" s="58" t="e">
        <f t="shared" si="11"/>
        <v>#DIV/0!</v>
      </c>
      <c r="O22" s="122"/>
      <c r="P22" s="132" t="e">
        <f t="shared" si="12"/>
        <v>#DIV/0!</v>
      </c>
      <c r="Q22" s="35"/>
      <c r="R22" s="35"/>
      <c r="S22" s="161" t="e">
        <f t="shared" si="13"/>
        <v>#DIV/0!</v>
      </c>
      <c r="T22" s="35"/>
      <c r="U22" s="58" t="e">
        <f t="shared" si="14"/>
        <v>#DIV/0!</v>
      </c>
      <c r="V22" s="122"/>
      <c r="W22" s="132" t="e">
        <f t="shared" si="15"/>
        <v>#DIV/0!</v>
      </c>
      <c r="X22" s="35"/>
      <c r="Y22" s="35"/>
      <c r="Z22" s="161" t="e">
        <f t="shared" si="16"/>
        <v>#DIV/0!</v>
      </c>
      <c r="AA22" s="35"/>
      <c r="AB22" s="58" t="e">
        <f t="shared" si="17"/>
        <v>#DIV/0!</v>
      </c>
      <c r="AC22" s="122"/>
      <c r="AD22" s="132" t="e">
        <f t="shared" si="18"/>
        <v>#DIV/0!</v>
      </c>
      <c r="AE22" s="59">
        <f t="shared" si="6"/>
        <v>0</v>
      </c>
      <c r="AF22" s="60">
        <f t="shared" si="3"/>
        <v>0</v>
      </c>
      <c r="AG22" s="61" t="e">
        <f t="shared" si="4"/>
        <v>#DIV/0!</v>
      </c>
      <c r="AH22" s="60">
        <f t="shared" si="0"/>
        <v>0</v>
      </c>
      <c r="AI22" s="61" t="e">
        <f t="shared" si="5"/>
        <v>#DIV/0!</v>
      </c>
      <c r="AJ22" s="62">
        <f t="shared" si="1"/>
        <v>0</v>
      </c>
      <c r="AK22" s="144" t="e">
        <f t="shared" si="2"/>
        <v>#DIV/0!</v>
      </c>
    </row>
    <row r="23" spans="1:37" ht="15.75">
      <c r="A23" s="250">
        <v>44040</v>
      </c>
      <c r="B23" s="44" t="s">
        <v>36</v>
      </c>
      <c r="C23" s="246"/>
      <c r="D23" s="246"/>
      <c r="E23" s="249" t="e">
        <f t="shared" si="7"/>
        <v>#DIV/0!</v>
      </c>
      <c r="F23" s="246"/>
      <c r="G23" s="248" t="e">
        <f t="shared" si="8"/>
        <v>#DIV/0!</v>
      </c>
      <c r="H23" s="122"/>
      <c r="I23" s="132" t="e">
        <f t="shared" si="9"/>
        <v>#DIV/0!</v>
      </c>
      <c r="J23" s="35"/>
      <c r="K23" s="35"/>
      <c r="L23" s="161" t="e">
        <f t="shared" si="10"/>
        <v>#DIV/0!</v>
      </c>
      <c r="M23" s="35"/>
      <c r="N23" s="58" t="e">
        <f t="shared" si="11"/>
        <v>#DIV/0!</v>
      </c>
      <c r="O23" s="122"/>
      <c r="P23" s="132" t="e">
        <f t="shared" si="12"/>
        <v>#DIV/0!</v>
      </c>
      <c r="Q23" s="35"/>
      <c r="R23" s="35"/>
      <c r="S23" s="161" t="e">
        <f t="shared" si="13"/>
        <v>#DIV/0!</v>
      </c>
      <c r="T23" s="35"/>
      <c r="U23" s="58" t="e">
        <f t="shared" si="14"/>
        <v>#DIV/0!</v>
      </c>
      <c r="V23" s="122"/>
      <c r="W23" s="132" t="e">
        <f t="shared" si="15"/>
        <v>#DIV/0!</v>
      </c>
      <c r="X23" s="35"/>
      <c r="Y23" s="35"/>
      <c r="Z23" s="161" t="e">
        <f t="shared" si="16"/>
        <v>#DIV/0!</v>
      </c>
      <c r="AA23" s="35"/>
      <c r="AB23" s="58" t="e">
        <f t="shared" si="17"/>
        <v>#DIV/0!</v>
      </c>
      <c r="AC23" s="122"/>
      <c r="AD23" s="132" t="e">
        <f t="shared" si="18"/>
        <v>#DIV/0!</v>
      </c>
      <c r="AE23" s="59">
        <f t="shared" si="6"/>
        <v>0</v>
      </c>
      <c r="AF23" s="60">
        <f t="shared" si="3"/>
        <v>0</v>
      </c>
      <c r="AG23" s="61" t="e">
        <f t="shared" si="4"/>
        <v>#DIV/0!</v>
      </c>
      <c r="AH23" s="60">
        <f t="shared" si="0"/>
        <v>0</v>
      </c>
      <c r="AI23" s="61" t="e">
        <f t="shared" si="5"/>
        <v>#DIV/0!</v>
      </c>
      <c r="AJ23" s="62">
        <f t="shared" si="1"/>
        <v>0</v>
      </c>
      <c r="AK23" s="144" t="e">
        <f t="shared" si="2"/>
        <v>#DIV/0!</v>
      </c>
    </row>
    <row r="24" spans="1:37" ht="15.75" hidden="1">
      <c r="A24" s="250">
        <v>44041</v>
      </c>
      <c r="B24" s="44" t="s">
        <v>37</v>
      </c>
      <c r="C24" s="35"/>
      <c r="D24" s="35"/>
      <c r="E24" s="161" t="e">
        <f t="shared" si="7"/>
        <v>#DIV/0!</v>
      </c>
      <c r="F24" s="35"/>
      <c r="G24" s="58" t="e">
        <f t="shared" si="8"/>
        <v>#DIV/0!</v>
      </c>
      <c r="H24" s="122"/>
      <c r="I24" s="132" t="e">
        <f t="shared" si="9"/>
        <v>#DIV/0!</v>
      </c>
      <c r="J24" s="35"/>
      <c r="K24" s="35"/>
      <c r="L24" s="161" t="e">
        <f t="shared" si="10"/>
        <v>#DIV/0!</v>
      </c>
      <c r="M24" s="35"/>
      <c r="N24" s="58" t="e">
        <f t="shared" si="11"/>
        <v>#DIV/0!</v>
      </c>
      <c r="O24" s="122"/>
      <c r="P24" s="132" t="e">
        <f t="shared" si="12"/>
        <v>#DIV/0!</v>
      </c>
      <c r="Q24" s="35"/>
      <c r="R24" s="35"/>
      <c r="S24" s="161" t="e">
        <f t="shared" si="13"/>
        <v>#DIV/0!</v>
      </c>
      <c r="T24" s="35"/>
      <c r="U24" s="58" t="e">
        <f t="shared" si="14"/>
        <v>#DIV/0!</v>
      </c>
      <c r="V24" s="122"/>
      <c r="W24" s="132" t="e">
        <f t="shared" si="15"/>
        <v>#DIV/0!</v>
      </c>
      <c r="X24" s="35"/>
      <c r="Y24" s="35"/>
      <c r="Z24" s="161" t="e">
        <f t="shared" si="16"/>
        <v>#DIV/0!</v>
      </c>
      <c r="AA24" s="35"/>
      <c r="AB24" s="58" t="e">
        <f t="shared" si="17"/>
        <v>#DIV/0!</v>
      </c>
      <c r="AC24" s="122"/>
      <c r="AD24" s="132" t="e">
        <f t="shared" si="18"/>
        <v>#DIV/0!</v>
      </c>
      <c r="AE24" s="59">
        <f t="shared" si="6"/>
        <v>0</v>
      </c>
      <c r="AF24" s="59">
        <f t="shared" si="3"/>
        <v>0</v>
      </c>
      <c r="AG24" s="61" t="e">
        <f t="shared" si="4"/>
        <v>#DIV/0!</v>
      </c>
      <c r="AH24" s="59">
        <f t="shared" si="0"/>
        <v>0</v>
      </c>
      <c r="AI24" s="61" t="e">
        <f t="shared" si="5"/>
        <v>#DIV/0!</v>
      </c>
      <c r="AJ24" s="143">
        <f t="shared" si="1"/>
        <v>0</v>
      </c>
      <c r="AK24" s="144" t="e">
        <f t="shared" si="2"/>
        <v>#DIV/0!</v>
      </c>
    </row>
    <row r="25" spans="1:37" ht="15.75" hidden="1">
      <c r="A25" s="250">
        <v>44042</v>
      </c>
      <c r="B25" s="44" t="s">
        <v>31</v>
      </c>
      <c r="C25" s="35"/>
      <c r="D25" s="35"/>
      <c r="E25" s="161" t="e">
        <f t="shared" si="7"/>
        <v>#DIV/0!</v>
      </c>
      <c r="F25" s="35"/>
      <c r="G25" s="58" t="e">
        <f t="shared" si="8"/>
        <v>#DIV/0!</v>
      </c>
      <c r="H25" s="122"/>
      <c r="I25" s="132" t="e">
        <f t="shared" si="9"/>
        <v>#DIV/0!</v>
      </c>
      <c r="J25" s="35"/>
      <c r="K25" s="35"/>
      <c r="L25" s="161" t="e">
        <f t="shared" si="10"/>
        <v>#DIV/0!</v>
      </c>
      <c r="M25" s="35"/>
      <c r="N25" s="58" t="e">
        <f t="shared" si="11"/>
        <v>#DIV/0!</v>
      </c>
      <c r="O25" s="122"/>
      <c r="P25" s="132" t="e">
        <f t="shared" si="12"/>
        <v>#DIV/0!</v>
      </c>
      <c r="Q25" s="35"/>
      <c r="R25" s="35"/>
      <c r="S25" s="161" t="e">
        <f t="shared" si="13"/>
        <v>#DIV/0!</v>
      </c>
      <c r="T25" s="35"/>
      <c r="U25" s="58" t="e">
        <f t="shared" si="14"/>
        <v>#DIV/0!</v>
      </c>
      <c r="V25" s="122"/>
      <c r="W25" s="132" t="e">
        <f t="shared" si="15"/>
        <v>#DIV/0!</v>
      </c>
      <c r="X25" s="35"/>
      <c r="Y25" s="35"/>
      <c r="Z25" s="161" t="e">
        <f t="shared" si="16"/>
        <v>#DIV/0!</v>
      </c>
      <c r="AA25" s="35"/>
      <c r="AB25" s="58" t="e">
        <f t="shared" si="17"/>
        <v>#DIV/0!</v>
      </c>
      <c r="AC25" s="122"/>
      <c r="AD25" s="132" t="e">
        <f t="shared" si="18"/>
        <v>#DIV/0!</v>
      </c>
      <c r="AE25" s="59">
        <f t="shared" si="6"/>
        <v>0</v>
      </c>
      <c r="AF25" s="59">
        <f t="shared" si="3"/>
        <v>0</v>
      </c>
      <c r="AG25" s="61" t="e">
        <f t="shared" si="4"/>
        <v>#DIV/0!</v>
      </c>
      <c r="AH25" s="59">
        <f t="shared" si="0"/>
        <v>0</v>
      </c>
      <c r="AI25" s="61" t="e">
        <f t="shared" si="5"/>
        <v>#DIV/0!</v>
      </c>
      <c r="AJ25" s="143">
        <f t="shared" si="1"/>
        <v>0</v>
      </c>
      <c r="AK25" s="144" t="e">
        <f t="shared" si="2"/>
        <v>#DIV/0!</v>
      </c>
    </row>
    <row r="26" spans="1:37" ht="15.75" hidden="1">
      <c r="A26" s="250">
        <v>44043</v>
      </c>
      <c r="B26" s="44" t="s">
        <v>32</v>
      </c>
      <c r="C26" s="35"/>
      <c r="D26" s="35"/>
      <c r="E26" s="161" t="e">
        <f t="shared" si="7"/>
        <v>#DIV/0!</v>
      </c>
      <c r="F26" s="35"/>
      <c r="G26" s="58" t="e">
        <f t="shared" si="8"/>
        <v>#DIV/0!</v>
      </c>
      <c r="H26" s="122"/>
      <c r="I26" s="132" t="e">
        <f t="shared" si="9"/>
        <v>#DIV/0!</v>
      </c>
      <c r="J26" s="35"/>
      <c r="K26" s="35"/>
      <c r="L26" s="161" t="e">
        <f t="shared" si="10"/>
        <v>#DIV/0!</v>
      </c>
      <c r="M26" s="35"/>
      <c r="N26" s="58" t="e">
        <f t="shared" si="11"/>
        <v>#DIV/0!</v>
      </c>
      <c r="O26" s="122"/>
      <c r="P26" s="132" t="e">
        <f t="shared" si="12"/>
        <v>#DIV/0!</v>
      </c>
      <c r="Q26" s="35"/>
      <c r="R26" s="35"/>
      <c r="S26" s="161" t="e">
        <f t="shared" si="13"/>
        <v>#DIV/0!</v>
      </c>
      <c r="T26" s="35"/>
      <c r="U26" s="58" t="e">
        <f t="shared" si="14"/>
        <v>#DIV/0!</v>
      </c>
      <c r="V26" s="122"/>
      <c r="W26" s="132" t="e">
        <f t="shared" si="15"/>
        <v>#DIV/0!</v>
      </c>
      <c r="X26" s="35"/>
      <c r="Y26" s="35"/>
      <c r="Z26" s="161" t="e">
        <f t="shared" si="16"/>
        <v>#DIV/0!</v>
      </c>
      <c r="AA26" s="35"/>
      <c r="AB26" s="58" t="e">
        <f t="shared" si="17"/>
        <v>#DIV/0!</v>
      </c>
      <c r="AC26" s="122"/>
      <c r="AD26" s="132" t="e">
        <f t="shared" si="18"/>
        <v>#DIV/0!</v>
      </c>
      <c r="AE26" s="59">
        <f t="shared" si="6"/>
        <v>0</v>
      </c>
      <c r="AF26" s="59">
        <f t="shared" si="3"/>
        <v>0</v>
      </c>
      <c r="AG26" s="61" t="e">
        <f t="shared" si="4"/>
        <v>#DIV/0!</v>
      </c>
      <c r="AH26" s="59">
        <f t="shared" si="0"/>
        <v>0</v>
      </c>
      <c r="AI26" s="61" t="e">
        <f t="shared" si="5"/>
        <v>#DIV/0!</v>
      </c>
      <c r="AJ26" s="143">
        <f t="shared" si="1"/>
        <v>0</v>
      </c>
      <c r="AK26" s="144" t="e">
        <f t="shared" si="2"/>
        <v>#DIV/0!</v>
      </c>
    </row>
    <row r="27" spans="1:37" ht="15.75" hidden="1">
      <c r="A27" s="250">
        <v>44044</v>
      </c>
      <c r="B27" s="44" t="s">
        <v>33</v>
      </c>
      <c r="C27" s="35"/>
      <c r="D27" s="35"/>
      <c r="E27" s="161" t="e">
        <f t="shared" si="7"/>
        <v>#DIV/0!</v>
      </c>
      <c r="F27" s="35"/>
      <c r="G27" s="58" t="e">
        <f t="shared" si="8"/>
        <v>#DIV/0!</v>
      </c>
      <c r="H27" s="122"/>
      <c r="I27" s="132" t="e">
        <f t="shared" si="9"/>
        <v>#DIV/0!</v>
      </c>
      <c r="J27" s="35"/>
      <c r="K27" s="35"/>
      <c r="L27" s="161" t="e">
        <f t="shared" si="10"/>
        <v>#DIV/0!</v>
      </c>
      <c r="M27" s="35"/>
      <c r="N27" s="58" t="e">
        <f t="shared" si="11"/>
        <v>#DIV/0!</v>
      </c>
      <c r="O27" s="122"/>
      <c r="P27" s="132" t="e">
        <f t="shared" si="12"/>
        <v>#DIV/0!</v>
      </c>
      <c r="Q27" s="35"/>
      <c r="R27" s="35"/>
      <c r="S27" s="161" t="e">
        <f t="shared" si="13"/>
        <v>#DIV/0!</v>
      </c>
      <c r="T27" s="35"/>
      <c r="U27" s="58" t="e">
        <f t="shared" si="14"/>
        <v>#DIV/0!</v>
      </c>
      <c r="V27" s="122"/>
      <c r="W27" s="132" t="e">
        <f t="shared" si="15"/>
        <v>#DIV/0!</v>
      </c>
      <c r="X27" s="35"/>
      <c r="Y27" s="35"/>
      <c r="Z27" s="161" t="e">
        <f t="shared" si="16"/>
        <v>#DIV/0!</v>
      </c>
      <c r="AA27" s="35"/>
      <c r="AB27" s="58" t="e">
        <f t="shared" si="17"/>
        <v>#DIV/0!</v>
      </c>
      <c r="AC27" s="122"/>
      <c r="AD27" s="132" t="e">
        <f t="shared" si="18"/>
        <v>#DIV/0!</v>
      </c>
      <c r="AE27" s="59">
        <f t="shared" si="6"/>
        <v>0</v>
      </c>
      <c r="AF27" s="59">
        <f t="shared" si="3"/>
        <v>0</v>
      </c>
      <c r="AG27" s="61" t="e">
        <f t="shared" si="4"/>
        <v>#DIV/0!</v>
      </c>
      <c r="AH27" s="59">
        <f t="shared" si="0"/>
        <v>0</v>
      </c>
      <c r="AI27" s="61" t="e">
        <f t="shared" si="5"/>
        <v>#DIV/0!</v>
      </c>
      <c r="AJ27" s="143">
        <f t="shared" si="1"/>
        <v>0</v>
      </c>
      <c r="AK27" s="144" t="e">
        <f t="shared" si="2"/>
        <v>#DIV/0!</v>
      </c>
    </row>
    <row r="28" spans="1:37" ht="15.75" hidden="1">
      <c r="A28" s="250">
        <v>44045</v>
      </c>
      <c r="B28" s="44" t="s">
        <v>34</v>
      </c>
      <c r="C28" s="35"/>
      <c r="D28" s="35"/>
      <c r="E28" s="161" t="e">
        <f t="shared" si="7"/>
        <v>#DIV/0!</v>
      </c>
      <c r="F28" s="35"/>
      <c r="G28" s="58" t="e">
        <f t="shared" si="8"/>
        <v>#DIV/0!</v>
      </c>
      <c r="H28" s="122"/>
      <c r="I28" s="132" t="e">
        <f t="shared" si="9"/>
        <v>#DIV/0!</v>
      </c>
      <c r="J28" s="35"/>
      <c r="K28" s="35"/>
      <c r="L28" s="161" t="e">
        <f t="shared" si="10"/>
        <v>#DIV/0!</v>
      </c>
      <c r="M28" s="35"/>
      <c r="N28" s="58" t="e">
        <f t="shared" si="11"/>
        <v>#DIV/0!</v>
      </c>
      <c r="O28" s="122"/>
      <c r="P28" s="132" t="e">
        <f t="shared" si="12"/>
        <v>#DIV/0!</v>
      </c>
      <c r="Q28" s="35"/>
      <c r="R28" s="35"/>
      <c r="S28" s="161" t="e">
        <f t="shared" si="13"/>
        <v>#DIV/0!</v>
      </c>
      <c r="T28" s="35"/>
      <c r="U28" s="58" t="e">
        <f t="shared" si="14"/>
        <v>#DIV/0!</v>
      </c>
      <c r="V28" s="122"/>
      <c r="W28" s="132" t="e">
        <f t="shared" si="15"/>
        <v>#DIV/0!</v>
      </c>
      <c r="X28" s="35"/>
      <c r="Y28" s="35"/>
      <c r="Z28" s="161" t="e">
        <f t="shared" si="16"/>
        <v>#DIV/0!</v>
      </c>
      <c r="AA28" s="35"/>
      <c r="AB28" s="58" t="e">
        <f t="shared" si="17"/>
        <v>#DIV/0!</v>
      </c>
      <c r="AC28" s="122"/>
      <c r="AD28" s="132" t="e">
        <f t="shared" si="18"/>
        <v>#DIV/0!</v>
      </c>
      <c r="AE28" s="59">
        <f t="shared" si="6"/>
        <v>0</v>
      </c>
      <c r="AF28" s="59">
        <f t="shared" si="3"/>
        <v>0</v>
      </c>
      <c r="AG28" s="61" t="e">
        <f t="shared" si="4"/>
        <v>#DIV/0!</v>
      </c>
      <c r="AH28" s="59">
        <f t="shared" si="0"/>
        <v>0</v>
      </c>
      <c r="AI28" s="61" t="e">
        <f t="shared" si="5"/>
        <v>#DIV/0!</v>
      </c>
      <c r="AJ28" s="143">
        <f t="shared" si="1"/>
        <v>0</v>
      </c>
      <c r="AK28" s="144" t="e">
        <f t="shared" si="2"/>
        <v>#DIV/0!</v>
      </c>
    </row>
    <row r="29" spans="1:37" ht="15.75" hidden="1">
      <c r="A29" s="250">
        <v>44046</v>
      </c>
      <c r="B29" s="44" t="s">
        <v>35</v>
      </c>
      <c r="C29" s="35"/>
      <c r="D29" s="35"/>
      <c r="E29" s="161" t="e">
        <f t="shared" si="7"/>
        <v>#DIV/0!</v>
      </c>
      <c r="F29" s="35"/>
      <c r="G29" s="58" t="e">
        <f t="shared" si="8"/>
        <v>#DIV/0!</v>
      </c>
      <c r="H29" s="122"/>
      <c r="I29" s="132" t="e">
        <f t="shared" si="9"/>
        <v>#DIV/0!</v>
      </c>
      <c r="J29" s="35"/>
      <c r="K29" s="35"/>
      <c r="L29" s="161" t="e">
        <f t="shared" si="10"/>
        <v>#DIV/0!</v>
      </c>
      <c r="M29" s="35"/>
      <c r="N29" s="58" t="e">
        <f t="shared" si="11"/>
        <v>#DIV/0!</v>
      </c>
      <c r="O29" s="122"/>
      <c r="P29" s="132" t="e">
        <f t="shared" si="12"/>
        <v>#DIV/0!</v>
      </c>
      <c r="Q29" s="35"/>
      <c r="R29" s="35"/>
      <c r="S29" s="161" t="e">
        <f t="shared" si="13"/>
        <v>#DIV/0!</v>
      </c>
      <c r="T29" s="35"/>
      <c r="U29" s="58" t="e">
        <f t="shared" si="14"/>
        <v>#DIV/0!</v>
      </c>
      <c r="V29" s="122"/>
      <c r="W29" s="132" t="e">
        <f t="shared" si="15"/>
        <v>#DIV/0!</v>
      </c>
      <c r="X29" s="35"/>
      <c r="Y29" s="35"/>
      <c r="Z29" s="161" t="e">
        <f t="shared" si="16"/>
        <v>#DIV/0!</v>
      </c>
      <c r="AA29" s="35"/>
      <c r="AB29" s="58" t="e">
        <f t="shared" si="17"/>
        <v>#DIV/0!</v>
      </c>
      <c r="AC29" s="122"/>
      <c r="AD29" s="132" t="e">
        <f t="shared" si="18"/>
        <v>#DIV/0!</v>
      </c>
      <c r="AE29" s="59">
        <f t="shared" si="6"/>
        <v>0</v>
      </c>
      <c r="AF29" s="59">
        <f t="shared" si="3"/>
        <v>0</v>
      </c>
      <c r="AG29" s="61" t="e">
        <f t="shared" si="4"/>
        <v>#DIV/0!</v>
      </c>
      <c r="AH29" s="59">
        <f t="shared" si="0"/>
        <v>0</v>
      </c>
      <c r="AI29" s="61" t="e">
        <f t="shared" si="5"/>
        <v>#DIV/0!</v>
      </c>
      <c r="AJ29" s="143">
        <f t="shared" si="1"/>
        <v>0</v>
      </c>
      <c r="AK29" s="144" t="e">
        <f t="shared" si="2"/>
        <v>#DIV/0!</v>
      </c>
    </row>
    <row r="30" spans="1:37" ht="15.75" hidden="1">
      <c r="A30" s="250">
        <v>44047</v>
      </c>
      <c r="B30" s="44" t="s">
        <v>36</v>
      </c>
      <c r="C30" s="35"/>
      <c r="D30" s="35"/>
      <c r="E30" s="161" t="e">
        <f t="shared" si="7"/>
        <v>#DIV/0!</v>
      </c>
      <c r="F30" s="35"/>
      <c r="G30" s="58" t="e">
        <f t="shared" si="8"/>
        <v>#DIV/0!</v>
      </c>
      <c r="H30" s="122"/>
      <c r="I30" s="132" t="e">
        <f t="shared" si="9"/>
        <v>#DIV/0!</v>
      </c>
      <c r="J30" s="35"/>
      <c r="K30" s="35"/>
      <c r="L30" s="161" t="e">
        <f t="shared" si="10"/>
        <v>#DIV/0!</v>
      </c>
      <c r="M30" s="35"/>
      <c r="N30" s="58" t="e">
        <f t="shared" si="11"/>
        <v>#DIV/0!</v>
      </c>
      <c r="O30" s="122"/>
      <c r="P30" s="132" t="e">
        <f t="shared" si="12"/>
        <v>#DIV/0!</v>
      </c>
      <c r="Q30" s="35"/>
      <c r="R30" s="35"/>
      <c r="S30" s="161" t="e">
        <f t="shared" si="13"/>
        <v>#DIV/0!</v>
      </c>
      <c r="T30" s="35"/>
      <c r="U30" s="58" t="e">
        <f t="shared" si="14"/>
        <v>#DIV/0!</v>
      </c>
      <c r="V30" s="122"/>
      <c r="W30" s="132" t="e">
        <f t="shared" si="15"/>
        <v>#DIV/0!</v>
      </c>
      <c r="X30" s="35"/>
      <c r="Y30" s="35"/>
      <c r="Z30" s="161" t="e">
        <f t="shared" si="16"/>
        <v>#DIV/0!</v>
      </c>
      <c r="AA30" s="35"/>
      <c r="AB30" s="58" t="e">
        <f t="shared" si="17"/>
        <v>#DIV/0!</v>
      </c>
      <c r="AC30" s="122"/>
      <c r="AD30" s="132" t="e">
        <f t="shared" si="18"/>
        <v>#DIV/0!</v>
      </c>
      <c r="AE30" s="59">
        <f t="shared" si="6"/>
        <v>0</v>
      </c>
      <c r="AF30" s="59">
        <f t="shared" si="3"/>
        <v>0</v>
      </c>
      <c r="AG30" s="61" t="e">
        <f t="shared" si="4"/>
        <v>#DIV/0!</v>
      </c>
      <c r="AH30" s="59">
        <f t="shared" si="0"/>
        <v>0</v>
      </c>
      <c r="AI30" s="61" t="e">
        <f t="shared" si="5"/>
        <v>#DIV/0!</v>
      </c>
      <c r="AJ30" s="143">
        <f t="shared" si="1"/>
        <v>0</v>
      </c>
      <c r="AK30" s="144" t="e">
        <f t="shared" si="2"/>
        <v>#DIV/0!</v>
      </c>
    </row>
    <row r="31" spans="1:37" ht="15.75" hidden="1">
      <c r="A31" s="250">
        <v>44048</v>
      </c>
      <c r="B31" s="44" t="s">
        <v>37</v>
      </c>
      <c r="C31" s="35"/>
      <c r="D31" s="35"/>
      <c r="E31" s="161" t="e">
        <f t="shared" si="7"/>
        <v>#DIV/0!</v>
      </c>
      <c r="F31" s="35"/>
      <c r="G31" s="58" t="e">
        <f t="shared" si="8"/>
        <v>#DIV/0!</v>
      </c>
      <c r="H31" s="122"/>
      <c r="I31" s="132" t="e">
        <f t="shared" si="9"/>
        <v>#DIV/0!</v>
      </c>
      <c r="J31" s="35"/>
      <c r="K31" s="35"/>
      <c r="L31" s="161" t="e">
        <f t="shared" si="10"/>
        <v>#DIV/0!</v>
      </c>
      <c r="M31" s="35"/>
      <c r="N31" s="58" t="e">
        <f t="shared" si="11"/>
        <v>#DIV/0!</v>
      </c>
      <c r="O31" s="122"/>
      <c r="P31" s="132" t="e">
        <f t="shared" si="12"/>
        <v>#DIV/0!</v>
      </c>
      <c r="Q31" s="35"/>
      <c r="R31" s="35"/>
      <c r="S31" s="161" t="e">
        <f t="shared" si="13"/>
        <v>#DIV/0!</v>
      </c>
      <c r="T31" s="35"/>
      <c r="U31" s="58" t="e">
        <f t="shared" si="14"/>
        <v>#DIV/0!</v>
      </c>
      <c r="V31" s="122"/>
      <c r="W31" s="132" t="e">
        <f t="shared" si="15"/>
        <v>#DIV/0!</v>
      </c>
      <c r="X31" s="35"/>
      <c r="Y31" s="35"/>
      <c r="Z31" s="161" t="e">
        <f t="shared" si="16"/>
        <v>#DIV/0!</v>
      </c>
      <c r="AA31" s="35"/>
      <c r="AB31" s="58" t="e">
        <f t="shared" si="17"/>
        <v>#DIV/0!</v>
      </c>
      <c r="AC31" s="122"/>
      <c r="AD31" s="132" t="e">
        <f t="shared" si="18"/>
        <v>#DIV/0!</v>
      </c>
      <c r="AE31" s="59">
        <f t="shared" si="6"/>
        <v>0</v>
      </c>
      <c r="AF31" s="59">
        <f t="shared" si="3"/>
        <v>0</v>
      </c>
      <c r="AG31" s="61" t="e">
        <f t="shared" si="4"/>
        <v>#DIV/0!</v>
      </c>
      <c r="AH31" s="59">
        <f t="shared" si="0"/>
        <v>0</v>
      </c>
      <c r="AI31" s="61" t="e">
        <f t="shared" si="5"/>
        <v>#DIV/0!</v>
      </c>
      <c r="AJ31" s="143">
        <f t="shared" si="1"/>
        <v>0</v>
      </c>
      <c r="AK31" s="144" t="e">
        <f t="shared" si="2"/>
        <v>#DIV/0!</v>
      </c>
    </row>
    <row r="32" spans="1:37" ht="15.75" hidden="1">
      <c r="A32" s="250">
        <v>44049</v>
      </c>
      <c r="B32" s="44" t="s">
        <v>31</v>
      </c>
      <c r="C32" s="35"/>
      <c r="D32" s="35"/>
      <c r="E32" s="161" t="e">
        <f t="shared" si="7"/>
        <v>#DIV/0!</v>
      </c>
      <c r="F32" s="35"/>
      <c r="G32" s="58" t="e">
        <f t="shared" si="8"/>
        <v>#DIV/0!</v>
      </c>
      <c r="H32" s="122"/>
      <c r="I32" s="132" t="e">
        <f t="shared" si="9"/>
        <v>#DIV/0!</v>
      </c>
      <c r="J32" s="35"/>
      <c r="K32" s="35"/>
      <c r="L32" s="161" t="e">
        <f t="shared" si="10"/>
        <v>#DIV/0!</v>
      </c>
      <c r="M32" s="35"/>
      <c r="N32" s="58" t="e">
        <f t="shared" si="11"/>
        <v>#DIV/0!</v>
      </c>
      <c r="O32" s="122"/>
      <c r="P32" s="132" t="e">
        <f t="shared" si="12"/>
        <v>#DIV/0!</v>
      </c>
      <c r="Q32" s="35"/>
      <c r="R32" s="35"/>
      <c r="S32" s="161" t="e">
        <f t="shared" si="13"/>
        <v>#DIV/0!</v>
      </c>
      <c r="T32" s="35"/>
      <c r="U32" s="58" t="e">
        <f t="shared" si="14"/>
        <v>#DIV/0!</v>
      </c>
      <c r="V32" s="122"/>
      <c r="W32" s="132" t="e">
        <f t="shared" si="15"/>
        <v>#DIV/0!</v>
      </c>
      <c r="X32" s="35"/>
      <c r="Y32" s="35"/>
      <c r="Z32" s="161" t="e">
        <f t="shared" si="16"/>
        <v>#DIV/0!</v>
      </c>
      <c r="AA32" s="35"/>
      <c r="AB32" s="58" t="e">
        <f t="shared" si="17"/>
        <v>#DIV/0!</v>
      </c>
      <c r="AC32" s="122"/>
      <c r="AD32" s="132" t="e">
        <f t="shared" si="18"/>
        <v>#DIV/0!</v>
      </c>
      <c r="AE32" s="59">
        <f t="shared" si="6"/>
        <v>0</v>
      </c>
      <c r="AF32" s="59">
        <f t="shared" si="3"/>
        <v>0</v>
      </c>
      <c r="AG32" s="61" t="e">
        <f t="shared" si="4"/>
        <v>#DIV/0!</v>
      </c>
      <c r="AH32" s="59">
        <f t="shared" si="0"/>
        <v>0</v>
      </c>
      <c r="AI32" s="61" t="e">
        <f t="shared" si="5"/>
        <v>#DIV/0!</v>
      </c>
      <c r="AJ32" s="143">
        <f t="shared" si="1"/>
        <v>0</v>
      </c>
      <c r="AK32" s="144" t="e">
        <f t="shared" si="2"/>
        <v>#DIV/0!</v>
      </c>
    </row>
    <row r="33" spans="1:37" ht="15.75" hidden="1">
      <c r="A33" s="250">
        <v>44050</v>
      </c>
      <c r="B33" s="44" t="s">
        <v>32</v>
      </c>
      <c r="C33" s="35"/>
      <c r="D33" s="35"/>
      <c r="E33" s="161" t="e">
        <f t="shared" si="7"/>
        <v>#DIV/0!</v>
      </c>
      <c r="F33" s="35"/>
      <c r="G33" s="58" t="e">
        <f t="shared" si="8"/>
        <v>#DIV/0!</v>
      </c>
      <c r="H33" s="122"/>
      <c r="I33" s="132" t="e">
        <f t="shared" si="9"/>
        <v>#DIV/0!</v>
      </c>
      <c r="J33" s="35"/>
      <c r="K33" s="35"/>
      <c r="L33" s="161" t="e">
        <f t="shared" si="10"/>
        <v>#DIV/0!</v>
      </c>
      <c r="M33" s="35"/>
      <c r="N33" s="58" t="e">
        <f t="shared" si="11"/>
        <v>#DIV/0!</v>
      </c>
      <c r="O33" s="122"/>
      <c r="P33" s="132" t="e">
        <f t="shared" si="12"/>
        <v>#DIV/0!</v>
      </c>
      <c r="Q33" s="35"/>
      <c r="R33" s="35"/>
      <c r="S33" s="161" t="e">
        <f t="shared" si="13"/>
        <v>#DIV/0!</v>
      </c>
      <c r="T33" s="35"/>
      <c r="U33" s="58" t="e">
        <f t="shared" si="14"/>
        <v>#DIV/0!</v>
      </c>
      <c r="V33" s="122"/>
      <c r="W33" s="132" t="e">
        <f t="shared" si="15"/>
        <v>#DIV/0!</v>
      </c>
      <c r="X33" s="35"/>
      <c r="Y33" s="35"/>
      <c r="Z33" s="161" t="e">
        <f t="shared" si="16"/>
        <v>#DIV/0!</v>
      </c>
      <c r="AA33" s="35"/>
      <c r="AB33" s="58" t="e">
        <f t="shared" si="17"/>
        <v>#DIV/0!</v>
      </c>
      <c r="AC33" s="122"/>
      <c r="AD33" s="132" t="e">
        <f t="shared" si="18"/>
        <v>#DIV/0!</v>
      </c>
      <c r="AE33" s="59">
        <f t="shared" si="6"/>
        <v>0</v>
      </c>
      <c r="AF33" s="59">
        <f t="shared" si="3"/>
        <v>0</v>
      </c>
      <c r="AG33" s="61" t="e">
        <f t="shared" si="4"/>
        <v>#DIV/0!</v>
      </c>
      <c r="AH33" s="59">
        <f t="shared" si="0"/>
        <v>0</v>
      </c>
      <c r="AI33" s="61" t="e">
        <f t="shared" si="5"/>
        <v>#DIV/0!</v>
      </c>
      <c r="AJ33" s="143">
        <f t="shared" si="1"/>
        <v>0</v>
      </c>
      <c r="AK33" s="144" t="e">
        <f t="shared" si="2"/>
        <v>#DIV/0!</v>
      </c>
    </row>
    <row r="34" spans="1:37" ht="15.75" hidden="1">
      <c r="A34" s="250">
        <v>44051</v>
      </c>
      <c r="B34" s="44" t="s">
        <v>33</v>
      </c>
      <c r="C34" s="35"/>
      <c r="D34" s="35"/>
      <c r="E34" s="161" t="e">
        <f t="shared" si="7"/>
        <v>#DIV/0!</v>
      </c>
      <c r="F34" s="35"/>
      <c r="G34" s="58" t="e">
        <f t="shared" si="8"/>
        <v>#DIV/0!</v>
      </c>
      <c r="H34" s="122"/>
      <c r="I34" s="132" t="e">
        <f t="shared" si="9"/>
        <v>#DIV/0!</v>
      </c>
      <c r="J34" s="35"/>
      <c r="K34" s="35"/>
      <c r="L34" s="161" t="e">
        <f t="shared" si="10"/>
        <v>#DIV/0!</v>
      </c>
      <c r="M34" s="35"/>
      <c r="N34" s="58" t="e">
        <f t="shared" si="11"/>
        <v>#DIV/0!</v>
      </c>
      <c r="O34" s="122"/>
      <c r="P34" s="132" t="e">
        <f t="shared" si="12"/>
        <v>#DIV/0!</v>
      </c>
      <c r="Q34" s="35"/>
      <c r="R34" s="35"/>
      <c r="S34" s="161" t="e">
        <f t="shared" si="13"/>
        <v>#DIV/0!</v>
      </c>
      <c r="T34" s="35"/>
      <c r="U34" s="58" t="e">
        <f t="shared" si="14"/>
        <v>#DIV/0!</v>
      </c>
      <c r="V34" s="122"/>
      <c r="W34" s="132" t="e">
        <f t="shared" si="15"/>
        <v>#DIV/0!</v>
      </c>
      <c r="X34" s="35"/>
      <c r="Y34" s="35"/>
      <c r="Z34" s="161" t="e">
        <f t="shared" si="16"/>
        <v>#DIV/0!</v>
      </c>
      <c r="AA34" s="35"/>
      <c r="AB34" s="58" t="e">
        <f t="shared" si="17"/>
        <v>#DIV/0!</v>
      </c>
      <c r="AC34" s="122"/>
      <c r="AD34" s="132" t="e">
        <f t="shared" si="18"/>
        <v>#DIV/0!</v>
      </c>
      <c r="AE34" s="59">
        <f t="shared" si="6"/>
        <v>0</v>
      </c>
      <c r="AF34" s="59">
        <f t="shared" si="3"/>
        <v>0</v>
      </c>
      <c r="AG34" s="61" t="e">
        <f t="shared" si="4"/>
        <v>#DIV/0!</v>
      </c>
      <c r="AH34" s="59">
        <f t="shared" si="0"/>
        <v>0</v>
      </c>
      <c r="AI34" s="61" t="e">
        <f t="shared" si="5"/>
        <v>#DIV/0!</v>
      </c>
      <c r="AJ34" s="143">
        <f t="shared" si="1"/>
        <v>0</v>
      </c>
      <c r="AK34" s="144" t="e">
        <f t="shared" si="2"/>
        <v>#DIV/0!</v>
      </c>
    </row>
    <row r="35" spans="1:37" ht="15.75" hidden="1">
      <c r="A35" s="250">
        <v>44052</v>
      </c>
      <c r="B35" s="44" t="s">
        <v>34</v>
      </c>
      <c r="C35" s="35"/>
      <c r="D35" s="35"/>
      <c r="E35" s="161" t="e">
        <f t="shared" si="7"/>
        <v>#DIV/0!</v>
      </c>
      <c r="F35" s="35"/>
      <c r="G35" s="58" t="e">
        <f t="shared" si="8"/>
        <v>#DIV/0!</v>
      </c>
      <c r="H35" s="122"/>
      <c r="I35" s="132" t="e">
        <f t="shared" si="9"/>
        <v>#DIV/0!</v>
      </c>
      <c r="J35" s="35"/>
      <c r="K35" s="35"/>
      <c r="L35" s="161" t="e">
        <f t="shared" si="10"/>
        <v>#DIV/0!</v>
      </c>
      <c r="M35" s="35"/>
      <c r="N35" s="58" t="e">
        <f t="shared" si="11"/>
        <v>#DIV/0!</v>
      </c>
      <c r="O35" s="122"/>
      <c r="P35" s="132" t="e">
        <f t="shared" si="12"/>
        <v>#DIV/0!</v>
      </c>
      <c r="Q35" s="35"/>
      <c r="R35" s="35"/>
      <c r="S35" s="161" t="e">
        <f t="shared" si="13"/>
        <v>#DIV/0!</v>
      </c>
      <c r="T35" s="35"/>
      <c r="U35" s="58" t="e">
        <f t="shared" si="14"/>
        <v>#DIV/0!</v>
      </c>
      <c r="V35" s="122"/>
      <c r="W35" s="132" t="e">
        <f t="shared" si="15"/>
        <v>#DIV/0!</v>
      </c>
      <c r="X35" s="35"/>
      <c r="Y35" s="35"/>
      <c r="Z35" s="161" t="e">
        <f t="shared" si="16"/>
        <v>#DIV/0!</v>
      </c>
      <c r="AA35" s="35"/>
      <c r="AB35" s="58" t="e">
        <f t="shared" si="17"/>
        <v>#DIV/0!</v>
      </c>
      <c r="AC35" s="122"/>
      <c r="AD35" s="132" t="e">
        <f t="shared" si="18"/>
        <v>#DIV/0!</v>
      </c>
      <c r="AE35" s="59">
        <f t="shared" si="6"/>
        <v>0</v>
      </c>
      <c r="AF35" s="59">
        <f t="shared" si="3"/>
        <v>0</v>
      </c>
      <c r="AG35" s="61" t="e">
        <f t="shared" si="4"/>
        <v>#DIV/0!</v>
      </c>
      <c r="AH35" s="59">
        <f t="shared" si="0"/>
        <v>0</v>
      </c>
      <c r="AI35" s="61" t="e">
        <f t="shared" si="5"/>
        <v>#DIV/0!</v>
      </c>
      <c r="AJ35" s="143">
        <f t="shared" si="1"/>
        <v>0</v>
      </c>
      <c r="AK35" s="144" t="e">
        <f t="shared" si="2"/>
        <v>#DIV/0!</v>
      </c>
    </row>
    <row r="36" spans="1:37" ht="15.75" hidden="1">
      <c r="A36" s="250">
        <v>44053</v>
      </c>
      <c r="B36" s="44" t="s">
        <v>35</v>
      </c>
      <c r="C36" s="35"/>
      <c r="D36" s="35"/>
      <c r="E36" s="161" t="e">
        <f t="shared" si="7"/>
        <v>#DIV/0!</v>
      </c>
      <c r="F36" s="35"/>
      <c r="G36" s="58" t="e">
        <f t="shared" si="8"/>
        <v>#DIV/0!</v>
      </c>
      <c r="H36" s="122"/>
      <c r="I36" s="132" t="e">
        <f t="shared" si="9"/>
        <v>#DIV/0!</v>
      </c>
      <c r="J36" s="35"/>
      <c r="K36" s="35"/>
      <c r="L36" s="161" t="e">
        <f t="shared" si="10"/>
        <v>#DIV/0!</v>
      </c>
      <c r="M36" s="35"/>
      <c r="N36" s="58" t="e">
        <f t="shared" si="11"/>
        <v>#DIV/0!</v>
      </c>
      <c r="O36" s="122"/>
      <c r="P36" s="132" t="e">
        <f t="shared" si="12"/>
        <v>#DIV/0!</v>
      </c>
      <c r="Q36" s="35"/>
      <c r="R36" s="35"/>
      <c r="S36" s="161" t="e">
        <f t="shared" si="13"/>
        <v>#DIV/0!</v>
      </c>
      <c r="T36" s="35"/>
      <c r="U36" s="58" t="e">
        <f t="shared" si="14"/>
        <v>#DIV/0!</v>
      </c>
      <c r="V36" s="122"/>
      <c r="W36" s="132" t="e">
        <f t="shared" si="15"/>
        <v>#DIV/0!</v>
      </c>
      <c r="X36" s="35"/>
      <c r="Y36" s="35"/>
      <c r="Z36" s="161" t="e">
        <f t="shared" si="16"/>
        <v>#DIV/0!</v>
      </c>
      <c r="AA36" s="35"/>
      <c r="AB36" s="58" t="e">
        <f t="shared" si="17"/>
        <v>#DIV/0!</v>
      </c>
      <c r="AC36" s="122"/>
      <c r="AD36" s="132" t="e">
        <f t="shared" si="18"/>
        <v>#DIV/0!</v>
      </c>
      <c r="AE36" s="59">
        <f t="shared" si="6"/>
        <v>0</v>
      </c>
      <c r="AF36" s="59">
        <f t="shared" si="3"/>
        <v>0</v>
      </c>
      <c r="AG36" s="61" t="e">
        <f t="shared" si="4"/>
        <v>#DIV/0!</v>
      </c>
      <c r="AH36" s="59">
        <f t="shared" si="0"/>
        <v>0</v>
      </c>
      <c r="AI36" s="61" t="e">
        <f t="shared" si="5"/>
        <v>#DIV/0!</v>
      </c>
      <c r="AJ36" s="143">
        <f t="shared" si="1"/>
        <v>0</v>
      </c>
      <c r="AK36" s="144" t="e">
        <f t="shared" si="2"/>
        <v>#DIV/0!</v>
      </c>
    </row>
    <row r="37" spans="1:37" ht="15.75" hidden="1">
      <c r="A37" s="250">
        <v>44054</v>
      </c>
      <c r="B37" s="44" t="s">
        <v>36</v>
      </c>
      <c r="C37" s="35"/>
      <c r="D37" s="35"/>
      <c r="E37" s="161" t="e">
        <f t="shared" si="7"/>
        <v>#DIV/0!</v>
      </c>
      <c r="F37" s="35"/>
      <c r="G37" s="58" t="e">
        <f t="shared" si="8"/>
        <v>#DIV/0!</v>
      </c>
      <c r="H37" s="122"/>
      <c r="I37" s="132" t="e">
        <f t="shared" si="9"/>
        <v>#DIV/0!</v>
      </c>
      <c r="J37" s="35"/>
      <c r="K37" s="35"/>
      <c r="L37" s="161" t="e">
        <f t="shared" si="10"/>
        <v>#DIV/0!</v>
      </c>
      <c r="M37" s="35"/>
      <c r="N37" s="58" t="e">
        <f t="shared" si="11"/>
        <v>#DIV/0!</v>
      </c>
      <c r="O37" s="122"/>
      <c r="P37" s="132" t="e">
        <f t="shared" si="12"/>
        <v>#DIV/0!</v>
      </c>
      <c r="Q37" s="35"/>
      <c r="R37" s="35"/>
      <c r="S37" s="161" t="e">
        <f t="shared" si="13"/>
        <v>#DIV/0!</v>
      </c>
      <c r="T37" s="35"/>
      <c r="U37" s="58" t="e">
        <f t="shared" si="14"/>
        <v>#DIV/0!</v>
      </c>
      <c r="V37" s="122"/>
      <c r="W37" s="132" t="e">
        <f t="shared" si="15"/>
        <v>#DIV/0!</v>
      </c>
      <c r="X37" s="35"/>
      <c r="Y37" s="35"/>
      <c r="Z37" s="161" t="e">
        <f t="shared" si="16"/>
        <v>#DIV/0!</v>
      </c>
      <c r="AA37" s="35"/>
      <c r="AB37" s="58" t="e">
        <f t="shared" si="17"/>
        <v>#DIV/0!</v>
      </c>
      <c r="AC37" s="122"/>
      <c r="AD37" s="132" t="e">
        <f t="shared" si="18"/>
        <v>#DIV/0!</v>
      </c>
      <c r="AE37" s="59">
        <f t="shared" si="6"/>
        <v>0</v>
      </c>
      <c r="AF37" s="59">
        <f t="shared" si="3"/>
        <v>0</v>
      </c>
      <c r="AG37" s="61" t="e">
        <f t="shared" si="4"/>
        <v>#DIV/0!</v>
      </c>
      <c r="AH37" s="59">
        <f t="shared" si="0"/>
        <v>0</v>
      </c>
      <c r="AI37" s="61" t="e">
        <f t="shared" si="5"/>
        <v>#DIV/0!</v>
      </c>
      <c r="AJ37" s="143">
        <f t="shared" si="1"/>
        <v>0</v>
      </c>
      <c r="AK37" s="144" t="e">
        <f t="shared" si="2"/>
        <v>#DIV/0!</v>
      </c>
    </row>
    <row r="38" spans="1:37" ht="15.75" hidden="1">
      <c r="A38" s="250">
        <v>44055</v>
      </c>
      <c r="B38" s="44" t="s">
        <v>37</v>
      </c>
      <c r="C38" s="35"/>
      <c r="D38" s="35"/>
      <c r="E38" s="161" t="e">
        <f t="shared" si="7"/>
        <v>#DIV/0!</v>
      </c>
      <c r="F38" s="35"/>
      <c r="G38" s="58" t="e">
        <f t="shared" si="8"/>
        <v>#DIV/0!</v>
      </c>
      <c r="H38" s="122"/>
      <c r="I38" s="132" t="e">
        <f t="shared" si="9"/>
        <v>#DIV/0!</v>
      </c>
      <c r="J38" s="35"/>
      <c r="K38" s="35"/>
      <c r="L38" s="161" t="e">
        <f t="shared" si="10"/>
        <v>#DIV/0!</v>
      </c>
      <c r="M38" s="35"/>
      <c r="N38" s="58" t="e">
        <f t="shared" si="11"/>
        <v>#DIV/0!</v>
      </c>
      <c r="O38" s="122"/>
      <c r="P38" s="132" t="e">
        <f t="shared" si="12"/>
        <v>#DIV/0!</v>
      </c>
      <c r="Q38" s="35"/>
      <c r="R38" s="35"/>
      <c r="S38" s="161" t="e">
        <f t="shared" si="13"/>
        <v>#DIV/0!</v>
      </c>
      <c r="T38" s="35"/>
      <c r="U38" s="58" t="e">
        <f t="shared" si="14"/>
        <v>#DIV/0!</v>
      </c>
      <c r="V38" s="122"/>
      <c r="W38" s="132" t="e">
        <f t="shared" si="15"/>
        <v>#DIV/0!</v>
      </c>
      <c r="X38" s="35"/>
      <c r="Y38" s="35"/>
      <c r="Z38" s="161" t="e">
        <f t="shared" si="16"/>
        <v>#DIV/0!</v>
      </c>
      <c r="AA38" s="35"/>
      <c r="AB38" s="58" t="e">
        <f t="shared" si="17"/>
        <v>#DIV/0!</v>
      </c>
      <c r="AC38" s="122"/>
      <c r="AD38" s="132" t="e">
        <f t="shared" si="18"/>
        <v>#DIV/0!</v>
      </c>
      <c r="AE38" s="59">
        <f t="shared" si="6"/>
        <v>0</v>
      </c>
      <c r="AF38" s="59">
        <f t="shared" si="3"/>
        <v>0</v>
      </c>
      <c r="AG38" s="61" t="e">
        <f t="shared" si="4"/>
        <v>#DIV/0!</v>
      </c>
      <c r="AH38" s="59">
        <f t="shared" si="0"/>
        <v>0</v>
      </c>
      <c r="AI38" s="61" t="e">
        <f t="shared" si="5"/>
        <v>#DIV/0!</v>
      </c>
      <c r="AJ38" s="143">
        <f t="shared" si="1"/>
        <v>0</v>
      </c>
      <c r="AK38" s="144" t="e">
        <f t="shared" si="2"/>
        <v>#DIV/0!</v>
      </c>
    </row>
    <row r="39" spans="1:37" ht="15.75" hidden="1">
      <c r="A39" s="250">
        <v>44056</v>
      </c>
      <c r="B39" s="44" t="s">
        <v>31</v>
      </c>
      <c r="C39" s="35"/>
      <c r="D39" s="35"/>
      <c r="E39" s="161" t="e">
        <f t="shared" si="7"/>
        <v>#DIV/0!</v>
      </c>
      <c r="F39" s="35"/>
      <c r="G39" s="58" t="e">
        <f t="shared" si="8"/>
        <v>#DIV/0!</v>
      </c>
      <c r="H39" s="122"/>
      <c r="I39" s="132" t="e">
        <f t="shared" si="9"/>
        <v>#DIV/0!</v>
      </c>
      <c r="J39" s="35"/>
      <c r="K39" s="35"/>
      <c r="L39" s="161" t="e">
        <f t="shared" si="10"/>
        <v>#DIV/0!</v>
      </c>
      <c r="M39" s="35"/>
      <c r="N39" s="58" t="e">
        <f t="shared" si="11"/>
        <v>#DIV/0!</v>
      </c>
      <c r="O39" s="122"/>
      <c r="P39" s="132" t="e">
        <f t="shared" si="12"/>
        <v>#DIV/0!</v>
      </c>
      <c r="Q39" s="35"/>
      <c r="R39" s="35"/>
      <c r="S39" s="161" t="e">
        <f t="shared" si="13"/>
        <v>#DIV/0!</v>
      </c>
      <c r="T39" s="35"/>
      <c r="U39" s="58" t="e">
        <f t="shared" si="14"/>
        <v>#DIV/0!</v>
      </c>
      <c r="V39" s="122"/>
      <c r="W39" s="132" t="e">
        <f t="shared" si="15"/>
        <v>#DIV/0!</v>
      </c>
      <c r="X39" s="35"/>
      <c r="Y39" s="35"/>
      <c r="Z39" s="161" t="e">
        <f t="shared" si="16"/>
        <v>#DIV/0!</v>
      </c>
      <c r="AA39" s="35"/>
      <c r="AB39" s="58" t="e">
        <f t="shared" si="17"/>
        <v>#DIV/0!</v>
      </c>
      <c r="AC39" s="122"/>
      <c r="AD39" s="132" t="e">
        <f t="shared" si="18"/>
        <v>#DIV/0!</v>
      </c>
      <c r="AE39" s="59">
        <f t="shared" si="6"/>
        <v>0</v>
      </c>
      <c r="AF39" s="59">
        <f t="shared" si="3"/>
        <v>0</v>
      </c>
      <c r="AG39" s="61" t="e">
        <f t="shared" si="4"/>
        <v>#DIV/0!</v>
      </c>
      <c r="AH39" s="59">
        <f t="shared" si="0"/>
        <v>0</v>
      </c>
      <c r="AI39" s="61" t="e">
        <f t="shared" si="5"/>
        <v>#DIV/0!</v>
      </c>
      <c r="AJ39" s="143">
        <f t="shared" si="1"/>
        <v>0</v>
      </c>
      <c r="AK39" s="144" t="e">
        <f t="shared" si="2"/>
        <v>#DIV/0!</v>
      </c>
    </row>
    <row r="40" spans="1:37" ht="15.75" hidden="1">
      <c r="A40" s="250">
        <v>44057</v>
      </c>
      <c r="B40" s="44" t="s">
        <v>32</v>
      </c>
      <c r="C40" s="35"/>
      <c r="D40" s="35"/>
      <c r="E40" s="161" t="e">
        <f t="shared" si="7"/>
        <v>#DIV/0!</v>
      </c>
      <c r="F40" s="35"/>
      <c r="G40" s="58" t="e">
        <f t="shared" si="8"/>
        <v>#DIV/0!</v>
      </c>
      <c r="H40" s="122"/>
      <c r="I40" s="132" t="e">
        <f>H40/F40</f>
        <v>#DIV/0!</v>
      </c>
      <c r="J40" s="35"/>
      <c r="K40" s="35"/>
      <c r="L40" s="161" t="e">
        <f t="shared" si="10"/>
        <v>#DIV/0!</v>
      </c>
      <c r="M40" s="35"/>
      <c r="N40" s="58" t="e">
        <f t="shared" si="11"/>
        <v>#DIV/0!</v>
      </c>
      <c r="O40" s="122"/>
      <c r="P40" s="132" t="e">
        <f>O40/M40</f>
        <v>#DIV/0!</v>
      </c>
      <c r="Q40" s="35"/>
      <c r="R40" s="35"/>
      <c r="S40" s="161" t="e">
        <f t="shared" si="13"/>
        <v>#DIV/0!</v>
      </c>
      <c r="T40" s="35"/>
      <c r="U40" s="58" t="e">
        <f t="shared" si="14"/>
        <v>#DIV/0!</v>
      </c>
      <c r="V40" s="122"/>
      <c r="W40" s="132" t="e">
        <f>V40/T40</f>
        <v>#DIV/0!</v>
      </c>
      <c r="X40" s="35"/>
      <c r="Y40" s="35"/>
      <c r="Z40" s="161" t="e">
        <f t="shared" si="16"/>
        <v>#DIV/0!</v>
      </c>
      <c r="AA40" s="35"/>
      <c r="AB40" s="58" t="e">
        <f t="shared" si="17"/>
        <v>#DIV/0!</v>
      </c>
      <c r="AC40" s="122"/>
      <c r="AD40" s="132" t="e">
        <f>AC40/AA40</f>
        <v>#DIV/0!</v>
      </c>
      <c r="AE40" s="59">
        <f t="shared" si="6"/>
        <v>0</v>
      </c>
      <c r="AF40" s="59">
        <f t="shared" si="3"/>
        <v>0</v>
      </c>
      <c r="AG40" s="61" t="e">
        <f t="shared" si="4"/>
        <v>#DIV/0!</v>
      </c>
      <c r="AH40" s="59">
        <f t="shared" si="0"/>
        <v>0</v>
      </c>
      <c r="AI40" s="61" t="e">
        <f t="shared" si="5"/>
        <v>#DIV/0!</v>
      </c>
      <c r="AJ40" s="143">
        <f t="shared" si="1"/>
        <v>0</v>
      </c>
      <c r="AK40" s="144" t="e">
        <f t="shared" si="2"/>
        <v>#DIV/0!</v>
      </c>
    </row>
    <row r="41" spans="1:37" s="16" customFormat="1" ht="30" customHeight="1">
      <c r="A41" s="408" t="s">
        <v>38</v>
      </c>
      <c r="B41" s="408"/>
      <c r="C41" s="65">
        <f>SUM(C10:C40)</f>
        <v>0</v>
      </c>
      <c r="D41" s="65">
        <f>SUM(D10:D40)</f>
        <v>0</v>
      </c>
      <c r="E41" s="47" t="e">
        <f>D41/C41</f>
        <v>#DIV/0!</v>
      </c>
      <c r="F41" s="65">
        <f>SUM(F10:F40)</f>
        <v>0</v>
      </c>
      <c r="G41" s="46" t="e">
        <f>F41/C41</f>
        <v>#DIV/0!</v>
      </c>
      <c r="H41" s="123">
        <f>SUM(H10:H40)</f>
        <v>0</v>
      </c>
      <c r="I41" s="134" t="e">
        <f>H41/F41</f>
        <v>#DIV/0!</v>
      </c>
      <c r="J41" s="65">
        <f>SUM(J10:J40)</f>
        <v>0</v>
      </c>
      <c r="K41" s="65">
        <f>SUM(K10:K40)</f>
        <v>0</v>
      </c>
      <c r="L41" s="47" t="e">
        <f>K41/J41</f>
        <v>#DIV/0!</v>
      </c>
      <c r="M41" s="65">
        <f>SUM(M10:M40)</f>
        <v>0</v>
      </c>
      <c r="N41" s="46" t="e">
        <f>M41/J41</f>
        <v>#DIV/0!</v>
      </c>
      <c r="O41" s="123">
        <f>SUM(O10:O40)</f>
        <v>0</v>
      </c>
      <c r="P41" s="134" t="e">
        <f>O41/M41</f>
        <v>#DIV/0!</v>
      </c>
      <c r="Q41" s="65">
        <f>SUM(Q10:Q40)</f>
        <v>0</v>
      </c>
      <c r="R41" s="65">
        <f>SUM(R10:R40)</f>
        <v>0</v>
      </c>
      <c r="S41" s="47" t="e">
        <f>R41/Q41</f>
        <v>#DIV/0!</v>
      </c>
      <c r="T41" s="65">
        <f>SUM(T10:T40)</f>
        <v>0</v>
      </c>
      <c r="U41" s="46" t="e">
        <f>T41/Q41</f>
        <v>#DIV/0!</v>
      </c>
      <c r="V41" s="123">
        <f>SUM(V10:V40)</f>
        <v>0</v>
      </c>
      <c r="W41" s="134" t="e">
        <f>V41/T41</f>
        <v>#DIV/0!</v>
      </c>
      <c r="X41" s="65">
        <f>SUM(X10:X40)</f>
        <v>0</v>
      </c>
      <c r="Y41" s="65">
        <f>SUM(Y10:Y40)</f>
        <v>0</v>
      </c>
      <c r="Z41" s="47" t="e">
        <f>Y41/X41</f>
        <v>#DIV/0!</v>
      </c>
      <c r="AA41" s="65">
        <f>SUM(AA10:AA40)</f>
        <v>0</v>
      </c>
      <c r="AB41" s="46" t="e">
        <f>AA41/X41</f>
        <v>#DIV/0!</v>
      </c>
      <c r="AC41" s="123">
        <f>SUM(AC10:AC40)</f>
        <v>0</v>
      </c>
      <c r="AD41" s="134" t="e">
        <f>AC41/AA41</f>
        <v>#DIV/0!</v>
      </c>
      <c r="AE41" s="65">
        <f>SUM(AE10:AE40)</f>
        <v>0</v>
      </c>
      <c r="AF41" s="65">
        <f>SUM(AF10:AF40)</f>
        <v>0</v>
      </c>
      <c r="AG41" s="46" t="e">
        <f t="shared" si="4"/>
        <v>#DIV/0!</v>
      </c>
      <c r="AH41" s="65">
        <f>SUM(AH10:AH40)</f>
        <v>0</v>
      </c>
      <c r="AI41" s="46" t="e">
        <f t="shared" si="5"/>
        <v>#DIV/0!</v>
      </c>
      <c r="AJ41" s="65">
        <f>SUM(AJ10:AJ40)</f>
        <v>0</v>
      </c>
      <c r="AK41" s="76" t="e">
        <f t="shared" si="2"/>
        <v>#DIV/0!</v>
      </c>
    </row>
    <row r="42" spans="1:37" s="103" customFormat="1" ht="30" customHeight="1">
      <c r="A42" s="409" t="s">
        <v>44</v>
      </c>
      <c r="B42" s="409"/>
      <c r="C42" s="47"/>
      <c r="D42" s="47"/>
      <c r="E42" s="47"/>
      <c r="F42" s="47">
        <f>F9/F7</f>
        <v>0</v>
      </c>
      <c r="G42" s="47"/>
      <c r="H42" s="47">
        <f>H9/H7</f>
        <v>0</v>
      </c>
      <c r="I42" s="135"/>
      <c r="J42" s="47"/>
      <c r="K42" s="47"/>
      <c r="L42" s="47"/>
      <c r="M42" s="47" t="e">
        <f>M9/M7</f>
        <v>#DIV/0!</v>
      </c>
      <c r="N42" s="47"/>
      <c r="O42" s="47" t="e">
        <f>O9/O7</f>
        <v>#DIV/0!</v>
      </c>
      <c r="P42" s="135"/>
      <c r="Q42" s="47"/>
      <c r="R42" s="47"/>
      <c r="S42" s="47"/>
      <c r="T42" s="47" t="e">
        <f>T9/T7</f>
        <v>#DIV/0!</v>
      </c>
      <c r="U42" s="47"/>
      <c r="V42" s="47" t="e">
        <f>V9/V7</f>
        <v>#DIV/0!</v>
      </c>
      <c r="W42" s="135"/>
      <c r="X42" s="47" t="e">
        <f>X9/X7</f>
        <v>#DIV/0!</v>
      </c>
      <c r="Y42" s="47"/>
      <c r="Z42" s="47"/>
      <c r="AA42" s="47" t="e">
        <f>AA9/AA7</f>
        <v>#DIV/0!</v>
      </c>
      <c r="AB42" s="47"/>
      <c r="AC42" s="47" t="e">
        <f>AC9/AC7</f>
        <v>#DIV/0!</v>
      </c>
      <c r="AD42" s="135"/>
      <c r="AE42" s="47"/>
      <c r="AF42" s="47"/>
      <c r="AG42" s="47"/>
      <c r="AH42" s="47">
        <f>AH9/AH7</f>
        <v>0</v>
      </c>
      <c r="AI42" s="47"/>
      <c r="AJ42" s="47">
        <f>AJ9/AJ7</f>
        <v>0</v>
      </c>
      <c r="AK42" s="47"/>
    </row>
    <row r="44" spans="1:37" ht="15">
      <c r="B44" s="17"/>
      <c r="C44" s="20"/>
      <c r="D44" s="20"/>
      <c r="E44" s="20"/>
      <c r="F44" s="20"/>
      <c r="G44" s="21"/>
      <c r="H44" s="125"/>
      <c r="I44" s="136"/>
      <c r="J44" s="20"/>
      <c r="K44" s="20"/>
      <c r="L44" s="20"/>
      <c r="M44" s="20"/>
      <c r="N44" s="21"/>
      <c r="O44" s="125"/>
      <c r="P44" s="136"/>
      <c r="Q44" s="20"/>
      <c r="R44" s="20"/>
      <c r="S44" s="20"/>
      <c r="T44" s="20"/>
      <c r="U44" s="21"/>
      <c r="V44" s="125"/>
      <c r="W44" s="136"/>
      <c r="X44" s="20"/>
      <c r="Y44" s="20"/>
      <c r="Z44" s="20"/>
      <c r="AA44" s="20"/>
      <c r="AB44" s="21"/>
      <c r="AC44" s="125"/>
      <c r="AD44" s="136"/>
      <c r="AJ44" s="20"/>
      <c r="AK44" s="24"/>
    </row>
    <row r="45" spans="1:37" ht="15">
      <c r="B45" s="17"/>
      <c r="C45" s="20"/>
      <c r="D45" s="20"/>
      <c r="E45" s="20"/>
      <c r="F45" s="20"/>
      <c r="G45" s="21"/>
      <c r="H45" s="125"/>
      <c r="I45" s="136"/>
      <c r="J45" s="20"/>
      <c r="K45" s="20"/>
      <c r="L45" s="20"/>
      <c r="M45" s="20"/>
      <c r="N45" s="21"/>
      <c r="O45" s="125"/>
      <c r="P45" s="136"/>
      <c r="Q45" s="20"/>
      <c r="R45" s="20"/>
      <c r="S45" s="20"/>
      <c r="T45" s="20"/>
      <c r="U45" s="21"/>
      <c r="V45" s="125"/>
      <c r="W45" s="136"/>
      <c r="X45" s="20"/>
      <c r="Y45" s="20"/>
      <c r="Z45" s="20"/>
      <c r="AA45" s="20"/>
      <c r="AB45" s="21"/>
      <c r="AC45" s="125"/>
      <c r="AD45" s="136"/>
      <c r="AJ45" s="20"/>
      <c r="AK45" s="24"/>
    </row>
    <row r="46" spans="1:37" ht="15">
      <c r="B46" s="17"/>
      <c r="C46" s="20"/>
      <c r="D46" s="20"/>
      <c r="E46" s="20"/>
      <c r="F46" s="20"/>
      <c r="G46" s="21"/>
      <c r="H46" s="125"/>
      <c r="I46" s="136"/>
      <c r="J46" s="20"/>
      <c r="K46" s="20"/>
      <c r="L46" s="20"/>
      <c r="M46" s="20"/>
      <c r="N46" s="21"/>
      <c r="O46" s="125"/>
      <c r="P46" s="136"/>
      <c r="Q46" s="20"/>
      <c r="R46" s="20"/>
      <c r="S46" s="20"/>
      <c r="T46" s="20"/>
      <c r="U46" s="21"/>
      <c r="V46" s="125"/>
      <c r="W46" s="136"/>
      <c r="X46" s="20"/>
      <c r="Y46" s="20"/>
      <c r="Z46" s="20"/>
      <c r="AA46" s="20"/>
      <c r="AB46" s="21"/>
      <c r="AC46" s="125"/>
      <c r="AD46" s="136"/>
      <c r="AJ46" s="20"/>
      <c r="AK46" s="24"/>
    </row>
    <row r="47" spans="1:37" ht="15">
      <c r="B47" s="17"/>
      <c r="C47" s="20"/>
      <c r="D47" s="20"/>
      <c r="E47" s="20"/>
      <c r="F47" s="20"/>
      <c r="G47" s="21"/>
      <c r="H47" s="125"/>
      <c r="I47" s="136"/>
      <c r="J47" s="20"/>
      <c r="K47" s="20"/>
      <c r="L47" s="20"/>
      <c r="M47" s="20"/>
      <c r="N47" s="21"/>
      <c r="O47" s="125"/>
      <c r="P47" s="136"/>
      <c r="Q47" s="20"/>
      <c r="R47" s="20"/>
      <c r="S47" s="20"/>
      <c r="T47" s="20"/>
      <c r="U47" s="21"/>
      <c r="V47" s="125"/>
      <c r="W47" s="136"/>
      <c r="X47" s="20"/>
      <c r="Y47" s="20"/>
      <c r="Z47" s="20"/>
      <c r="AA47" s="20"/>
      <c r="AB47" s="21"/>
      <c r="AC47" s="125"/>
      <c r="AD47" s="136"/>
      <c r="AJ47" s="20"/>
      <c r="AK47" s="24"/>
    </row>
    <row r="48" spans="1:37" ht="15">
      <c r="B48" s="17"/>
      <c r="C48" s="20"/>
      <c r="D48" s="20"/>
      <c r="E48" s="20"/>
      <c r="F48" s="20"/>
      <c r="G48" s="21"/>
      <c r="H48" s="125"/>
      <c r="I48" s="136"/>
      <c r="J48" s="20"/>
      <c r="K48" s="20"/>
      <c r="L48" s="20"/>
      <c r="M48" s="20"/>
      <c r="N48" s="21"/>
      <c r="O48" s="125"/>
      <c r="P48" s="136"/>
      <c r="Q48" s="20"/>
      <c r="R48" s="20"/>
      <c r="S48" s="20"/>
      <c r="T48" s="20"/>
      <c r="U48" s="21"/>
      <c r="V48" s="125"/>
      <c r="W48" s="136"/>
      <c r="X48" s="20"/>
      <c r="Y48" s="20"/>
      <c r="Z48" s="20"/>
      <c r="AA48" s="20"/>
      <c r="AB48" s="21"/>
      <c r="AC48" s="125"/>
      <c r="AD48" s="136"/>
      <c r="AJ48" s="20"/>
      <c r="AK48" s="24"/>
    </row>
  </sheetData>
  <mergeCells count="24">
    <mergeCell ref="AE4:AK4"/>
    <mergeCell ref="A1:B1"/>
    <mergeCell ref="C1:AK1"/>
    <mergeCell ref="A2:B2"/>
    <mergeCell ref="C2:AK2"/>
    <mergeCell ref="A3:B3"/>
    <mergeCell ref="C3:I3"/>
    <mergeCell ref="J3:P3"/>
    <mergeCell ref="Q3:W3"/>
    <mergeCell ref="X3:AD3"/>
    <mergeCell ref="AE3:AK3"/>
    <mergeCell ref="A4:B4"/>
    <mergeCell ref="C4:I4"/>
    <mergeCell ref="J4:P4"/>
    <mergeCell ref="Q4:W4"/>
    <mergeCell ref="X4:AD4"/>
    <mergeCell ref="A41:B41"/>
    <mergeCell ref="A42:B42"/>
    <mergeCell ref="A5:B5"/>
    <mergeCell ref="AE5:AK5"/>
    <mergeCell ref="A6:B6"/>
    <mergeCell ref="A7:B7"/>
    <mergeCell ref="A8:B8"/>
    <mergeCell ref="A9:B9"/>
  </mergeCells>
  <phoneticPr fontId="3" type="noConversion"/>
  <conditionalFormatting sqref="AB9 AD9">
    <cfRule type="cellIs" dxfId="207" priority="25" stopIfTrue="1" operator="lessThan">
      <formula>AB7</formula>
    </cfRule>
  </conditionalFormatting>
  <conditionalFormatting sqref="X9:AA9">
    <cfRule type="cellIs" dxfId="206" priority="27" stopIfTrue="1" operator="lessThan">
      <formula>X8</formula>
    </cfRule>
  </conditionalFormatting>
  <conditionalFormatting sqref="AA9">
    <cfRule type="cellIs" dxfId="205" priority="28" stopIfTrue="1" operator="lessThan">
      <formula>AA7</formula>
    </cfRule>
  </conditionalFormatting>
  <conditionalFormatting sqref="AI41 AB41 AD41 AG41 AK41">
    <cfRule type="cellIs" dxfId="204" priority="29" stopIfTrue="1" operator="lessThanOrEqual">
      <formula>AB7</formula>
    </cfRule>
  </conditionalFormatting>
  <conditionalFormatting sqref="AH41 AE41:AF41 X41:AA41 AJ41">
    <cfRule type="cellIs" dxfId="203" priority="30" stopIfTrue="1" operator="lessThan">
      <formula>X7</formula>
    </cfRule>
  </conditionalFormatting>
  <conditionalFormatting sqref="AE9">
    <cfRule type="cellIs" dxfId="202" priority="32" stopIfTrue="1" operator="lessThan">
      <formula>AE8</formula>
    </cfRule>
  </conditionalFormatting>
  <conditionalFormatting sqref="AF9:AK9">
    <cfRule type="cellIs" dxfId="201" priority="26" stopIfTrue="1" operator="lessThan">
      <formula>AF7</formula>
    </cfRule>
  </conditionalFormatting>
  <conditionalFormatting sqref="X42:AB42 AD42:AK42">
    <cfRule type="cellIs" dxfId="200" priority="31" stopIfTrue="1" operator="lessThan">
      <formula>1</formula>
    </cfRule>
  </conditionalFormatting>
  <conditionalFormatting sqref="U9 W9">
    <cfRule type="cellIs" dxfId="199" priority="19" stopIfTrue="1" operator="lessThan">
      <formula>U7</formula>
    </cfRule>
  </conditionalFormatting>
  <conditionalFormatting sqref="V9 Q9:T9">
    <cfRule type="cellIs" dxfId="198" priority="20" stopIfTrue="1" operator="lessThan">
      <formula>Q8</formula>
    </cfRule>
  </conditionalFormatting>
  <conditionalFormatting sqref="T9">
    <cfRule type="cellIs" dxfId="197" priority="21" stopIfTrue="1" operator="lessThan">
      <formula>T7</formula>
    </cfRule>
  </conditionalFormatting>
  <conditionalFormatting sqref="U41 W41">
    <cfRule type="cellIs" dxfId="196" priority="22" stopIfTrue="1" operator="lessThanOrEqual">
      <formula>U7</formula>
    </cfRule>
  </conditionalFormatting>
  <conditionalFormatting sqref="V41 Q41:T41">
    <cfRule type="cellIs" dxfId="195" priority="23" stopIfTrue="1" operator="lessThan">
      <formula>Q7</formula>
    </cfRule>
  </conditionalFormatting>
  <conditionalFormatting sqref="Q42:W42">
    <cfRule type="cellIs" dxfId="194" priority="24" stopIfTrue="1" operator="lessThan">
      <formula>1</formula>
    </cfRule>
  </conditionalFormatting>
  <conditionalFormatting sqref="N9 P9">
    <cfRule type="cellIs" dxfId="193" priority="13" stopIfTrue="1" operator="lessThan">
      <formula>N7</formula>
    </cfRule>
  </conditionalFormatting>
  <conditionalFormatting sqref="O9 J9:M9">
    <cfRule type="cellIs" dxfId="192" priority="14" stopIfTrue="1" operator="lessThan">
      <formula>J8</formula>
    </cfRule>
  </conditionalFormatting>
  <conditionalFormatting sqref="M9">
    <cfRule type="cellIs" dxfId="191" priority="15" stopIfTrue="1" operator="lessThan">
      <formula>M7</formula>
    </cfRule>
  </conditionalFormatting>
  <conditionalFormatting sqref="N41 P41">
    <cfRule type="cellIs" dxfId="190" priority="16" stopIfTrue="1" operator="lessThanOrEqual">
      <formula>N7</formula>
    </cfRule>
  </conditionalFormatting>
  <conditionalFormatting sqref="O41 J41:M41">
    <cfRule type="cellIs" dxfId="189" priority="17" stopIfTrue="1" operator="lessThan">
      <formula>J7</formula>
    </cfRule>
  </conditionalFormatting>
  <conditionalFormatting sqref="J42:P42">
    <cfRule type="cellIs" dxfId="188" priority="18" stopIfTrue="1" operator="lessThan">
      <formula>1</formula>
    </cfRule>
  </conditionalFormatting>
  <conditionalFormatting sqref="G9 I9">
    <cfRule type="cellIs" dxfId="187" priority="7" stopIfTrue="1" operator="lessThan">
      <formula>G7</formula>
    </cfRule>
  </conditionalFormatting>
  <conditionalFormatting sqref="H9 C9:F9">
    <cfRule type="cellIs" dxfId="186" priority="8" stopIfTrue="1" operator="lessThan">
      <formula>C8</formula>
    </cfRule>
  </conditionalFormatting>
  <conditionalFormatting sqref="F9">
    <cfRule type="cellIs" dxfId="185" priority="9" stopIfTrue="1" operator="lessThan">
      <formula>F7</formula>
    </cfRule>
  </conditionalFormatting>
  <conditionalFormatting sqref="G41 I41">
    <cfRule type="cellIs" dxfId="184" priority="10" stopIfTrue="1" operator="lessThanOrEqual">
      <formula>G7</formula>
    </cfRule>
  </conditionalFormatting>
  <conditionalFormatting sqref="H41 C41:F41">
    <cfRule type="cellIs" dxfId="183" priority="11" stopIfTrue="1" operator="lessThan">
      <formula>C7</formula>
    </cfRule>
  </conditionalFormatting>
  <conditionalFormatting sqref="C42:I42">
    <cfRule type="cellIs" dxfId="182" priority="12" stopIfTrue="1" operator="lessThan">
      <formula>1</formula>
    </cfRule>
  </conditionalFormatting>
  <conditionalFormatting sqref="AC9">
    <cfRule type="cellIs" dxfId="181" priority="1" stopIfTrue="1" operator="lessThan">
      <formula>AC8</formula>
    </cfRule>
  </conditionalFormatting>
  <conditionalFormatting sqref="AC41">
    <cfRule type="cellIs" dxfId="180" priority="2" stopIfTrue="1" operator="lessThan">
      <formula>AC7</formula>
    </cfRule>
  </conditionalFormatting>
  <conditionalFormatting sqref="AC42">
    <cfRule type="cellIs" dxfId="179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"/>
  <sheetViews>
    <sheetView zoomScale="70" zoomScaleNormal="70" workbookViewId="0">
      <pane xSplit="2" ySplit="9" topLeftCell="Q34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AA46" sqref="AA46"/>
    </sheetView>
  </sheetViews>
  <sheetFormatPr defaultColWidth="12.3984375" defaultRowHeight="13.5"/>
  <cols>
    <col min="1" max="2" width="12.3984375" style="12" customWidth="1"/>
    <col min="3" max="3" width="16" style="22" customWidth="1"/>
    <col min="4" max="4" width="12" style="22" customWidth="1"/>
    <col min="5" max="5" width="10.265625" style="22" customWidth="1"/>
    <col min="6" max="6" width="14.265625" style="22" customWidth="1"/>
    <col min="7" max="7" width="12.3984375" style="23" customWidth="1"/>
    <col min="8" max="8" width="12.3984375" style="126" customWidth="1"/>
    <col min="9" max="9" width="10.265625" style="137" customWidth="1"/>
    <col min="10" max="10" width="16.86328125" style="22" customWidth="1"/>
    <col min="11" max="11" width="12.265625" style="22" customWidth="1"/>
    <col min="12" max="12" width="11.3984375" style="22" customWidth="1"/>
    <col min="13" max="13" width="12.86328125" style="22" bestFit="1" customWidth="1"/>
    <col min="14" max="14" width="12.3984375" style="23" customWidth="1"/>
    <col min="15" max="15" width="11.86328125" style="126" customWidth="1"/>
    <col min="16" max="16" width="9.86328125" style="137" customWidth="1"/>
    <col min="17" max="17" width="16.46484375" style="22" customWidth="1"/>
    <col min="18" max="18" width="12.1328125" style="22" customWidth="1"/>
    <col min="19" max="19" width="9.59765625" style="22" customWidth="1"/>
    <col min="20" max="20" width="12.86328125" style="22" bestFit="1" customWidth="1"/>
    <col min="21" max="21" width="10" style="23" customWidth="1"/>
    <col min="22" max="22" width="12.3984375" style="126" customWidth="1"/>
    <col min="23" max="23" width="9.46484375" style="137" customWidth="1"/>
    <col min="24" max="24" width="16.1328125" style="22" customWidth="1"/>
    <col min="25" max="25" width="12" style="22" customWidth="1"/>
    <col min="26" max="26" width="11.59765625" style="22" customWidth="1"/>
    <col min="27" max="27" width="11.73046875" style="22" customWidth="1"/>
    <col min="28" max="28" width="12.3984375" style="23" customWidth="1"/>
    <col min="29" max="29" width="12.3984375" style="126" customWidth="1"/>
    <col min="30" max="30" width="12.3984375" style="137" customWidth="1"/>
    <col min="31" max="31" width="14.3984375" style="22" customWidth="1"/>
    <col min="32" max="32" width="11.46484375" style="22" customWidth="1"/>
    <col min="33" max="33" width="10.3984375" style="22" customWidth="1"/>
    <col min="34" max="34" width="16.46484375" style="22" customWidth="1"/>
    <col min="35" max="35" width="12.3984375" style="22" customWidth="1"/>
    <col min="36" max="36" width="12.3984375" style="23" customWidth="1"/>
    <col min="37" max="37" width="13.46484375" style="22" customWidth="1"/>
    <col min="38" max="38" width="14" style="22" customWidth="1"/>
    <col min="39" max="39" width="9.86328125" style="25" customWidth="1"/>
    <col min="40" max="40" width="10" style="25" customWidth="1"/>
    <col min="41" max="265" width="12.3984375" style="12"/>
    <col min="266" max="267" width="12.3984375" style="12" customWidth="1"/>
    <col min="268" max="268" width="23.3984375" style="12" bestFit="1" customWidth="1"/>
    <col min="269" max="269" width="12.86328125" style="12" bestFit="1" customWidth="1"/>
    <col min="270" max="272" width="12.3984375" style="12" customWidth="1"/>
    <col min="273" max="273" width="23.3984375" style="12" bestFit="1" customWidth="1"/>
    <col min="274" max="274" width="12.86328125" style="12" bestFit="1" customWidth="1"/>
    <col min="275" max="277" width="12.3984375" style="12" customWidth="1"/>
    <col min="278" max="278" width="23.46484375" style="12" bestFit="1" customWidth="1"/>
    <col min="279" max="279" width="12.86328125" style="12" bestFit="1" customWidth="1"/>
    <col min="280" max="282" width="12.3984375" style="12" customWidth="1"/>
    <col min="283" max="283" width="23.46484375" style="12" bestFit="1" customWidth="1"/>
    <col min="284" max="284" width="12.86328125" style="12" bestFit="1" customWidth="1"/>
    <col min="285" max="287" width="12.3984375" style="12" customWidth="1"/>
    <col min="288" max="288" width="18.59765625" style="12" customWidth="1"/>
    <col min="289" max="292" width="12.3984375" style="12" customWidth="1"/>
    <col min="293" max="294" width="16.1328125" style="12" customWidth="1"/>
    <col min="295" max="296" width="12.3984375" style="12" customWidth="1"/>
    <col min="297" max="521" width="12.3984375" style="12"/>
    <col min="522" max="523" width="12.3984375" style="12" customWidth="1"/>
    <col min="524" max="524" width="23.3984375" style="12" bestFit="1" customWidth="1"/>
    <col min="525" max="525" width="12.86328125" style="12" bestFit="1" customWidth="1"/>
    <col min="526" max="528" width="12.3984375" style="12" customWidth="1"/>
    <col min="529" max="529" width="23.3984375" style="12" bestFit="1" customWidth="1"/>
    <col min="530" max="530" width="12.86328125" style="12" bestFit="1" customWidth="1"/>
    <col min="531" max="533" width="12.3984375" style="12" customWidth="1"/>
    <col min="534" max="534" width="23.46484375" style="12" bestFit="1" customWidth="1"/>
    <col min="535" max="535" width="12.86328125" style="12" bestFit="1" customWidth="1"/>
    <col min="536" max="538" width="12.3984375" style="12" customWidth="1"/>
    <col min="539" max="539" width="23.46484375" style="12" bestFit="1" customWidth="1"/>
    <col min="540" max="540" width="12.86328125" style="12" bestFit="1" customWidth="1"/>
    <col min="541" max="543" width="12.3984375" style="12" customWidth="1"/>
    <col min="544" max="544" width="18.59765625" style="12" customWidth="1"/>
    <col min="545" max="548" width="12.3984375" style="12" customWidth="1"/>
    <col min="549" max="550" width="16.1328125" style="12" customWidth="1"/>
    <col min="551" max="552" width="12.3984375" style="12" customWidth="1"/>
    <col min="553" max="777" width="12.3984375" style="12"/>
    <col min="778" max="779" width="12.3984375" style="12" customWidth="1"/>
    <col min="780" max="780" width="23.3984375" style="12" bestFit="1" customWidth="1"/>
    <col min="781" max="781" width="12.86328125" style="12" bestFit="1" customWidth="1"/>
    <col min="782" max="784" width="12.3984375" style="12" customWidth="1"/>
    <col min="785" max="785" width="23.3984375" style="12" bestFit="1" customWidth="1"/>
    <col min="786" max="786" width="12.86328125" style="12" bestFit="1" customWidth="1"/>
    <col min="787" max="789" width="12.3984375" style="12" customWidth="1"/>
    <col min="790" max="790" width="23.46484375" style="12" bestFit="1" customWidth="1"/>
    <col min="791" max="791" width="12.86328125" style="12" bestFit="1" customWidth="1"/>
    <col min="792" max="794" width="12.3984375" style="12" customWidth="1"/>
    <col min="795" max="795" width="23.46484375" style="12" bestFit="1" customWidth="1"/>
    <col min="796" max="796" width="12.86328125" style="12" bestFit="1" customWidth="1"/>
    <col min="797" max="799" width="12.3984375" style="12" customWidth="1"/>
    <col min="800" max="800" width="18.59765625" style="12" customWidth="1"/>
    <col min="801" max="804" width="12.3984375" style="12" customWidth="1"/>
    <col min="805" max="806" width="16.1328125" style="12" customWidth="1"/>
    <col min="807" max="808" width="12.3984375" style="12" customWidth="1"/>
    <col min="809" max="1033" width="12.3984375" style="12"/>
    <col min="1034" max="1035" width="12.3984375" style="12" customWidth="1"/>
    <col min="1036" max="1036" width="23.3984375" style="12" bestFit="1" customWidth="1"/>
    <col min="1037" max="1037" width="12.86328125" style="12" bestFit="1" customWidth="1"/>
    <col min="1038" max="1040" width="12.3984375" style="12" customWidth="1"/>
    <col min="1041" max="1041" width="23.3984375" style="12" bestFit="1" customWidth="1"/>
    <col min="1042" max="1042" width="12.86328125" style="12" bestFit="1" customWidth="1"/>
    <col min="1043" max="1045" width="12.3984375" style="12" customWidth="1"/>
    <col min="1046" max="1046" width="23.46484375" style="12" bestFit="1" customWidth="1"/>
    <col min="1047" max="1047" width="12.86328125" style="12" bestFit="1" customWidth="1"/>
    <col min="1048" max="1050" width="12.3984375" style="12" customWidth="1"/>
    <col min="1051" max="1051" width="23.46484375" style="12" bestFit="1" customWidth="1"/>
    <col min="1052" max="1052" width="12.86328125" style="12" bestFit="1" customWidth="1"/>
    <col min="1053" max="1055" width="12.3984375" style="12" customWidth="1"/>
    <col min="1056" max="1056" width="18.59765625" style="12" customWidth="1"/>
    <col min="1057" max="1060" width="12.3984375" style="12" customWidth="1"/>
    <col min="1061" max="1062" width="16.1328125" style="12" customWidth="1"/>
    <col min="1063" max="1064" width="12.3984375" style="12" customWidth="1"/>
    <col min="1065" max="1289" width="12.3984375" style="12"/>
    <col min="1290" max="1291" width="12.3984375" style="12" customWidth="1"/>
    <col min="1292" max="1292" width="23.3984375" style="12" bestFit="1" customWidth="1"/>
    <col min="1293" max="1293" width="12.86328125" style="12" bestFit="1" customWidth="1"/>
    <col min="1294" max="1296" width="12.3984375" style="12" customWidth="1"/>
    <col min="1297" max="1297" width="23.3984375" style="12" bestFit="1" customWidth="1"/>
    <col min="1298" max="1298" width="12.86328125" style="12" bestFit="1" customWidth="1"/>
    <col min="1299" max="1301" width="12.3984375" style="12" customWidth="1"/>
    <col min="1302" max="1302" width="23.46484375" style="12" bestFit="1" customWidth="1"/>
    <col min="1303" max="1303" width="12.86328125" style="12" bestFit="1" customWidth="1"/>
    <col min="1304" max="1306" width="12.3984375" style="12" customWidth="1"/>
    <col min="1307" max="1307" width="23.46484375" style="12" bestFit="1" customWidth="1"/>
    <col min="1308" max="1308" width="12.86328125" style="12" bestFit="1" customWidth="1"/>
    <col min="1309" max="1311" width="12.3984375" style="12" customWidth="1"/>
    <col min="1312" max="1312" width="18.59765625" style="12" customWidth="1"/>
    <col min="1313" max="1316" width="12.3984375" style="12" customWidth="1"/>
    <col min="1317" max="1318" width="16.1328125" style="12" customWidth="1"/>
    <col min="1319" max="1320" width="12.3984375" style="12" customWidth="1"/>
    <col min="1321" max="1545" width="12.3984375" style="12"/>
    <col min="1546" max="1547" width="12.3984375" style="12" customWidth="1"/>
    <col min="1548" max="1548" width="23.3984375" style="12" bestFit="1" customWidth="1"/>
    <col min="1549" max="1549" width="12.86328125" style="12" bestFit="1" customWidth="1"/>
    <col min="1550" max="1552" width="12.3984375" style="12" customWidth="1"/>
    <col min="1553" max="1553" width="23.3984375" style="12" bestFit="1" customWidth="1"/>
    <col min="1554" max="1554" width="12.86328125" style="12" bestFit="1" customWidth="1"/>
    <col min="1555" max="1557" width="12.3984375" style="12" customWidth="1"/>
    <col min="1558" max="1558" width="23.46484375" style="12" bestFit="1" customWidth="1"/>
    <col min="1559" max="1559" width="12.86328125" style="12" bestFit="1" customWidth="1"/>
    <col min="1560" max="1562" width="12.3984375" style="12" customWidth="1"/>
    <col min="1563" max="1563" width="23.46484375" style="12" bestFit="1" customWidth="1"/>
    <col min="1564" max="1564" width="12.86328125" style="12" bestFit="1" customWidth="1"/>
    <col min="1565" max="1567" width="12.3984375" style="12" customWidth="1"/>
    <col min="1568" max="1568" width="18.59765625" style="12" customWidth="1"/>
    <col min="1569" max="1572" width="12.3984375" style="12" customWidth="1"/>
    <col min="1573" max="1574" width="16.1328125" style="12" customWidth="1"/>
    <col min="1575" max="1576" width="12.3984375" style="12" customWidth="1"/>
    <col min="1577" max="1801" width="12.3984375" style="12"/>
    <col min="1802" max="1803" width="12.3984375" style="12" customWidth="1"/>
    <col min="1804" max="1804" width="23.3984375" style="12" bestFit="1" customWidth="1"/>
    <col min="1805" max="1805" width="12.86328125" style="12" bestFit="1" customWidth="1"/>
    <col min="1806" max="1808" width="12.3984375" style="12" customWidth="1"/>
    <col min="1809" max="1809" width="23.3984375" style="12" bestFit="1" customWidth="1"/>
    <col min="1810" max="1810" width="12.86328125" style="12" bestFit="1" customWidth="1"/>
    <col min="1811" max="1813" width="12.3984375" style="12" customWidth="1"/>
    <col min="1814" max="1814" width="23.46484375" style="12" bestFit="1" customWidth="1"/>
    <col min="1815" max="1815" width="12.86328125" style="12" bestFit="1" customWidth="1"/>
    <col min="1816" max="1818" width="12.3984375" style="12" customWidth="1"/>
    <col min="1819" max="1819" width="23.46484375" style="12" bestFit="1" customWidth="1"/>
    <col min="1820" max="1820" width="12.86328125" style="12" bestFit="1" customWidth="1"/>
    <col min="1821" max="1823" width="12.3984375" style="12" customWidth="1"/>
    <col min="1824" max="1824" width="18.59765625" style="12" customWidth="1"/>
    <col min="1825" max="1828" width="12.3984375" style="12" customWidth="1"/>
    <col min="1829" max="1830" width="16.1328125" style="12" customWidth="1"/>
    <col min="1831" max="1832" width="12.3984375" style="12" customWidth="1"/>
    <col min="1833" max="2057" width="12.3984375" style="12"/>
    <col min="2058" max="2059" width="12.3984375" style="12" customWidth="1"/>
    <col min="2060" max="2060" width="23.3984375" style="12" bestFit="1" customWidth="1"/>
    <col min="2061" max="2061" width="12.86328125" style="12" bestFit="1" customWidth="1"/>
    <col min="2062" max="2064" width="12.3984375" style="12" customWidth="1"/>
    <col min="2065" max="2065" width="23.3984375" style="12" bestFit="1" customWidth="1"/>
    <col min="2066" max="2066" width="12.86328125" style="12" bestFit="1" customWidth="1"/>
    <col min="2067" max="2069" width="12.3984375" style="12" customWidth="1"/>
    <col min="2070" max="2070" width="23.46484375" style="12" bestFit="1" customWidth="1"/>
    <col min="2071" max="2071" width="12.86328125" style="12" bestFit="1" customWidth="1"/>
    <col min="2072" max="2074" width="12.3984375" style="12" customWidth="1"/>
    <col min="2075" max="2075" width="23.46484375" style="12" bestFit="1" customWidth="1"/>
    <col min="2076" max="2076" width="12.86328125" style="12" bestFit="1" customWidth="1"/>
    <col min="2077" max="2079" width="12.3984375" style="12" customWidth="1"/>
    <col min="2080" max="2080" width="18.59765625" style="12" customWidth="1"/>
    <col min="2081" max="2084" width="12.3984375" style="12" customWidth="1"/>
    <col min="2085" max="2086" width="16.1328125" style="12" customWidth="1"/>
    <col min="2087" max="2088" width="12.3984375" style="12" customWidth="1"/>
    <col min="2089" max="2313" width="12.3984375" style="12"/>
    <col min="2314" max="2315" width="12.3984375" style="12" customWidth="1"/>
    <col min="2316" max="2316" width="23.3984375" style="12" bestFit="1" customWidth="1"/>
    <col min="2317" max="2317" width="12.86328125" style="12" bestFit="1" customWidth="1"/>
    <col min="2318" max="2320" width="12.3984375" style="12" customWidth="1"/>
    <col min="2321" max="2321" width="23.3984375" style="12" bestFit="1" customWidth="1"/>
    <col min="2322" max="2322" width="12.86328125" style="12" bestFit="1" customWidth="1"/>
    <col min="2323" max="2325" width="12.3984375" style="12" customWidth="1"/>
    <col min="2326" max="2326" width="23.46484375" style="12" bestFit="1" customWidth="1"/>
    <col min="2327" max="2327" width="12.86328125" style="12" bestFit="1" customWidth="1"/>
    <col min="2328" max="2330" width="12.3984375" style="12" customWidth="1"/>
    <col min="2331" max="2331" width="23.46484375" style="12" bestFit="1" customWidth="1"/>
    <col min="2332" max="2332" width="12.86328125" style="12" bestFit="1" customWidth="1"/>
    <col min="2333" max="2335" width="12.3984375" style="12" customWidth="1"/>
    <col min="2336" max="2336" width="18.59765625" style="12" customWidth="1"/>
    <col min="2337" max="2340" width="12.3984375" style="12" customWidth="1"/>
    <col min="2341" max="2342" width="16.1328125" style="12" customWidth="1"/>
    <col min="2343" max="2344" width="12.3984375" style="12" customWidth="1"/>
    <col min="2345" max="2569" width="12.3984375" style="12"/>
    <col min="2570" max="2571" width="12.3984375" style="12" customWidth="1"/>
    <col min="2572" max="2572" width="23.3984375" style="12" bestFit="1" customWidth="1"/>
    <col min="2573" max="2573" width="12.86328125" style="12" bestFit="1" customWidth="1"/>
    <col min="2574" max="2576" width="12.3984375" style="12" customWidth="1"/>
    <col min="2577" max="2577" width="23.3984375" style="12" bestFit="1" customWidth="1"/>
    <col min="2578" max="2578" width="12.86328125" style="12" bestFit="1" customWidth="1"/>
    <col min="2579" max="2581" width="12.3984375" style="12" customWidth="1"/>
    <col min="2582" max="2582" width="23.46484375" style="12" bestFit="1" customWidth="1"/>
    <col min="2583" max="2583" width="12.86328125" style="12" bestFit="1" customWidth="1"/>
    <col min="2584" max="2586" width="12.3984375" style="12" customWidth="1"/>
    <col min="2587" max="2587" width="23.46484375" style="12" bestFit="1" customWidth="1"/>
    <col min="2588" max="2588" width="12.86328125" style="12" bestFit="1" customWidth="1"/>
    <col min="2589" max="2591" width="12.3984375" style="12" customWidth="1"/>
    <col min="2592" max="2592" width="18.59765625" style="12" customWidth="1"/>
    <col min="2593" max="2596" width="12.3984375" style="12" customWidth="1"/>
    <col min="2597" max="2598" width="16.1328125" style="12" customWidth="1"/>
    <col min="2599" max="2600" width="12.3984375" style="12" customWidth="1"/>
    <col min="2601" max="2825" width="12.3984375" style="12"/>
    <col min="2826" max="2827" width="12.3984375" style="12" customWidth="1"/>
    <col min="2828" max="2828" width="23.3984375" style="12" bestFit="1" customWidth="1"/>
    <col min="2829" max="2829" width="12.86328125" style="12" bestFit="1" customWidth="1"/>
    <col min="2830" max="2832" width="12.3984375" style="12" customWidth="1"/>
    <col min="2833" max="2833" width="23.3984375" style="12" bestFit="1" customWidth="1"/>
    <col min="2834" max="2834" width="12.86328125" style="12" bestFit="1" customWidth="1"/>
    <col min="2835" max="2837" width="12.3984375" style="12" customWidth="1"/>
    <col min="2838" max="2838" width="23.46484375" style="12" bestFit="1" customWidth="1"/>
    <col min="2839" max="2839" width="12.86328125" style="12" bestFit="1" customWidth="1"/>
    <col min="2840" max="2842" width="12.3984375" style="12" customWidth="1"/>
    <col min="2843" max="2843" width="23.46484375" style="12" bestFit="1" customWidth="1"/>
    <col min="2844" max="2844" width="12.86328125" style="12" bestFit="1" customWidth="1"/>
    <col min="2845" max="2847" width="12.3984375" style="12" customWidth="1"/>
    <col min="2848" max="2848" width="18.59765625" style="12" customWidth="1"/>
    <col min="2849" max="2852" width="12.3984375" style="12" customWidth="1"/>
    <col min="2853" max="2854" width="16.1328125" style="12" customWidth="1"/>
    <col min="2855" max="2856" width="12.3984375" style="12" customWidth="1"/>
    <col min="2857" max="3081" width="12.3984375" style="12"/>
    <col min="3082" max="3083" width="12.3984375" style="12" customWidth="1"/>
    <col min="3084" max="3084" width="23.3984375" style="12" bestFit="1" customWidth="1"/>
    <col min="3085" max="3085" width="12.86328125" style="12" bestFit="1" customWidth="1"/>
    <col min="3086" max="3088" width="12.3984375" style="12" customWidth="1"/>
    <col min="3089" max="3089" width="23.3984375" style="12" bestFit="1" customWidth="1"/>
    <col min="3090" max="3090" width="12.86328125" style="12" bestFit="1" customWidth="1"/>
    <col min="3091" max="3093" width="12.3984375" style="12" customWidth="1"/>
    <col min="3094" max="3094" width="23.46484375" style="12" bestFit="1" customWidth="1"/>
    <col min="3095" max="3095" width="12.86328125" style="12" bestFit="1" customWidth="1"/>
    <col min="3096" max="3098" width="12.3984375" style="12" customWidth="1"/>
    <col min="3099" max="3099" width="23.46484375" style="12" bestFit="1" customWidth="1"/>
    <col min="3100" max="3100" width="12.86328125" style="12" bestFit="1" customWidth="1"/>
    <col min="3101" max="3103" width="12.3984375" style="12" customWidth="1"/>
    <col min="3104" max="3104" width="18.59765625" style="12" customWidth="1"/>
    <col min="3105" max="3108" width="12.3984375" style="12" customWidth="1"/>
    <col min="3109" max="3110" width="16.1328125" style="12" customWidth="1"/>
    <col min="3111" max="3112" width="12.3984375" style="12" customWidth="1"/>
    <col min="3113" max="3337" width="12.3984375" style="12"/>
    <col min="3338" max="3339" width="12.3984375" style="12" customWidth="1"/>
    <col min="3340" max="3340" width="23.3984375" style="12" bestFit="1" customWidth="1"/>
    <col min="3341" max="3341" width="12.86328125" style="12" bestFit="1" customWidth="1"/>
    <col min="3342" max="3344" width="12.3984375" style="12" customWidth="1"/>
    <col min="3345" max="3345" width="23.3984375" style="12" bestFit="1" customWidth="1"/>
    <col min="3346" max="3346" width="12.86328125" style="12" bestFit="1" customWidth="1"/>
    <col min="3347" max="3349" width="12.3984375" style="12" customWidth="1"/>
    <col min="3350" max="3350" width="23.46484375" style="12" bestFit="1" customWidth="1"/>
    <col min="3351" max="3351" width="12.86328125" style="12" bestFit="1" customWidth="1"/>
    <col min="3352" max="3354" width="12.3984375" style="12" customWidth="1"/>
    <col min="3355" max="3355" width="23.46484375" style="12" bestFit="1" customWidth="1"/>
    <col min="3356" max="3356" width="12.86328125" style="12" bestFit="1" customWidth="1"/>
    <col min="3357" max="3359" width="12.3984375" style="12" customWidth="1"/>
    <col min="3360" max="3360" width="18.59765625" style="12" customWidth="1"/>
    <col min="3361" max="3364" width="12.3984375" style="12" customWidth="1"/>
    <col min="3365" max="3366" width="16.1328125" style="12" customWidth="1"/>
    <col min="3367" max="3368" width="12.3984375" style="12" customWidth="1"/>
    <col min="3369" max="3593" width="12.3984375" style="12"/>
    <col min="3594" max="3595" width="12.3984375" style="12" customWidth="1"/>
    <col min="3596" max="3596" width="23.3984375" style="12" bestFit="1" customWidth="1"/>
    <col min="3597" max="3597" width="12.86328125" style="12" bestFit="1" customWidth="1"/>
    <col min="3598" max="3600" width="12.3984375" style="12" customWidth="1"/>
    <col min="3601" max="3601" width="23.3984375" style="12" bestFit="1" customWidth="1"/>
    <col min="3602" max="3602" width="12.86328125" style="12" bestFit="1" customWidth="1"/>
    <col min="3603" max="3605" width="12.3984375" style="12" customWidth="1"/>
    <col min="3606" max="3606" width="23.46484375" style="12" bestFit="1" customWidth="1"/>
    <col min="3607" max="3607" width="12.86328125" style="12" bestFit="1" customWidth="1"/>
    <col min="3608" max="3610" width="12.3984375" style="12" customWidth="1"/>
    <col min="3611" max="3611" width="23.46484375" style="12" bestFit="1" customWidth="1"/>
    <col min="3612" max="3612" width="12.86328125" style="12" bestFit="1" customWidth="1"/>
    <col min="3613" max="3615" width="12.3984375" style="12" customWidth="1"/>
    <col min="3616" max="3616" width="18.59765625" style="12" customWidth="1"/>
    <col min="3617" max="3620" width="12.3984375" style="12" customWidth="1"/>
    <col min="3621" max="3622" width="16.1328125" style="12" customWidth="1"/>
    <col min="3623" max="3624" width="12.3984375" style="12" customWidth="1"/>
    <col min="3625" max="3849" width="12.3984375" style="12"/>
    <col min="3850" max="3851" width="12.3984375" style="12" customWidth="1"/>
    <col min="3852" max="3852" width="23.3984375" style="12" bestFit="1" customWidth="1"/>
    <col min="3853" max="3853" width="12.86328125" style="12" bestFit="1" customWidth="1"/>
    <col min="3854" max="3856" width="12.3984375" style="12" customWidth="1"/>
    <col min="3857" max="3857" width="23.3984375" style="12" bestFit="1" customWidth="1"/>
    <col min="3858" max="3858" width="12.86328125" style="12" bestFit="1" customWidth="1"/>
    <col min="3859" max="3861" width="12.3984375" style="12" customWidth="1"/>
    <col min="3862" max="3862" width="23.46484375" style="12" bestFit="1" customWidth="1"/>
    <col min="3863" max="3863" width="12.86328125" style="12" bestFit="1" customWidth="1"/>
    <col min="3864" max="3866" width="12.3984375" style="12" customWidth="1"/>
    <col min="3867" max="3867" width="23.46484375" style="12" bestFit="1" customWidth="1"/>
    <col min="3868" max="3868" width="12.86328125" style="12" bestFit="1" customWidth="1"/>
    <col min="3869" max="3871" width="12.3984375" style="12" customWidth="1"/>
    <col min="3872" max="3872" width="18.59765625" style="12" customWidth="1"/>
    <col min="3873" max="3876" width="12.3984375" style="12" customWidth="1"/>
    <col min="3877" max="3878" width="16.1328125" style="12" customWidth="1"/>
    <col min="3879" max="3880" width="12.3984375" style="12" customWidth="1"/>
    <col min="3881" max="4105" width="12.3984375" style="12"/>
    <col min="4106" max="4107" width="12.3984375" style="12" customWidth="1"/>
    <col min="4108" max="4108" width="23.3984375" style="12" bestFit="1" customWidth="1"/>
    <col min="4109" max="4109" width="12.86328125" style="12" bestFit="1" customWidth="1"/>
    <col min="4110" max="4112" width="12.3984375" style="12" customWidth="1"/>
    <col min="4113" max="4113" width="23.3984375" style="12" bestFit="1" customWidth="1"/>
    <col min="4114" max="4114" width="12.86328125" style="12" bestFit="1" customWidth="1"/>
    <col min="4115" max="4117" width="12.3984375" style="12" customWidth="1"/>
    <col min="4118" max="4118" width="23.46484375" style="12" bestFit="1" customWidth="1"/>
    <col min="4119" max="4119" width="12.86328125" style="12" bestFit="1" customWidth="1"/>
    <col min="4120" max="4122" width="12.3984375" style="12" customWidth="1"/>
    <col min="4123" max="4123" width="23.46484375" style="12" bestFit="1" customWidth="1"/>
    <col min="4124" max="4124" width="12.86328125" style="12" bestFit="1" customWidth="1"/>
    <col min="4125" max="4127" width="12.3984375" style="12" customWidth="1"/>
    <col min="4128" max="4128" width="18.59765625" style="12" customWidth="1"/>
    <col min="4129" max="4132" width="12.3984375" style="12" customWidth="1"/>
    <col min="4133" max="4134" width="16.1328125" style="12" customWidth="1"/>
    <col min="4135" max="4136" width="12.3984375" style="12" customWidth="1"/>
    <col min="4137" max="4361" width="12.3984375" style="12"/>
    <col min="4362" max="4363" width="12.3984375" style="12" customWidth="1"/>
    <col min="4364" max="4364" width="23.3984375" style="12" bestFit="1" customWidth="1"/>
    <col min="4365" max="4365" width="12.86328125" style="12" bestFit="1" customWidth="1"/>
    <col min="4366" max="4368" width="12.3984375" style="12" customWidth="1"/>
    <col min="4369" max="4369" width="23.3984375" style="12" bestFit="1" customWidth="1"/>
    <col min="4370" max="4370" width="12.86328125" style="12" bestFit="1" customWidth="1"/>
    <col min="4371" max="4373" width="12.3984375" style="12" customWidth="1"/>
    <col min="4374" max="4374" width="23.46484375" style="12" bestFit="1" customWidth="1"/>
    <col min="4375" max="4375" width="12.86328125" style="12" bestFit="1" customWidth="1"/>
    <col min="4376" max="4378" width="12.3984375" style="12" customWidth="1"/>
    <col min="4379" max="4379" width="23.46484375" style="12" bestFit="1" customWidth="1"/>
    <col min="4380" max="4380" width="12.86328125" style="12" bestFit="1" customWidth="1"/>
    <col min="4381" max="4383" width="12.3984375" style="12" customWidth="1"/>
    <col min="4384" max="4384" width="18.59765625" style="12" customWidth="1"/>
    <col min="4385" max="4388" width="12.3984375" style="12" customWidth="1"/>
    <col min="4389" max="4390" width="16.1328125" style="12" customWidth="1"/>
    <col min="4391" max="4392" width="12.3984375" style="12" customWidth="1"/>
    <col min="4393" max="4617" width="12.3984375" style="12"/>
    <col min="4618" max="4619" width="12.3984375" style="12" customWidth="1"/>
    <col min="4620" max="4620" width="23.3984375" style="12" bestFit="1" customWidth="1"/>
    <col min="4621" max="4621" width="12.86328125" style="12" bestFit="1" customWidth="1"/>
    <col min="4622" max="4624" width="12.3984375" style="12" customWidth="1"/>
    <col min="4625" max="4625" width="23.3984375" style="12" bestFit="1" customWidth="1"/>
    <col min="4626" max="4626" width="12.86328125" style="12" bestFit="1" customWidth="1"/>
    <col min="4627" max="4629" width="12.3984375" style="12" customWidth="1"/>
    <col min="4630" max="4630" width="23.46484375" style="12" bestFit="1" customWidth="1"/>
    <col min="4631" max="4631" width="12.86328125" style="12" bestFit="1" customWidth="1"/>
    <col min="4632" max="4634" width="12.3984375" style="12" customWidth="1"/>
    <col min="4635" max="4635" width="23.46484375" style="12" bestFit="1" customWidth="1"/>
    <col min="4636" max="4636" width="12.86328125" style="12" bestFit="1" customWidth="1"/>
    <col min="4637" max="4639" width="12.3984375" style="12" customWidth="1"/>
    <col min="4640" max="4640" width="18.59765625" style="12" customWidth="1"/>
    <col min="4641" max="4644" width="12.3984375" style="12" customWidth="1"/>
    <col min="4645" max="4646" width="16.1328125" style="12" customWidth="1"/>
    <col min="4647" max="4648" width="12.3984375" style="12" customWidth="1"/>
    <col min="4649" max="4873" width="12.3984375" style="12"/>
    <col min="4874" max="4875" width="12.3984375" style="12" customWidth="1"/>
    <col min="4876" max="4876" width="23.3984375" style="12" bestFit="1" customWidth="1"/>
    <col min="4877" max="4877" width="12.86328125" style="12" bestFit="1" customWidth="1"/>
    <col min="4878" max="4880" width="12.3984375" style="12" customWidth="1"/>
    <col min="4881" max="4881" width="23.3984375" style="12" bestFit="1" customWidth="1"/>
    <col min="4882" max="4882" width="12.86328125" style="12" bestFit="1" customWidth="1"/>
    <col min="4883" max="4885" width="12.3984375" style="12" customWidth="1"/>
    <col min="4886" max="4886" width="23.46484375" style="12" bestFit="1" customWidth="1"/>
    <col min="4887" max="4887" width="12.86328125" style="12" bestFit="1" customWidth="1"/>
    <col min="4888" max="4890" width="12.3984375" style="12" customWidth="1"/>
    <col min="4891" max="4891" width="23.46484375" style="12" bestFit="1" customWidth="1"/>
    <col min="4892" max="4892" width="12.86328125" style="12" bestFit="1" customWidth="1"/>
    <col min="4893" max="4895" width="12.3984375" style="12" customWidth="1"/>
    <col min="4896" max="4896" width="18.59765625" style="12" customWidth="1"/>
    <col min="4897" max="4900" width="12.3984375" style="12" customWidth="1"/>
    <col min="4901" max="4902" width="16.1328125" style="12" customWidth="1"/>
    <col min="4903" max="4904" width="12.3984375" style="12" customWidth="1"/>
    <col min="4905" max="5129" width="12.3984375" style="12"/>
    <col min="5130" max="5131" width="12.3984375" style="12" customWidth="1"/>
    <col min="5132" max="5132" width="23.3984375" style="12" bestFit="1" customWidth="1"/>
    <col min="5133" max="5133" width="12.86328125" style="12" bestFit="1" customWidth="1"/>
    <col min="5134" max="5136" width="12.3984375" style="12" customWidth="1"/>
    <col min="5137" max="5137" width="23.3984375" style="12" bestFit="1" customWidth="1"/>
    <col min="5138" max="5138" width="12.86328125" style="12" bestFit="1" customWidth="1"/>
    <col min="5139" max="5141" width="12.3984375" style="12" customWidth="1"/>
    <col min="5142" max="5142" width="23.46484375" style="12" bestFit="1" customWidth="1"/>
    <col min="5143" max="5143" width="12.86328125" style="12" bestFit="1" customWidth="1"/>
    <col min="5144" max="5146" width="12.3984375" style="12" customWidth="1"/>
    <col min="5147" max="5147" width="23.46484375" style="12" bestFit="1" customWidth="1"/>
    <col min="5148" max="5148" width="12.86328125" style="12" bestFit="1" customWidth="1"/>
    <col min="5149" max="5151" width="12.3984375" style="12" customWidth="1"/>
    <col min="5152" max="5152" width="18.59765625" style="12" customWidth="1"/>
    <col min="5153" max="5156" width="12.3984375" style="12" customWidth="1"/>
    <col min="5157" max="5158" width="16.1328125" style="12" customWidth="1"/>
    <col min="5159" max="5160" width="12.3984375" style="12" customWidth="1"/>
    <col min="5161" max="5385" width="12.3984375" style="12"/>
    <col min="5386" max="5387" width="12.3984375" style="12" customWidth="1"/>
    <col min="5388" max="5388" width="23.3984375" style="12" bestFit="1" customWidth="1"/>
    <col min="5389" max="5389" width="12.86328125" style="12" bestFit="1" customWidth="1"/>
    <col min="5390" max="5392" width="12.3984375" style="12" customWidth="1"/>
    <col min="5393" max="5393" width="23.3984375" style="12" bestFit="1" customWidth="1"/>
    <col min="5394" max="5394" width="12.86328125" style="12" bestFit="1" customWidth="1"/>
    <col min="5395" max="5397" width="12.3984375" style="12" customWidth="1"/>
    <col min="5398" max="5398" width="23.46484375" style="12" bestFit="1" customWidth="1"/>
    <col min="5399" max="5399" width="12.86328125" style="12" bestFit="1" customWidth="1"/>
    <col min="5400" max="5402" width="12.3984375" style="12" customWidth="1"/>
    <col min="5403" max="5403" width="23.46484375" style="12" bestFit="1" customWidth="1"/>
    <col min="5404" max="5404" width="12.86328125" style="12" bestFit="1" customWidth="1"/>
    <col min="5405" max="5407" width="12.3984375" style="12" customWidth="1"/>
    <col min="5408" max="5408" width="18.59765625" style="12" customWidth="1"/>
    <col min="5409" max="5412" width="12.3984375" style="12" customWidth="1"/>
    <col min="5413" max="5414" width="16.1328125" style="12" customWidth="1"/>
    <col min="5415" max="5416" width="12.3984375" style="12" customWidth="1"/>
    <col min="5417" max="5641" width="12.3984375" style="12"/>
    <col min="5642" max="5643" width="12.3984375" style="12" customWidth="1"/>
    <col min="5644" max="5644" width="23.3984375" style="12" bestFit="1" customWidth="1"/>
    <col min="5645" max="5645" width="12.86328125" style="12" bestFit="1" customWidth="1"/>
    <col min="5646" max="5648" width="12.3984375" style="12" customWidth="1"/>
    <col min="5649" max="5649" width="23.3984375" style="12" bestFit="1" customWidth="1"/>
    <col min="5650" max="5650" width="12.86328125" style="12" bestFit="1" customWidth="1"/>
    <col min="5651" max="5653" width="12.3984375" style="12" customWidth="1"/>
    <col min="5654" max="5654" width="23.46484375" style="12" bestFit="1" customWidth="1"/>
    <col min="5655" max="5655" width="12.86328125" style="12" bestFit="1" customWidth="1"/>
    <col min="5656" max="5658" width="12.3984375" style="12" customWidth="1"/>
    <col min="5659" max="5659" width="23.46484375" style="12" bestFit="1" customWidth="1"/>
    <col min="5660" max="5660" width="12.86328125" style="12" bestFit="1" customWidth="1"/>
    <col min="5661" max="5663" width="12.3984375" style="12" customWidth="1"/>
    <col min="5664" max="5664" width="18.59765625" style="12" customWidth="1"/>
    <col min="5665" max="5668" width="12.3984375" style="12" customWidth="1"/>
    <col min="5669" max="5670" width="16.1328125" style="12" customWidth="1"/>
    <col min="5671" max="5672" width="12.3984375" style="12" customWidth="1"/>
    <col min="5673" max="5897" width="12.3984375" style="12"/>
    <col min="5898" max="5899" width="12.3984375" style="12" customWidth="1"/>
    <col min="5900" max="5900" width="23.3984375" style="12" bestFit="1" customWidth="1"/>
    <col min="5901" max="5901" width="12.86328125" style="12" bestFit="1" customWidth="1"/>
    <col min="5902" max="5904" width="12.3984375" style="12" customWidth="1"/>
    <col min="5905" max="5905" width="23.3984375" style="12" bestFit="1" customWidth="1"/>
    <col min="5906" max="5906" width="12.86328125" style="12" bestFit="1" customWidth="1"/>
    <col min="5907" max="5909" width="12.3984375" style="12" customWidth="1"/>
    <col min="5910" max="5910" width="23.46484375" style="12" bestFit="1" customWidth="1"/>
    <col min="5911" max="5911" width="12.86328125" style="12" bestFit="1" customWidth="1"/>
    <col min="5912" max="5914" width="12.3984375" style="12" customWidth="1"/>
    <col min="5915" max="5915" width="23.46484375" style="12" bestFit="1" customWidth="1"/>
    <col min="5916" max="5916" width="12.86328125" style="12" bestFit="1" customWidth="1"/>
    <col min="5917" max="5919" width="12.3984375" style="12" customWidth="1"/>
    <col min="5920" max="5920" width="18.59765625" style="12" customWidth="1"/>
    <col min="5921" max="5924" width="12.3984375" style="12" customWidth="1"/>
    <col min="5925" max="5926" width="16.1328125" style="12" customWidth="1"/>
    <col min="5927" max="5928" width="12.3984375" style="12" customWidth="1"/>
    <col min="5929" max="6153" width="12.3984375" style="12"/>
    <col min="6154" max="6155" width="12.3984375" style="12" customWidth="1"/>
    <col min="6156" max="6156" width="23.3984375" style="12" bestFit="1" customWidth="1"/>
    <col min="6157" max="6157" width="12.86328125" style="12" bestFit="1" customWidth="1"/>
    <col min="6158" max="6160" width="12.3984375" style="12" customWidth="1"/>
    <col min="6161" max="6161" width="23.3984375" style="12" bestFit="1" customWidth="1"/>
    <col min="6162" max="6162" width="12.86328125" style="12" bestFit="1" customWidth="1"/>
    <col min="6163" max="6165" width="12.3984375" style="12" customWidth="1"/>
    <col min="6166" max="6166" width="23.46484375" style="12" bestFit="1" customWidth="1"/>
    <col min="6167" max="6167" width="12.86328125" style="12" bestFit="1" customWidth="1"/>
    <col min="6168" max="6170" width="12.3984375" style="12" customWidth="1"/>
    <col min="6171" max="6171" width="23.46484375" style="12" bestFit="1" customWidth="1"/>
    <col min="6172" max="6172" width="12.86328125" style="12" bestFit="1" customWidth="1"/>
    <col min="6173" max="6175" width="12.3984375" style="12" customWidth="1"/>
    <col min="6176" max="6176" width="18.59765625" style="12" customWidth="1"/>
    <col min="6177" max="6180" width="12.3984375" style="12" customWidth="1"/>
    <col min="6181" max="6182" width="16.1328125" style="12" customWidth="1"/>
    <col min="6183" max="6184" width="12.3984375" style="12" customWidth="1"/>
    <col min="6185" max="6409" width="12.3984375" style="12"/>
    <col min="6410" max="6411" width="12.3984375" style="12" customWidth="1"/>
    <col min="6412" max="6412" width="23.3984375" style="12" bestFit="1" customWidth="1"/>
    <col min="6413" max="6413" width="12.86328125" style="12" bestFit="1" customWidth="1"/>
    <col min="6414" max="6416" width="12.3984375" style="12" customWidth="1"/>
    <col min="6417" max="6417" width="23.3984375" style="12" bestFit="1" customWidth="1"/>
    <col min="6418" max="6418" width="12.86328125" style="12" bestFit="1" customWidth="1"/>
    <col min="6419" max="6421" width="12.3984375" style="12" customWidth="1"/>
    <col min="6422" max="6422" width="23.46484375" style="12" bestFit="1" customWidth="1"/>
    <col min="6423" max="6423" width="12.86328125" style="12" bestFit="1" customWidth="1"/>
    <col min="6424" max="6426" width="12.3984375" style="12" customWidth="1"/>
    <col min="6427" max="6427" width="23.46484375" style="12" bestFit="1" customWidth="1"/>
    <col min="6428" max="6428" width="12.86328125" style="12" bestFit="1" customWidth="1"/>
    <col min="6429" max="6431" width="12.3984375" style="12" customWidth="1"/>
    <col min="6432" max="6432" width="18.59765625" style="12" customWidth="1"/>
    <col min="6433" max="6436" width="12.3984375" style="12" customWidth="1"/>
    <col min="6437" max="6438" width="16.1328125" style="12" customWidth="1"/>
    <col min="6439" max="6440" width="12.3984375" style="12" customWidth="1"/>
    <col min="6441" max="6665" width="12.3984375" style="12"/>
    <col min="6666" max="6667" width="12.3984375" style="12" customWidth="1"/>
    <col min="6668" max="6668" width="23.3984375" style="12" bestFit="1" customWidth="1"/>
    <col min="6669" max="6669" width="12.86328125" style="12" bestFit="1" customWidth="1"/>
    <col min="6670" max="6672" width="12.3984375" style="12" customWidth="1"/>
    <col min="6673" max="6673" width="23.3984375" style="12" bestFit="1" customWidth="1"/>
    <col min="6674" max="6674" width="12.86328125" style="12" bestFit="1" customWidth="1"/>
    <col min="6675" max="6677" width="12.3984375" style="12" customWidth="1"/>
    <col min="6678" max="6678" width="23.46484375" style="12" bestFit="1" customWidth="1"/>
    <col min="6679" max="6679" width="12.86328125" style="12" bestFit="1" customWidth="1"/>
    <col min="6680" max="6682" width="12.3984375" style="12" customWidth="1"/>
    <col min="6683" max="6683" width="23.46484375" style="12" bestFit="1" customWidth="1"/>
    <col min="6684" max="6684" width="12.86328125" style="12" bestFit="1" customWidth="1"/>
    <col min="6685" max="6687" width="12.3984375" style="12" customWidth="1"/>
    <col min="6688" max="6688" width="18.59765625" style="12" customWidth="1"/>
    <col min="6689" max="6692" width="12.3984375" style="12" customWidth="1"/>
    <col min="6693" max="6694" width="16.1328125" style="12" customWidth="1"/>
    <col min="6695" max="6696" width="12.3984375" style="12" customWidth="1"/>
    <col min="6697" max="6921" width="12.3984375" style="12"/>
    <col min="6922" max="6923" width="12.3984375" style="12" customWidth="1"/>
    <col min="6924" max="6924" width="23.3984375" style="12" bestFit="1" customWidth="1"/>
    <col min="6925" max="6925" width="12.86328125" style="12" bestFit="1" customWidth="1"/>
    <col min="6926" max="6928" width="12.3984375" style="12" customWidth="1"/>
    <col min="6929" max="6929" width="23.3984375" style="12" bestFit="1" customWidth="1"/>
    <col min="6930" max="6930" width="12.86328125" style="12" bestFit="1" customWidth="1"/>
    <col min="6931" max="6933" width="12.3984375" style="12" customWidth="1"/>
    <col min="6934" max="6934" width="23.46484375" style="12" bestFit="1" customWidth="1"/>
    <col min="6935" max="6935" width="12.86328125" style="12" bestFit="1" customWidth="1"/>
    <col min="6936" max="6938" width="12.3984375" style="12" customWidth="1"/>
    <col min="6939" max="6939" width="23.46484375" style="12" bestFit="1" customWidth="1"/>
    <col min="6940" max="6940" width="12.86328125" style="12" bestFit="1" customWidth="1"/>
    <col min="6941" max="6943" width="12.3984375" style="12" customWidth="1"/>
    <col min="6944" max="6944" width="18.59765625" style="12" customWidth="1"/>
    <col min="6945" max="6948" width="12.3984375" style="12" customWidth="1"/>
    <col min="6949" max="6950" width="16.1328125" style="12" customWidth="1"/>
    <col min="6951" max="6952" width="12.3984375" style="12" customWidth="1"/>
    <col min="6953" max="7177" width="12.3984375" style="12"/>
    <col min="7178" max="7179" width="12.3984375" style="12" customWidth="1"/>
    <col min="7180" max="7180" width="23.3984375" style="12" bestFit="1" customWidth="1"/>
    <col min="7181" max="7181" width="12.86328125" style="12" bestFit="1" customWidth="1"/>
    <col min="7182" max="7184" width="12.3984375" style="12" customWidth="1"/>
    <col min="7185" max="7185" width="23.3984375" style="12" bestFit="1" customWidth="1"/>
    <col min="7186" max="7186" width="12.86328125" style="12" bestFit="1" customWidth="1"/>
    <col min="7187" max="7189" width="12.3984375" style="12" customWidth="1"/>
    <col min="7190" max="7190" width="23.46484375" style="12" bestFit="1" customWidth="1"/>
    <col min="7191" max="7191" width="12.86328125" style="12" bestFit="1" customWidth="1"/>
    <col min="7192" max="7194" width="12.3984375" style="12" customWidth="1"/>
    <col min="7195" max="7195" width="23.46484375" style="12" bestFit="1" customWidth="1"/>
    <col min="7196" max="7196" width="12.86328125" style="12" bestFit="1" customWidth="1"/>
    <col min="7197" max="7199" width="12.3984375" style="12" customWidth="1"/>
    <col min="7200" max="7200" width="18.59765625" style="12" customWidth="1"/>
    <col min="7201" max="7204" width="12.3984375" style="12" customWidth="1"/>
    <col min="7205" max="7206" width="16.1328125" style="12" customWidth="1"/>
    <col min="7207" max="7208" width="12.3984375" style="12" customWidth="1"/>
    <col min="7209" max="7433" width="12.3984375" style="12"/>
    <col min="7434" max="7435" width="12.3984375" style="12" customWidth="1"/>
    <col min="7436" max="7436" width="23.3984375" style="12" bestFit="1" customWidth="1"/>
    <col min="7437" max="7437" width="12.86328125" style="12" bestFit="1" customWidth="1"/>
    <col min="7438" max="7440" width="12.3984375" style="12" customWidth="1"/>
    <col min="7441" max="7441" width="23.3984375" style="12" bestFit="1" customWidth="1"/>
    <col min="7442" max="7442" width="12.86328125" style="12" bestFit="1" customWidth="1"/>
    <col min="7443" max="7445" width="12.3984375" style="12" customWidth="1"/>
    <col min="7446" max="7446" width="23.46484375" style="12" bestFit="1" customWidth="1"/>
    <col min="7447" max="7447" width="12.86328125" style="12" bestFit="1" customWidth="1"/>
    <col min="7448" max="7450" width="12.3984375" style="12" customWidth="1"/>
    <col min="7451" max="7451" width="23.46484375" style="12" bestFit="1" customWidth="1"/>
    <col min="7452" max="7452" width="12.86328125" style="12" bestFit="1" customWidth="1"/>
    <col min="7453" max="7455" width="12.3984375" style="12" customWidth="1"/>
    <col min="7456" max="7456" width="18.59765625" style="12" customWidth="1"/>
    <col min="7457" max="7460" width="12.3984375" style="12" customWidth="1"/>
    <col min="7461" max="7462" width="16.1328125" style="12" customWidth="1"/>
    <col min="7463" max="7464" width="12.3984375" style="12" customWidth="1"/>
    <col min="7465" max="7689" width="12.3984375" style="12"/>
    <col min="7690" max="7691" width="12.3984375" style="12" customWidth="1"/>
    <col min="7692" max="7692" width="23.3984375" style="12" bestFit="1" customWidth="1"/>
    <col min="7693" max="7693" width="12.86328125" style="12" bestFit="1" customWidth="1"/>
    <col min="7694" max="7696" width="12.3984375" style="12" customWidth="1"/>
    <col min="7697" max="7697" width="23.3984375" style="12" bestFit="1" customWidth="1"/>
    <col min="7698" max="7698" width="12.86328125" style="12" bestFit="1" customWidth="1"/>
    <col min="7699" max="7701" width="12.3984375" style="12" customWidth="1"/>
    <col min="7702" max="7702" width="23.46484375" style="12" bestFit="1" customWidth="1"/>
    <col min="7703" max="7703" width="12.86328125" style="12" bestFit="1" customWidth="1"/>
    <col min="7704" max="7706" width="12.3984375" style="12" customWidth="1"/>
    <col min="7707" max="7707" width="23.46484375" style="12" bestFit="1" customWidth="1"/>
    <col min="7708" max="7708" width="12.86328125" style="12" bestFit="1" customWidth="1"/>
    <col min="7709" max="7711" width="12.3984375" style="12" customWidth="1"/>
    <col min="7712" max="7712" width="18.59765625" style="12" customWidth="1"/>
    <col min="7713" max="7716" width="12.3984375" style="12" customWidth="1"/>
    <col min="7717" max="7718" width="16.1328125" style="12" customWidth="1"/>
    <col min="7719" max="7720" width="12.3984375" style="12" customWidth="1"/>
    <col min="7721" max="7945" width="12.3984375" style="12"/>
    <col min="7946" max="7947" width="12.3984375" style="12" customWidth="1"/>
    <col min="7948" max="7948" width="23.3984375" style="12" bestFit="1" customWidth="1"/>
    <col min="7949" max="7949" width="12.86328125" style="12" bestFit="1" customWidth="1"/>
    <col min="7950" max="7952" width="12.3984375" style="12" customWidth="1"/>
    <col min="7953" max="7953" width="23.3984375" style="12" bestFit="1" customWidth="1"/>
    <col min="7954" max="7954" width="12.86328125" style="12" bestFit="1" customWidth="1"/>
    <col min="7955" max="7957" width="12.3984375" style="12" customWidth="1"/>
    <col min="7958" max="7958" width="23.46484375" style="12" bestFit="1" customWidth="1"/>
    <col min="7959" max="7959" width="12.86328125" style="12" bestFit="1" customWidth="1"/>
    <col min="7960" max="7962" width="12.3984375" style="12" customWidth="1"/>
    <col min="7963" max="7963" width="23.46484375" style="12" bestFit="1" customWidth="1"/>
    <col min="7964" max="7964" width="12.86328125" style="12" bestFit="1" customWidth="1"/>
    <col min="7965" max="7967" width="12.3984375" style="12" customWidth="1"/>
    <col min="7968" max="7968" width="18.59765625" style="12" customWidth="1"/>
    <col min="7969" max="7972" width="12.3984375" style="12" customWidth="1"/>
    <col min="7973" max="7974" width="16.1328125" style="12" customWidth="1"/>
    <col min="7975" max="7976" width="12.3984375" style="12" customWidth="1"/>
    <col min="7977" max="8201" width="12.3984375" style="12"/>
    <col min="8202" max="8203" width="12.3984375" style="12" customWidth="1"/>
    <col min="8204" max="8204" width="23.3984375" style="12" bestFit="1" customWidth="1"/>
    <col min="8205" max="8205" width="12.86328125" style="12" bestFit="1" customWidth="1"/>
    <col min="8206" max="8208" width="12.3984375" style="12" customWidth="1"/>
    <col min="8209" max="8209" width="23.3984375" style="12" bestFit="1" customWidth="1"/>
    <col min="8210" max="8210" width="12.86328125" style="12" bestFit="1" customWidth="1"/>
    <col min="8211" max="8213" width="12.3984375" style="12" customWidth="1"/>
    <col min="8214" max="8214" width="23.46484375" style="12" bestFit="1" customWidth="1"/>
    <col min="8215" max="8215" width="12.86328125" style="12" bestFit="1" customWidth="1"/>
    <col min="8216" max="8218" width="12.3984375" style="12" customWidth="1"/>
    <col min="8219" max="8219" width="23.46484375" style="12" bestFit="1" customWidth="1"/>
    <col min="8220" max="8220" width="12.86328125" style="12" bestFit="1" customWidth="1"/>
    <col min="8221" max="8223" width="12.3984375" style="12" customWidth="1"/>
    <col min="8224" max="8224" width="18.59765625" style="12" customWidth="1"/>
    <col min="8225" max="8228" width="12.3984375" style="12" customWidth="1"/>
    <col min="8229" max="8230" width="16.1328125" style="12" customWidth="1"/>
    <col min="8231" max="8232" width="12.3984375" style="12" customWidth="1"/>
    <col min="8233" max="8457" width="12.3984375" style="12"/>
    <col min="8458" max="8459" width="12.3984375" style="12" customWidth="1"/>
    <col min="8460" max="8460" width="23.3984375" style="12" bestFit="1" customWidth="1"/>
    <col min="8461" max="8461" width="12.86328125" style="12" bestFit="1" customWidth="1"/>
    <col min="8462" max="8464" width="12.3984375" style="12" customWidth="1"/>
    <col min="8465" max="8465" width="23.3984375" style="12" bestFit="1" customWidth="1"/>
    <col min="8466" max="8466" width="12.86328125" style="12" bestFit="1" customWidth="1"/>
    <col min="8467" max="8469" width="12.3984375" style="12" customWidth="1"/>
    <col min="8470" max="8470" width="23.46484375" style="12" bestFit="1" customWidth="1"/>
    <col min="8471" max="8471" width="12.86328125" style="12" bestFit="1" customWidth="1"/>
    <col min="8472" max="8474" width="12.3984375" style="12" customWidth="1"/>
    <col min="8475" max="8475" width="23.46484375" style="12" bestFit="1" customWidth="1"/>
    <col min="8476" max="8476" width="12.86328125" style="12" bestFit="1" customWidth="1"/>
    <col min="8477" max="8479" width="12.3984375" style="12" customWidth="1"/>
    <col min="8480" max="8480" width="18.59765625" style="12" customWidth="1"/>
    <col min="8481" max="8484" width="12.3984375" style="12" customWidth="1"/>
    <col min="8485" max="8486" width="16.1328125" style="12" customWidth="1"/>
    <col min="8487" max="8488" width="12.3984375" style="12" customWidth="1"/>
    <col min="8489" max="8713" width="12.3984375" style="12"/>
    <col min="8714" max="8715" width="12.3984375" style="12" customWidth="1"/>
    <col min="8716" max="8716" width="23.3984375" style="12" bestFit="1" customWidth="1"/>
    <col min="8717" max="8717" width="12.86328125" style="12" bestFit="1" customWidth="1"/>
    <col min="8718" max="8720" width="12.3984375" style="12" customWidth="1"/>
    <col min="8721" max="8721" width="23.3984375" style="12" bestFit="1" customWidth="1"/>
    <col min="8722" max="8722" width="12.86328125" style="12" bestFit="1" customWidth="1"/>
    <col min="8723" max="8725" width="12.3984375" style="12" customWidth="1"/>
    <col min="8726" max="8726" width="23.46484375" style="12" bestFit="1" customWidth="1"/>
    <col min="8727" max="8727" width="12.86328125" style="12" bestFit="1" customWidth="1"/>
    <col min="8728" max="8730" width="12.3984375" style="12" customWidth="1"/>
    <col min="8731" max="8731" width="23.46484375" style="12" bestFit="1" customWidth="1"/>
    <col min="8732" max="8732" width="12.86328125" style="12" bestFit="1" customWidth="1"/>
    <col min="8733" max="8735" width="12.3984375" style="12" customWidth="1"/>
    <col min="8736" max="8736" width="18.59765625" style="12" customWidth="1"/>
    <col min="8737" max="8740" width="12.3984375" style="12" customWidth="1"/>
    <col min="8741" max="8742" width="16.1328125" style="12" customWidth="1"/>
    <col min="8743" max="8744" width="12.3984375" style="12" customWidth="1"/>
    <col min="8745" max="8969" width="12.3984375" style="12"/>
    <col min="8970" max="8971" width="12.3984375" style="12" customWidth="1"/>
    <col min="8972" max="8972" width="23.3984375" style="12" bestFit="1" customWidth="1"/>
    <col min="8973" max="8973" width="12.86328125" style="12" bestFit="1" customWidth="1"/>
    <col min="8974" max="8976" width="12.3984375" style="12" customWidth="1"/>
    <col min="8977" max="8977" width="23.3984375" style="12" bestFit="1" customWidth="1"/>
    <col min="8978" max="8978" width="12.86328125" style="12" bestFit="1" customWidth="1"/>
    <col min="8979" max="8981" width="12.3984375" style="12" customWidth="1"/>
    <col min="8982" max="8982" width="23.46484375" style="12" bestFit="1" customWidth="1"/>
    <col min="8983" max="8983" width="12.86328125" style="12" bestFit="1" customWidth="1"/>
    <col min="8984" max="8986" width="12.3984375" style="12" customWidth="1"/>
    <col min="8987" max="8987" width="23.46484375" style="12" bestFit="1" customWidth="1"/>
    <col min="8988" max="8988" width="12.86328125" style="12" bestFit="1" customWidth="1"/>
    <col min="8989" max="8991" width="12.3984375" style="12" customWidth="1"/>
    <col min="8992" max="8992" width="18.59765625" style="12" customWidth="1"/>
    <col min="8993" max="8996" width="12.3984375" style="12" customWidth="1"/>
    <col min="8997" max="8998" width="16.1328125" style="12" customWidth="1"/>
    <col min="8999" max="9000" width="12.3984375" style="12" customWidth="1"/>
    <col min="9001" max="9225" width="12.3984375" style="12"/>
    <col min="9226" max="9227" width="12.3984375" style="12" customWidth="1"/>
    <col min="9228" max="9228" width="23.3984375" style="12" bestFit="1" customWidth="1"/>
    <col min="9229" max="9229" width="12.86328125" style="12" bestFit="1" customWidth="1"/>
    <col min="9230" max="9232" width="12.3984375" style="12" customWidth="1"/>
    <col min="9233" max="9233" width="23.3984375" style="12" bestFit="1" customWidth="1"/>
    <col min="9234" max="9234" width="12.86328125" style="12" bestFit="1" customWidth="1"/>
    <col min="9235" max="9237" width="12.3984375" style="12" customWidth="1"/>
    <col min="9238" max="9238" width="23.46484375" style="12" bestFit="1" customWidth="1"/>
    <col min="9239" max="9239" width="12.86328125" style="12" bestFit="1" customWidth="1"/>
    <col min="9240" max="9242" width="12.3984375" style="12" customWidth="1"/>
    <col min="9243" max="9243" width="23.46484375" style="12" bestFit="1" customWidth="1"/>
    <col min="9244" max="9244" width="12.86328125" style="12" bestFit="1" customWidth="1"/>
    <col min="9245" max="9247" width="12.3984375" style="12" customWidth="1"/>
    <col min="9248" max="9248" width="18.59765625" style="12" customWidth="1"/>
    <col min="9249" max="9252" width="12.3984375" style="12" customWidth="1"/>
    <col min="9253" max="9254" width="16.1328125" style="12" customWidth="1"/>
    <col min="9255" max="9256" width="12.3984375" style="12" customWidth="1"/>
    <col min="9257" max="9481" width="12.3984375" style="12"/>
    <col min="9482" max="9483" width="12.3984375" style="12" customWidth="1"/>
    <col min="9484" max="9484" width="23.3984375" style="12" bestFit="1" customWidth="1"/>
    <col min="9485" max="9485" width="12.86328125" style="12" bestFit="1" customWidth="1"/>
    <col min="9486" max="9488" width="12.3984375" style="12" customWidth="1"/>
    <col min="9489" max="9489" width="23.3984375" style="12" bestFit="1" customWidth="1"/>
    <col min="9490" max="9490" width="12.86328125" style="12" bestFit="1" customWidth="1"/>
    <col min="9491" max="9493" width="12.3984375" style="12" customWidth="1"/>
    <col min="9494" max="9494" width="23.46484375" style="12" bestFit="1" customWidth="1"/>
    <col min="9495" max="9495" width="12.86328125" style="12" bestFit="1" customWidth="1"/>
    <col min="9496" max="9498" width="12.3984375" style="12" customWidth="1"/>
    <col min="9499" max="9499" width="23.46484375" style="12" bestFit="1" customWidth="1"/>
    <col min="9500" max="9500" width="12.86328125" style="12" bestFit="1" customWidth="1"/>
    <col min="9501" max="9503" width="12.3984375" style="12" customWidth="1"/>
    <col min="9504" max="9504" width="18.59765625" style="12" customWidth="1"/>
    <col min="9505" max="9508" width="12.3984375" style="12" customWidth="1"/>
    <col min="9509" max="9510" width="16.1328125" style="12" customWidth="1"/>
    <col min="9511" max="9512" width="12.3984375" style="12" customWidth="1"/>
    <col min="9513" max="9737" width="12.3984375" style="12"/>
    <col min="9738" max="9739" width="12.3984375" style="12" customWidth="1"/>
    <col min="9740" max="9740" width="23.3984375" style="12" bestFit="1" customWidth="1"/>
    <col min="9741" max="9741" width="12.86328125" style="12" bestFit="1" customWidth="1"/>
    <col min="9742" max="9744" width="12.3984375" style="12" customWidth="1"/>
    <col min="9745" max="9745" width="23.3984375" style="12" bestFit="1" customWidth="1"/>
    <col min="9746" max="9746" width="12.86328125" style="12" bestFit="1" customWidth="1"/>
    <col min="9747" max="9749" width="12.3984375" style="12" customWidth="1"/>
    <col min="9750" max="9750" width="23.46484375" style="12" bestFit="1" customWidth="1"/>
    <col min="9751" max="9751" width="12.86328125" style="12" bestFit="1" customWidth="1"/>
    <col min="9752" max="9754" width="12.3984375" style="12" customWidth="1"/>
    <col min="9755" max="9755" width="23.46484375" style="12" bestFit="1" customWidth="1"/>
    <col min="9756" max="9756" width="12.86328125" style="12" bestFit="1" customWidth="1"/>
    <col min="9757" max="9759" width="12.3984375" style="12" customWidth="1"/>
    <col min="9760" max="9760" width="18.59765625" style="12" customWidth="1"/>
    <col min="9761" max="9764" width="12.3984375" style="12" customWidth="1"/>
    <col min="9765" max="9766" width="16.1328125" style="12" customWidth="1"/>
    <col min="9767" max="9768" width="12.3984375" style="12" customWidth="1"/>
    <col min="9769" max="9993" width="12.3984375" style="12"/>
    <col min="9994" max="9995" width="12.3984375" style="12" customWidth="1"/>
    <col min="9996" max="9996" width="23.3984375" style="12" bestFit="1" customWidth="1"/>
    <col min="9997" max="9997" width="12.86328125" style="12" bestFit="1" customWidth="1"/>
    <col min="9998" max="10000" width="12.3984375" style="12" customWidth="1"/>
    <col min="10001" max="10001" width="23.3984375" style="12" bestFit="1" customWidth="1"/>
    <col min="10002" max="10002" width="12.86328125" style="12" bestFit="1" customWidth="1"/>
    <col min="10003" max="10005" width="12.3984375" style="12" customWidth="1"/>
    <col min="10006" max="10006" width="23.46484375" style="12" bestFit="1" customWidth="1"/>
    <col min="10007" max="10007" width="12.86328125" style="12" bestFit="1" customWidth="1"/>
    <col min="10008" max="10010" width="12.3984375" style="12" customWidth="1"/>
    <col min="10011" max="10011" width="23.46484375" style="12" bestFit="1" customWidth="1"/>
    <col min="10012" max="10012" width="12.86328125" style="12" bestFit="1" customWidth="1"/>
    <col min="10013" max="10015" width="12.3984375" style="12" customWidth="1"/>
    <col min="10016" max="10016" width="18.59765625" style="12" customWidth="1"/>
    <col min="10017" max="10020" width="12.3984375" style="12" customWidth="1"/>
    <col min="10021" max="10022" width="16.1328125" style="12" customWidth="1"/>
    <col min="10023" max="10024" width="12.3984375" style="12" customWidth="1"/>
    <col min="10025" max="10249" width="12.3984375" style="12"/>
    <col min="10250" max="10251" width="12.3984375" style="12" customWidth="1"/>
    <col min="10252" max="10252" width="23.3984375" style="12" bestFit="1" customWidth="1"/>
    <col min="10253" max="10253" width="12.86328125" style="12" bestFit="1" customWidth="1"/>
    <col min="10254" max="10256" width="12.3984375" style="12" customWidth="1"/>
    <col min="10257" max="10257" width="23.3984375" style="12" bestFit="1" customWidth="1"/>
    <col min="10258" max="10258" width="12.86328125" style="12" bestFit="1" customWidth="1"/>
    <col min="10259" max="10261" width="12.3984375" style="12" customWidth="1"/>
    <col min="10262" max="10262" width="23.46484375" style="12" bestFit="1" customWidth="1"/>
    <col min="10263" max="10263" width="12.86328125" style="12" bestFit="1" customWidth="1"/>
    <col min="10264" max="10266" width="12.3984375" style="12" customWidth="1"/>
    <col min="10267" max="10267" width="23.46484375" style="12" bestFit="1" customWidth="1"/>
    <col min="10268" max="10268" width="12.86328125" style="12" bestFit="1" customWidth="1"/>
    <col min="10269" max="10271" width="12.3984375" style="12" customWidth="1"/>
    <col min="10272" max="10272" width="18.59765625" style="12" customWidth="1"/>
    <col min="10273" max="10276" width="12.3984375" style="12" customWidth="1"/>
    <col min="10277" max="10278" width="16.1328125" style="12" customWidth="1"/>
    <col min="10279" max="10280" width="12.3984375" style="12" customWidth="1"/>
    <col min="10281" max="10505" width="12.3984375" style="12"/>
    <col min="10506" max="10507" width="12.3984375" style="12" customWidth="1"/>
    <col min="10508" max="10508" width="23.3984375" style="12" bestFit="1" customWidth="1"/>
    <col min="10509" max="10509" width="12.86328125" style="12" bestFit="1" customWidth="1"/>
    <col min="10510" max="10512" width="12.3984375" style="12" customWidth="1"/>
    <col min="10513" max="10513" width="23.3984375" style="12" bestFit="1" customWidth="1"/>
    <col min="10514" max="10514" width="12.86328125" style="12" bestFit="1" customWidth="1"/>
    <col min="10515" max="10517" width="12.3984375" style="12" customWidth="1"/>
    <col min="10518" max="10518" width="23.46484375" style="12" bestFit="1" customWidth="1"/>
    <col min="10519" max="10519" width="12.86328125" style="12" bestFit="1" customWidth="1"/>
    <col min="10520" max="10522" width="12.3984375" style="12" customWidth="1"/>
    <col min="10523" max="10523" width="23.46484375" style="12" bestFit="1" customWidth="1"/>
    <col min="10524" max="10524" width="12.86328125" style="12" bestFit="1" customWidth="1"/>
    <col min="10525" max="10527" width="12.3984375" style="12" customWidth="1"/>
    <col min="10528" max="10528" width="18.59765625" style="12" customWidth="1"/>
    <col min="10529" max="10532" width="12.3984375" style="12" customWidth="1"/>
    <col min="10533" max="10534" width="16.1328125" style="12" customWidth="1"/>
    <col min="10535" max="10536" width="12.3984375" style="12" customWidth="1"/>
    <col min="10537" max="10761" width="12.3984375" style="12"/>
    <col min="10762" max="10763" width="12.3984375" style="12" customWidth="1"/>
    <col min="10764" max="10764" width="23.3984375" style="12" bestFit="1" customWidth="1"/>
    <col min="10765" max="10765" width="12.86328125" style="12" bestFit="1" customWidth="1"/>
    <col min="10766" max="10768" width="12.3984375" style="12" customWidth="1"/>
    <col min="10769" max="10769" width="23.3984375" style="12" bestFit="1" customWidth="1"/>
    <col min="10770" max="10770" width="12.86328125" style="12" bestFit="1" customWidth="1"/>
    <col min="10771" max="10773" width="12.3984375" style="12" customWidth="1"/>
    <col min="10774" max="10774" width="23.46484375" style="12" bestFit="1" customWidth="1"/>
    <col min="10775" max="10775" width="12.86328125" style="12" bestFit="1" customWidth="1"/>
    <col min="10776" max="10778" width="12.3984375" style="12" customWidth="1"/>
    <col min="10779" max="10779" width="23.46484375" style="12" bestFit="1" customWidth="1"/>
    <col min="10780" max="10780" width="12.86328125" style="12" bestFit="1" customWidth="1"/>
    <col min="10781" max="10783" width="12.3984375" style="12" customWidth="1"/>
    <col min="10784" max="10784" width="18.59765625" style="12" customWidth="1"/>
    <col min="10785" max="10788" width="12.3984375" style="12" customWidth="1"/>
    <col min="10789" max="10790" width="16.1328125" style="12" customWidth="1"/>
    <col min="10791" max="10792" width="12.3984375" style="12" customWidth="1"/>
    <col min="10793" max="11017" width="12.3984375" style="12"/>
    <col min="11018" max="11019" width="12.3984375" style="12" customWidth="1"/>
    <col min="11020" max="11020" width="23.3984375" style="12" bestFit="1" customWidth="1"/>
    <col min="11021" max="11021" width="12.86328125" style="12" bestFit="1" customWidth="1"/>
    <col min="11022" max="11024" width="12.3984375" style="12" customWidth="1"/>
    <col min="11025" max="11025" width="23.3984375" style="12" bestFit="1" customWidth="1"/>
    <col min="11026" max="11026" width="12.86328125" style="12" bestFit="1" customWidth="1"/>
    <col min="11027" max="11029" width="12.3984375" style="12" customWidth="1"/>
    <col min="11030" max="11030" width="23.46484375" style="12" bestFit="1" customWidth="1"/>
    <col min="11031" max="11031" width="12.86328125" style="12" bestFit="1" customWidth="1"/>
    <col min="11032" max="11034" width="12.3984375" style="12" customWidth="1"/>
    <col min="11035" max="11035" width="23.46484375" style="12" bestFit="1" customWidth="1"/>
    <col min="11036" max="11036" width="12.86328125" style="12" bestFit="1" customWidth="1"/>
    <col min="11037" max="11039" width="12.3984375" style="12" customWidth="1"/>
    <col min="11040" max="11040" width="18.59765625" style="12" customWidth="1"/>
    <col min="11041" max="11044" width="12.3984375" style="12" customWidth="1"/>
    <col min="11045" max="11046" width="16.1328125" style="12" customWidth="1"/>
    <col min="11047" max="11048" width="12.3984375" style="12" customWidth="1"/>
    <col min="11049" max="11273" width="12.3984375" style="12"/>
    <col min="11274" max="11275" width="12.3984375" style="12" customWidth="1"/>
    <col min="11276" max="11276" width="23.3984375" style="12" bestFit="1" customWidth="1"/>
    <col min="11277" max="11277" width="12.86328125" style="12" bestFit="1" customWidth="1"/>
    <col min="11278" max="11280" width="12.3984375" style="12" customWidth="1"/>
    <col min="11281" max="11281" width="23.3984375" style="12" bestFit="1" customWidth="1"/>
    <col min="11282" max="11282" width="12.86328125" style="12" bestFit="1" customWidth="1"/>
    <col min="11283" max="11285" width="12.3984375" style="12" customWidth="1"/>
    <col min="11286" max="11286" width="23.46484375" style="12" bestFit="1" customWidth="1"/>
    <col min="11287" max="11287" width="12.86328125" style="12" bestFit="1" customWidth="1"/>
    <col min="11288" max="11290" width="12.3984375" style="12" customWidth="1"/>
    <col min="11291" max="11291" width="23.46484375" style="12" bestFit="1" customWidth="1"/>
    <col min="11292" max="11292" width="12.86328125" style="12" bestFit="1" customWidth="1"/>
    <col min="11293" max="11295" width="12.3984375" style="12" customWidth="1"/>
    <col min="11296" max="11296" width="18.59765625" style="12" customWidth="1"/>
    <col min="11297" max="11300" width="12.3984375" style="12" customWidth="1"/>
    <col min="11301" max="11302" width="16.1328125" style="12" customWidth="1"/>
    <col min="11303" max="11304" width="12.3984375" style="12" customWidth="1"/>
    <col min="11305" max="11529" width="12.3984375" style="12"/>
    <col min="11530" max="11531" width="12.3984375" style="12" customWidth="1"/>
    <col min="11532" max="11532" width="23.3984375" style="12" bestFit="1" customWidth="1"/>
    <col min="11533" max="11533" width="12.86328125" style="12" bestFit="1" customWidth="1"/>
    <col min="11534" max="11536" width="12.3984375" style="12" customWidth="1"/>
    <col min="11537" max="11537" width="23.3984375" style="12" bestFit="1" customWidth="1"/>
    <col min="11538" max="11538" width="12.86328125" style="12" bestFit="1" customWidth="1"/>
    <col min="11539" max="11541" width="12.3984375" style="12" customWidth="1"/>
    <col min="11542" max="11542" width="23.46484375" style="12" bestFit="1" customWidth="1"/>
    <col min="11543" max="11543" width="12.86328125" style="12" bestFit="1" customWidth="1"/>
    <col min="11544" max="11546" width="12.3984375" style="12" customWidth="1"/>
    <col min="11547" max="11547" width="23.46484375" style="12" bestFit="1" customWidth="1"/>
    <col min="11548" max="11548" width="12.86328125" style="12" bestFit="1" customWidth="1"/>
    <col min="11549" max="11551" width="12.3984375" style="12" customWidth="1"/>
    <col min="11552" max="11552" width="18.59765625" style="12" customWidth="1"/>
    <col min="11553" max="11556" width="12.3984375" style="12" customWidth="1"/>
    <col min="11557" max="11558" width="16.1328125" style="12" customWidth="1"/>
    <col min="11559" max="11560" width="12.3984375" style="12" customWidth="1"/>
    <col min="11561" max="11785" width="12.3984375" style="12"/>
    <col min="11786" max="11787" width="12.3984375" style="12" customWidth="1"/>
    <col min="11788" max="11788" width="23.3984375" style="12" bestFit="1" customWidth="1"/>
    <col min="11789" max="11789" width="12.86328125" style="12" bestFit="1" customWidth="1"/>
    <col min="11790" max="11792" width="12.3984375" style="12" customWidth="1"/>
    <col min="11793" max="11793" width="23.3984375" style="12" bestFit="1" customWidth="1"/>
    <col min="11794" max="11794" width="12.86328125" style="12" bestFit="1" customWidth="1"/>
    <col min="11795" max="11797" width="12.3984375" style="12" customWidth="1"/>
    <col min="11798" max="11798" width="23.46484375" style="12" bestFit="1" customWidth="1"/>
    <col min="11799" max="11799" width="12.86328125" style="12" bestFit="1" customWidth="1"/>
    <col min="11800" max="11802" width="12.3984375" style="12" customWidth="1"/>
    <col min="11803" max="11803" width="23.46484375" style="12" bestFit="1" customWidth="1"/>
    <col min="11804" max="11804" width="12.86328125" style="12" bestFit="1" customWidth="1"/>
    <col min="11805" max="11807" width="12.3984375" style="12" customWidth="1"/>
    <col min="11808" max="11808" width="18.59765625" style="12" customWidth="1"/>
    <col min="11809" max="11812" width="12.3984375" style="12" customWidth="1"/>
    <col min="11813" max="11814" width="16.1328125" style="12" customWidth="1"/>
    <col min="11815" max="11816" width="12.3984375" style="12" customWidth="1"/>
    <col min="11817" max="12041" width="12.3984375" style="12"/>
    <col min="12042" max="12043" width="12.3984375" style="12" customWidth="1"/>
    <col min="12044" max="12044" width="23.3984375" style="12" bestFit="1" customWidth="1"/>
    <col min="12045" max="12045" width="12.86328125" style="12" bestFit="1" customWidth="1"/>
    <col min="12046" max="12048" width="12.3984375" style="12" customWidth="1"/>
    <col min="12049" max="12049" width="23.3984375" style="12" bestFit="1" customWidth="1"/>
    <col min="12050" max="12050" width="12.86328125" style="12" bestFit="1" customWidth="1"/>
    <col min="12051" max="12053" width="12.3984375" style="12" customWidth="1"/>
    <col min="12054" max="12054" width="23.46484375" style="12" bestFit="1" customWidth="1"/>
    <col min="12055" max="12055" width="12.86328125" style="12" bestFit="1" customWidth="1"/>
    <col min="12056" max="12058" width="12.3984375" style="12" customWidth="1"/>
    <col min="12059" max="12059" width="23.46484375" style="12" bestFit="1" customWidth="1"/>
    <col min="12060" max="12060" width="12.86328125" style="12" bestFit="1" customWidth="1"/>
    <col min="12061" max="12063" width="12.3984375" style="12" customWidth="1"/>
    <col min="12064" max="12064" width="18.59765625" style="12" customWidth="1"/>
    <col min="12065" max="12068" width="12.3984375" style="12" customWidth="1"/>
    <col min="12069" max="12070" width="16.1328125" style="12" customWidth="1"/>
    <col min="12071" max="12072" width="12.3984375" style="12" customWidth="1"/>
    <col min="12073" max="12297" width="12.3984375" style="12"/>
    <col min="12298" max="12299" width="12.3984375" style="12" customWidth="1"/>
    <col min="12300" max="12300" width="23.3984375" style="12" bestFit="1" customWidth="1"/>
    <col min="12301" max="12301" width="12.86328125" style="12" bestFit="1" customWidth="1"/>
    <col min="12302" max="12304" width="12.3984375" style="12" customWidth="1"/>
    <col min="12305" max="12305" width="23.3984375" style="12" bestFit="1" customWidth="1"/>
    <col min="12306" max="12306" width="12.86328125" style="12" bestFit="1" customWidth="1"/>
    <col min="12307" max="12309" width="12.3984375" style="12" customWidth="1"/>
    <col min="12310" max="12310" width="23.46484375" style="12" bestFit="1" customWidth="1"/>
    <col min="12311" max="12311" width="12.86328125" style="12" bestFit="1" customWidth="1"/>
    <col min="12312" max="12314" width="12.3984375" style="12" customWidth="1"/>
    <col min="12315" max="12315" width="23.46484375" style="12" bestFit="1" customWidth="1"/>
    <col min="12316" max="12316" width="12.86328125" style="12" bestFit="1" customWidth="1"/>
    <col min="12317" max="12319" width="12.3984375" style="12" customWidth="1"/>
    <col min="12320" max="12320" width="18.59765625" style="12" customWidth="1"/>
    <col min="12321" max="12324" width="12.3984375" style="12" customWidth="1"/>
    <col min="12325" max="12326" width="16.1328125" style="12" customWidth="1"/>
    <col min="12327" max="12328" width="12.3984375" style="12" customWidth="1"/>
    <col min="12329" max="12553" width="12.3984375" style="12"/>
    <col min="12554" max="12555" width="12.3984375" style="12" customWidth="1"/>
    <col min="12556" max="12556" width="23.3984375" style="12" bestFit="1" customWidth="1"/>
    <col min="12557" max="12557" width="12.86328125" style="12" bestFit="1" customWidth="1"/>
    <col min="12558" max="12560" width="12.3984375" style="12" customWidth="1"/>
    <col min="12561" max="12561" width="23.3984375" style="12" bestFit="1" customWidth="1"/>
    <col min="12562" max="12562" width="12.86328125" style="12" bestFit="1" customWidth="1"/>
    <col min="12563" max="12565" width="12.3984375" style="12" customWidth="1"/>
    <col min="12566" max="12566" width="23.46484375" style="12" bestFit="1" customWidth="1"/>
    <col min="12567" max="12567" width="12.86328125" style="12" bestFit="1" customWidth="1"/>
    <col min="12568" max="12570" width="12.3984375" style="12" customWidth="1"/>
    <col min="12571" max="12571" width="23.46484375" style="12" bestFit="1" customWidth="1"/>
    <col min="12572" max="12572" width="12.86328125" style="12" bestFit="1" customWidth="1"/>
    <col min="12573" max="12575" width="12.3984375" style="12" customWidth="1"/>
    <col min="12576" max="12576" width="18.59765625" style="12" customWidth="1"/>
    <col min="12577" max="12580" width="12.3984375" style="12" customWidth="1"/>
    <col min="12581" max="12582" width="16.1328125" style="12" customWidth="1"/>
    <col min="12583" max="12584" width="12.3984375" style="12" customWidth="1"/>
    <col min="12585" max="12809" width="12.3984375" style="12"/>
    <col min="12810" max="12811" width="12.3984375" style="12" customWidth="1"/>
    <col min="12812" max="12812" width="23.3984375" style="12" bestFit="1" customWidth="1"/>
    <col min="12813" max="12813" width="12.86328125" style="12" bestFit="1" customWidth="1"/>
    <col min="12814" max="12816" width="12.3984375" style="12" customWidth="1"/>
    <col min="12817" max="12817" width="23.3984375" style="12" bestFit="1" customWidth="1"/>
    <col min="12818" max="12818" width="12.86328125" style="12" bestFit="1" customWidth="1"/>
    <col min="12819" max="12821" width="12.3984375" style="12" customWidth="1"/>
    <col min="12822" max="12822" width="23.46484375" style="12" bestFit="1" customWidth="1"/>
    <col min="12823" max="12823" width="12.86328125" style="12" bestFit="1" customWidth="1"/>
    <col min="12824" max="12826" width="12.3984375" style="12" customWidth="1"/>
    <col min="12827" max="12827" width="23.46484375" style="12" bestFit="1" customWidth="1"/>
    <col min="12828" max="12828" width="12.86328125" style="12" bestFit="1" customWidth="1"/>
    <col min="12829" max="12831" width="12.3984375" style="12" customWidth="1"/>
    <col min="12832" max="12832" width="18.59765625" style="12" customWidth="1"/>
    <col min="12833" max="12836" width="12.3984375" style="12" customWidth="1"/>
    <col min="12837" max="12838" width="16.1328125" style="12" customWidth="1"/>
    <col min="12839" max="12840" width="12.3984375" style="12" customWidth="1"/>
    <col min="12841" max="13065" width="12.3984375" style="12"/>
    <col min="13066" max="13067" width="12.3984375" style="12" customWidth="1"/>
    <col min="13068" max="13068" width="23.3984375" style="12" bestFit="1" customWidth="1"/>
    <col min="13069" max="13069" width="12.86328125" style="12" bestFit="1" customWidth="1"/>
    <col min="13070" max="13072" width="12.3984375" style="12" customWidth="1"/>
    <col min="13073" max="13073" width="23.3984375" style="12" bestFit="1" customWidth="1"/>
    <col min="13074" max="13074" width="12.86328125" style="12" bestFit="1" customWidth="1"/>
    <col min="13075" max="13077" width="12.3984375" style="12" customWidth="1"/>
    <col min="13078" max="13078" width="23.46484375" style="12" bestFit="1" customWidth="1"/>
    <col min="13079" max="13079" width="12.86328125" style="12" bestFit="1" customWidth="1"/>
    <col min="13080" max="13082" width="12.3984375" style="12" customWidth="1"/>
    <col min="13083" max="13083" width="23.46484375" style="12" bestFit="1" customWidth="1"/>
    <col min="13084" max="13084" width="12.86328125" style="12" bestFit="1" customWidth="1"/>
    <col min="13085" max="13087" width="12.3984375" style="12" customWidth="1"/>
    <col min="13088" max="13088" width="18.59765625" style="12" customWidth="1"/>
    <col min="13089" max="13092" width="12.3984375" style="12" customWidth="1"/>
    <col min="13093" max="13094" width="16.1328125" style="12" customWidth="1"/>
    <col min="13095" max="13096" width="12.3984375" style="12" customWidth="1"/>
    <col min="13097" max="13321" width="12.3984375" style="12"/>
    <col min="13322" max="13323" width="12.3984375" style="12" customWidth="1"/>
    <col min="13324" max="13324" width="23.3984375" style="12" bestFit="1" customWidth="1"/>
    <col min="13325" max="13325" width="12.86328125" style="12" bestFit="1" customWidth="1"/>
    <col min="13326" max="13328" width="12.3984375" style="12" customWidth="1"/>
    <col min="13329" max="13329" width="23.3984375" style="12" bestFit="1" customWidth="1"/>
    <col min="13330" max="13330" width="12.86328125" style="12" bestFit="1" customWidth="1"/>
    <col min="13331" max="13333" width="12.3984375" style="12" customWidth="1"/>
    <col min="13334" max="13334" width="23.46484375" style="12" bestFit="1" customWidth="1"/>
    <col min="13335" max="13335" width="12.86328125" style="12" bestFit="1" customWidth="1"/>
    <col min="13336" max="13338" width="12.3984375" style="12" customWidth="1"/>
    <col min="13339" max="13339" width="23.46484375" style="12" bestFit="1" customWidth="1"/>
    <col min="13340" max="13340" width="12.86328125" style="12" bestFit="1" customWidth="1"/>
    <col min="13341" max="13343" width="12.3984375" style="12" customWidth="1"/>
    <col min="13344" max="13344" width="18.59765625" style="12" customWidth="1"/>
    <col min="13345" max="13348" width="12.3984375" style="12" customWidth="1"/>
    <col min="13349" max="13350" width="16.1328125" style="12" customWidth="1"/>
    <col min="13351" max="13352" width="12.3984375" style="12" customWidth="1"/>
    <col min="13353" max="13577" width="12.3984375" style="12"/>
    <col min="13578" max="13579" width="12.3984375" style="12" customWidth="1"/>
    <col min="13580" max="13580" width="23.3984375" style="12" bestFit="1" customWidth="1"/>
    <col min="13581" max="13581" width="12.86328125" style="12" bestFit="1" customWidth="1"/>
    <col min="13582" max="13584" width="12.3984375" style="12" customWidth="1"/>
    <col min="13585" max="13585" width="23.3984375" style="12" bestFit="1" customWidth="1"/>
    <col min="13586" max="13586" width="12.86328125" style="12" bestFit="1" customWidth="1"/>
    <col min="13587" max="13589" width="12.3984375" style="12" customWidth="1"/>
    <col min="13590" max="13590" width="23.46484375" style="12" bestFit="1" customWidth="1"/>
    <col min="13591" max="13591" width="12.86328125" style="12" bestFit="1" customWidth="1"/>
    <col min="13592" max="13594" width="12.3984375" style="12" customWidth="1"/>
    <col min="13595" max="13595" width="23.46484375" style="12" bestFit="1" customWidth="1"/>
    <col min="13596" max="13596" width="12.86328125" style="12" bestFit="1" customWidth="1"/>
    <col min="13597" max="13599" width="12.3984375" style="12" customWidth="1"/>
    <col min="13600" max="13600" width="18.59765625" style="12" customWidth="1"/>
    <col min="13601" max="13604" width="12.3984375" style="12" customWidth="1"/>
    <col min="13605" max="13606" width="16.1328125" style="12" customWidth="1"/>
    <col min="13607" max="13608" width="12.3984375" style="12" customWidth="1"/>
    <col min="13609" max="13833" width="12.3984375" style="12"/>
    <col min="13834" max="13835" width="12.3984375" style="12" customWidth="1"/>
    <col min="13836" max="13836" width="23.3984375" style="12" bestFit="1" customWidth="1"/>
    <col min="13837" max="13837" width="12.86328125" style="12" bestFit="1" customWidth="1"/>
    <col min="13838" max="13840" width="12.3984375" style="12" customWidth="1"/>
    <col min="13841" max="13841" width="23.3984375" style="12" bestFit="1" customWidth="1"/>
    <col min="13842" max="13842" width="12.86328125" style="12" bestFit="1" customWidth="1"/>
    <col min="13843" max="13845" width="12.3984375" style="12" customWidth="1"/>
    <col min="13846" max="13846" width="23.46484375" style="12" bestFit="1" customWidth="1"/>
    <col min="13847" max="13847" width="12.86328125" style="12" bestFit="1" customWidth="1"/>
    <col min="13848" max="13850" width="12.3984375" style="12" customWidth="1"/>
    <col min="13851" max="13851" width="23.46484375" style="12" bestFit="1" customWidth="1"/>
    <col min="13852" max="13852" width="12.86328125" style="12" bestFit="1" customWidth="1"/>
    <col min="13853" max="13855" width="12.3984375" style="12" customWidth="1"/>
    <col min="13856" max="13856" width="18.59765625" style="12" customWidth="1"/>
    <col min="13857" max="13860" width="12.3984375" style="12" customWidth="1"/>
    <col min="13861" max="13862" width="16.1328125" style="12" customWidth="1"/>
    <col min="13863" max="13864" width="12.3984375" style="12" customWidth="1"/>
    <col min="13865" max="14089" width="12.3984375" style="12"/>
    <col min="14090" max="14091" width="12.3984375" style="12" customWidth="1"/>
    <col min="14092" max="14092" width="23.3984375" style="12" bestFit="1" customWidth="1"/>
    <col min="14093" max="14093" width="12.86328125" style="12" bestFit="1" customWidth="1"/>
    <col min="14094" max="14096" width="12.3984375" style="12" customWidth="1"/>
    <col min="14097" max="14097" width="23.3984375" style="12" bestFit="1" customWidth="1"/>
    <col min="14098" max="14098" width="12.86328125" style="12" bestFit="1" customWidth="1"/>
    <col min="14099" max="14101" width="12.3984375" style="12" customWidth="1"/>
    <col min="14102" max="14102" width="23.46484375" style="12" bestFit="1" customWidth="1"/>
    <col min="14103" max="14103" width="12.86328125" style="12" bestFit="1" customWidth="1"/>
    <col min="14104" max="14106" width="12.3984375" style="12" customWidth="1"/>
    <col min="14107" max="14107" width="23.46484375" style="12" bestFit="1" customWidth="1"/>
    <col min="14108" max="14108" width="12.86328125" style="12" bestFit="1" customWidth="1"/>
    <col min="14109" max="14111" width="12.3984375" style="12" customWidth="1"/>
    <col min="14112" max="14112" width="18.59765625" style="12" customWidth="1"/>
    <col min="14113" max="14116" width="12.3984375" style="12" customWidth="1"/>
    <col min="14117" max="14118" width="16.1328125" style="12" customWidth="1"/>
    <col min="14119" max="14120" width="12.3984375" style="12" customWidth="1"/>
    <col min="14121" max="14345" width="12.3984375" style="12"/>
    <col min="14346" max="14347" width="12.3984375" style="12" customWidth="1"/>
    <col min="14348" max="14348" width="23.3984375" style="12" bestFit="1" customWidth="1"/>
    <col min="14349" max="14349" width="12.86328125" style="12" bestFit="1" customWidth="1"/>
    <col min="14350" max="14352" width="12.3984375" style="12" customWidth="1"/>
    <col min="14353" max="14353" width="23.3984375" style="12" bestFit="1" customWidth="1"/>
    <col min="14354" max="14354" width="12.86328125" style="12" bestFit="1" customWidth="1"/>
    <col min="14355" max="14357" width="12.3984375" style="12" customWidth="1"/>
    <col min="14358" max="14358" width="23.46484375" style="12" bestFit="1" customWidth="1"/>
    <col min="14359" max="14359" width="12.86328125" style="12" bestFit="1" customWidth="1"/>
    <col min="14360" max="14362" width="12.3984375" style="12" customWidth="1"/>
    <col min="14363" max="14363" width="23.46484375" style="12" bestFit="1" customWidth="1"/>
    <col min="14364" max="14364" width="12.86328125" style="12" bestFit="1" customWidth="1"/>
    <col min="14365" max="14367" width="12.3984375" style="12" customWidth="1"/>
    <col min="14368" max="14368" width="18.59765625" style="12" customWidth="1"/>
    <col min="14369" max="14372" width="12.3984375" style="12" customWidth="1"/>
    <col min="14373" max="14374" width="16.1328125" style="12" customWidth="1"/>
    <col min="14375" max="14376" width="12.3984375" style="12" customWidth="1"/>
    <col min="14377" max="14601" width="12.3984375" style="12"/>
    <col min="14602" max="14603" width="12.3984375" style="12" customWidth="1"/>
    <col min="14604" max="14604" width="23.3984375" style="12" bestFit="1" customWidth="1"/>
    <col min="14605" max="14605" width="12.86328125" style="12" bestFit="1" customWidth="1"/>
    <col min="14606" max="14608" width="12.3984375" style="12" customWidth="1"/>
    <col min="14609" max="14609" width="23.3984375" style="12" bestFit="1" customWidth="1"/>
    <col min="14610" max="14610" width="12.86328125" style="12" bestFit="1" customWidth="1"/>
    <col min="14611" max="14613" width="12.3984375" style="12" customWidth="1"/>
    <col min="14614" max="14614" width="23.46484375" style="12" bestFit="1" customWidth="1"/>
    <col min="14615" max="14615" width="12.86328125" style="12" bestFit="1" customWidth="1"/>
    <col min="14616" max="14618" width="12.3984375" style="12" customWidth="1"/>
    <col min="14619" max="14619" width="23.46484375" style="12" bestFit="1" customWidth="1"/>
    <col min="14620" max="14620" width="12.86328125" style="12" bestFit="1" customWidth="1"/>
    <col min="14621" max="14623" width="12.3984375" style="12" customWidth="1"/>
    <col min="14624" max="14624" width="18.59765625" style="12" customWidth="1"/>
    <col min="14625" max="14628" width="12.3984375" style="12" customWidth="1"/>
    <col min="14629" max="14630" width="16.1328125" style="12" customWidth="1"/>
    <col min="14631" max="14632" width="12.3984375" style="12" customWidth="1"/>
    <col min="14633" max="14857" width="12.3984375" style="12"/>
    <col min="14858" max="14859" width="12.3984375" style="12" customWidth="1"/>
    <col min="14860" max="14860" width="23.3984375" style="12" bestFit="1" customWidth="1"/>
    <col min="14861" max="14861" width="12.86328125" style="12" bestFit="1" customWidth="1"/>
    <col min="14862" max="14864" width="12.3984375" style="12" customWidth="1"/>
    <col min="14865" max="14865" width="23.3984375" style="12" bestFit="1" customWidth="1"/>
    <col min="14866" max="14866" width="12.86328125" style="12" bestFit="1" customWidth="1"/>
    <col min="14867" max="14869" width="12.3984375" style="12" customWidth="1"/>
    <col min="14870" max="14870" width="23.46484375" style="12" bestFit="1" customWidth="1"/>
    <col min="14871" max="14871" width="12.86328125" style="12" bestFit="1" customWidth="1"/>
    <col min="14872" max="14874" width="12.3984375" style="12" customWidth="1"/>
    <col min="14875" max="14875" width="23.46484375" style="12" bestFit="1" customWidth="1"/>
    <col min="14876" max="14876" width="12.86328125" style="12" bestFit="1" customWidth="1"/>
    <col min="14877" max="14879" width="12.3984375" style="12" customWidth="1"/>
    <col min="14880" max="14880" width="18.59765625" style="12" customWidth="1"/>
    <col min="14881" max="14884" width="12.3984375" style="12" customWidth="1"/>
    <col min="14885" max="14886" width="16.1328125" style="12" customWidth="1"/>
    <col min="14887" max="14888" width="12.3984375" style="12" customWidth="1"/>
    <col min="14889" max="15113" width="12.3984375" style="12"/>
    <col min="15114" max="15115" width="12.3984375" style="12" customWidth="1"/>
    <col min="15116" max="15116" width="23.3984375" style="12" bestFit="1" customWidth="1"/>
    <col min="15117" max="15117" width="12.86328125" style="12" bestFit="1" customWidth="1"/>
    <col min="15118" max="15120" width="12.3984375" style="12" customWidth="1"/>
    <col min="15121" max="15121" width="23.3984375" style="12" bestFit="1" customWidth="1"/>
    <col min="15122" max="15122" width="12.86328125" style="12" bestFit="1" customWidth="1"/>
    <col min="15123" max="15125" width="12.3984375" style="12" customWidth="1"/>
    <col min="15126" max="15126" width="23.46484375" style="12" bestFit="1" customWidth="1"/>
    <col min="15127" max="15127" width="12.86328125" style="12" bestFit="1" customWidth="1"/>
    <col min="15128" max="15130" width="12.3984375" style="12" customWidth="1"/>
    <col min="15131" max="15131" width="23.46484375" style="12" bestFit="1" customWidth="1"/>
    <col min="15132" max="15132" width="12.86328125" style="12" bestFit="1" customWidth="1"/>
    <col min="15133" max="15135" width="12.3984375" style="12" customWidth="1"/>
    <col min="15136" max="15136" width="18.59765625" style="12" customWidth="1"/>
    <col min="15137" max="15140" width="12.3984375" style="12" customWidth="1"/>
    <col min="15141" max="15142" width="16.1328125" style="12" customWidth="1"/>
    <col min="15143" max="15144" width="12.3984375" style="12" customWidth="1"/>
    <col min="15145" max="15369" width="12.3984375" style="12"/>
    <col min="15370" max="15371" width="12.3984375" style="12" customWidth="1"/>
    <col min="15372" max="15372" width="23.3984375" style="12" bestFit="1" customWidth="1"/>
    <col min="15373" max="15373" width="12.86328125" style="12" bestFit="1" customWidth="1"/>
    <col min="15374" max="15376" width="12.3984375" style="12" customWidth="1"/>
    <col min="15377" max="15377" width="23.3984375" style="12" bestFit="1" customWidth="1"/>
    <col min="15378" max="15378" width="12.86328125" style="12" bestFit="1" customWidth="1"/>
    <col min="15379" max="15381" width="12.3984375" style="12" customWidth="1"/>
    <col min="15382" max="15382" width="23.46484375" style="12" bestFit="1" customWidth="1"/>
    <col min="15383" max="15383" width="12.86328125" style="12" bestFit="1" customWidth="1"/>
    <col min="15384" max="15386" width="12.3984375" style="12" customWidth="1"/>
    <col min="15387" max="15387" width="23.46484375" style="12" bestFit="1" customWidth="1"/>
    <col min="15388" max="15388" width="12.86328125" style="12" bestFit="1" customWidth="1"/>
    <col min="15389" max="15391" width="12.3984375" style="12" customWidth="1"/>
    <col min="15392" max="15392" width="18.59765625" style="12" customWidth="1"/>
    <col min="15393" max="15396" width="12.3984375" style="12" customWidth="1"/>
    <col min="15397" max="15398" width="16.1328125" style="12" customWidth="1"/>
    <col min="15399" max="15400" width="12.3984375" style="12" customWidth="1"/>
    <col min="15401" max="15625" width="12.3984375" style="12"/>
    <col min="15626" max="15627" width="12.3984375" style="12" customWidth="1"/>
    <col min="15628" max="15628" width="23.3984375" style="12" bestFit="1" customWidth="1"/>
    <col min="15629" max="15629" width="12.86328125" style="12" bestFit="1" customWidth="1"/>
    <col min="15630" max="15632" width="12.3984375" style="12" customWidth="1"/>
    <col min="15633" max="15633" width="23.3984375" style="12" bestFit="1" customWidth="1"/>
    <col min="15634" max="15634" width="12.86328125" style="12" bestFit="1" customWidth="1"/>
    <col min="15635" max="15637" width="12.3984375" style="12" customWidth="1"/>
    <col min="15638" max="15638" width="23.46484375" style="12" bestFit="1" customWidth="1"/>
    <col min="15639" max="15639" width="12.86328125" style="12" bestFit="1" customWidth="1"/>
    <col min="15640" max="15642" width="12.3984375" style="12" customWidth="1"/>
    <col min="15643" max="15643" width="23.46484375" style="12" bestFit="1" customWidth="1"/>
    <col min="15644" max="15644" width="12.86328125" style="12" bestFit="1" customWidth="1"/>
    <col min="15645" max="15647" width="12.3984375" style="12" customWidth="1"/>
    <col min="15648" max="15648" width="18.59765625" style="12" customWidth="1"/>
    <col min="15649" max="15652" width="12.3984375" style="12" customWidth="1"/>
    <col min="15653" max="15654" width="16.1328125" style="12" customWidth="1"/>
    <col min="15655" max="15656" width="12.3984375" style="12" customWidth="1"/>
    <col min="15657" max="15881" width="12.3984375" style="12"/>
    <col min="15882" max="15883" width="12.3984375" style="12" customWidth="1"/>
    <col min="15884" max="15884" width="23.3984375" style="12" bestFit="1" customWidth="1"/>
    <col min="15885" max="15885" width="12.86328125" style="12" bestFit="1" customWidth="1"/>
    <col min="15886" max="15888" width="12.3984375" style="12" customWidth="1"/>
    <col min="15889" max="15889" width="23.3984375" style="12" bestFit="1" customWidth="1"/>
    <col min="15890" max="15890" width="12.86328125" style="12" bestFit="1" customWidth="1"/>
    <col min="15891" max="15893" width="12.3984375" style="12" customWidth="1"/>
    <col min="15894" max="15894" width="23.46484375" style="12" bestFit="1" customWidth="1"/>
    <col min="15895" max="15895" width="12.86328125" style="12" bestFit="1" customWidth="1"/>
    <col min="15896" max="15898" width="12.3984375" style="12" customWidth="1"/>
    <col min="15899" max="15899" width="23.46484375" style="12" bestFit="1" customWidth="1"/>
    <col min="15900" max="15900" width="12.86328125" style="12" bestFit="1" customWidth="1"/>
    <col min="15901" max="15903" width="12.3984375" style="12" customWidth="1"/>
    <col min="15904" max="15904" width="18.59765625" style="12" customWidth="1"/>
    <col min="15905" max="15908" width="12.3984375" style="12" customWidth="1"/>
    <col min="15909" max="15910" width="16.1328125" style="12" customWidth="1"/>
    <col min="15911" max="15912" width="12.3984375" style="12" customWidth="1"/>
    <col min="15913" max="16137" width="12.3984375" style="12"/>
    <col min="16138" max="16139" width="12.3984375" style="12" customWidth="1"/>
    <col min="16140" max="16140" width="23.3984375" style="12" bestFit="1" customWidth="1"/>
    <col min="16141" max="16141" width="12.86328125" style="12" bestFit="1" customWidth="1"/>
    <col min="16142" max="16144" width="12.3984375" style="12" customWidth="1"/>
    <col min="16145" max="16145" width="23.3984375" style="12" bestFit="1" customWidth="1"/>
    <col min="16146" max="16146" width="12.86328125" style="12" bestFit="1" customWidth="1"/>
    <col min="16147" max="16149" width="12.3984375" style="12" customWidth="1"/>
    <col min="16150" max="16150" width="23.46484375" style="12" bestFit="1" customWidth="1"/>
    <col min="16151" max="16151" width="12.86328125" style="12" bestFit="1" customWidth="1"/>
    <col min="16152" max="16154" width="12.3984375" style="12" customWidth="1"/>
    <col min="16155" max="16155" width="23.46484375" style="12" bestFit="1" customWidth="1"/>
    <col min="16156" max="16156" width="12.86328125" style="12" bestFit="1" customWidth="1"/>
    <col min="16157" max="16159" width="12.3984375" style="12" customWidth="1"/>
    <col min="16160" max="16160" width="18.59765625" style="12" customWidth="1"/>
    <col min="16161" max="16164" width="12.3984375" style="12" customWidth="1"/>
    <col min="16165" max="16166" width="16.1328125" style="12" customWidth="1"/>
    <col min="16167" max="16168" width="12.3984375" style="12" customWidth="1"/>
    <col min="16169" max="16384" width="12.3984375" style="12"/>
  </cols>
  <sheetData>
    <row r="1" spans="1:40" ht="23.1" customHeight="1">
      <c r="A1" s="407" t="s">
        <v>40</v>
      </c>
      <c r="B1" s="407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</row>
    <row r="2" spans="1:40" ht="23.1" customHeight="1">
      <c r="A2" s="417" t="s">
        <v>18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</row>
    <row r="3" spans="1:40" ht="23.1" customHeight="1">
      <c r="A3" s="407" t="s">
        <v>41</v>
      </c>
      <c r="B3" s="407"/>
      <c r="C3" s="444" t="s">
        <v>91</v>
      </c>
      <c r="D3" s="444"/>
      <c r="E3" s="444"/>
      <c r="F3" s="444"/>
      <c r="G3" s="444"/>
      <c r="H3" s="444"/>
      <c r="I3" s="444"/>
      <c r="J3" s="444" t="s">
        <v>112</v>
      </c>
      <c r="K3" s="444"/>
      <c r="L3" s="444"/>
      <c r="M3" s="444"/>
      <c r="N3" s="444"/>
      <c r="O3" s="444"/>
      <c r="P3" s="444"/>
      <c r="Q3" s="444" t="s">
        <v>80</v>
      </c>
      <c r="R3" s="444"/>
      <c r="S3" s="444"/>
      <c r="T3" s="444"/>
      <c r="U3" s="444"/>
      <c r="V3" s="444"/>
      <c r="W3" s="444"/>
      <c r="X3" s="444" t="s">
        <v>81</v>
      </c>
      <c r="Y3" s="444"/>
      <c r="Z3" s="444"/>
      <c r="AA3" s="444"/>
      <c r="AB3" s="444"/>
      <c r="AC3" s="444"/>
      <c r="AD3" s="444"/>
      <c r="AE3" s="419" t="s">
        <v>19</v>
      </c>
      <c r="AF3" s="407"/>
      <c r="AG3" s="407"/>
      <c r="AH3" s="407"/>
      <c r="AI3" s="407"/>
      <c r="AJ3" s="407"/>
      <c r="AK3" s="407"/>
      <c r="AL3" s="407"/>
      <c r="AM3" s="407"/>
      <c r="AN3" s="407"/>
    </row>
    <row r="4" spans="1:40" ht="105.75" customHeight="1">
      <c r="A4" s="407" t="s">
        <v>20</v>
      </c>
      <c r="B4" s="407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07"/>
      <c r="AF4" s="407"/>
      <c r="AG4" s="407"/>
      <c r="AH4" s="407"/>
      <c r="AI4" s="407"/>
      <c r="AJ4" s="407"/>
      <c r="AK4" s="407"/>
      <c r="AL4" s="407"/>
      <c r="AM4" s="407"/>
      <c r="AN4" s="407"/>
    </row>
    <row r="5" spans="1:40" s="13" customFormat="1" ht="23.1" customHeight="1">
      <c r="A5" s="410" t="s">
        <v>21</v>
      </c>
      <c r="B5" s="410"/>
      <c r="C5" s="116"/>
      <c r="D5" s="49"/>
      <c r="E5" s="49">
        <f>COUNTA(C10:C40)</f>
        <v>0</v>
      </c>
      <c r="F5" s="49"/>
      <c r="G5" s="66"/>
      <c r="H5" s="117"/>
      <c r="I5" s="129"/>
      <c r="J5" s="116"/>
      <c r="K5" s="49"/>
      <c r="L5" s="49">
        <f>COUNTA(J10:J40)</f>
        <v>0</v>
      </c>
      <c r="M5" s="49"/>
      <c r="N5" s="66"/>
      <c r="O5" s="117"/>
      <c r="P5" s="129"/>
      <c r="Q5" s="116"/>
      <c r="R5" s="49"/>
      <c r="S5" s="49">
        <f>COUNTA(Q10:Q40)</f>
        <v>0</v>
      </c>
      <c r="T5" s="49"/>
      <c r="U5" s="66"/>
      <c r="V5" s="117"/>
      <c r="W5" s="129"/>
      <c r="X5" s="116"/>
      <c r="Y5" s="49"/>
      <c r="Z5" s="49">
        <f>COUNTA(X10:X40)</f>
        <v>0</v>
      </c>
      <c r="AA5" s="49"/>
      <c r="AB5" s="66"/>
      <c r="AC5" s="117"/>
      <c r="AD5" s="129"/>
      <c r="AE5" s="411"/>
      <c r="AF5" s="411"/>
      <c r="AG5" s="411"/>
      <c r="AH5" s="411"/>
      <c r="AI5" s="411"/>
      <c r="AJ5" s="411"/>
      <c r="AK5" s="411"/>
      <c r="AL5" s="411"/>
      <c r="AM5" s="411"/>
      <c r="AN5" s="411"/>
    </row>
    <row r="6" spans="1:40" ht="23.1" customHeight="1">
      <c r="A6" s="412"/>
      <c r="B6" s="412"/>
      <c r="C6" s="50" t="s">
        <v>7</v>
      </c>
      <c r="D6" s="50" t="s">
        <v>51</v>
      </c>
      <c r="E6" s="51" t="s">
        <v>12</v>
      </c>
      <c r="F6" s="68" t="s">
        <v>92</v>
      </c>
      <c r="G6" s="69" t="s">
        <v>45</v>
      </c>
      <c r="H6" s="118" t="s">
        <v>42</v>
      </c>
      <c r="I6" s="130" t="s">
        <v>16</v>
      </c>
      <c r="J6" s="50" t="s">
        <v>22</v>
      </c>
      <c r="K6" s="50" t="s">
        <v>51</v>
      </c>
      <c r="L6" s="51" t="s">
        <v>12</v>
      </c>
      <c r="M6" s="68" t="s">
        <v>25</v>
      </c>
      <c r="N6" s="69" t="s">
        <v>45</v>
      </c>
      <c r="O6" s="127" t="s">
        <v>83</v>
      </c>
      <c r="P6" s="138" t="s">
        <v>47</v>
      </c>
      <c r="Q6" s="50" t="s">
        <v>22</v>
      </c>
      <c r="R6" s="50" t="s">
        <v>51</v>
      </c>
      <c r="S6" s="51" t="s">
        <v>12</v>
      </c>
      <c r="T6" s="68" t="s">
        <v>25</v>
      </c>
      <c r="U6" s="69" t="s">
        <v>45</v>
      </c>
      <c r="V6" s="127" t="s">
        <v>83</v>
      </c>
      <c r="W6" s="138" t="s">
        <v>47</v>
      </c>
      <c r="X6" s="50" t="s">
        <v>22</v>
      </c>
      <c r="Y6" s="50" t="s">
        <v>51</v>
      </c>
      <c r="Z6" s="51" t="s">
        <v>12</v>
      </c>
      <c r="AA6" s="68" t="s">
        <v>25</v>
      </c>
      <c r="AB6" s="69" t="s">
        <v>45</v>
      </c>
      <c r="AC6" s="127" t="s">
        <v>46</v>
      </c>
      <c r="AD6" s="138" t="s">
        <v>54</v>
      </c>
      <c r="AE6" s="52" t="s">
        <v>26</v>
      </c>
      <c r="AF6" s="52" t="s">
        <v>27</v>
      </c>
      <c r="AG6" s="53" t="s">
        <v>28</v>
      </c>
      <c r="AH6" s="68" t="s">
        <v>92</v>
      </c>
      <c r="AI6" s="68" t="s">
        <v>25</v>
      </c>
      <c r="AJ6" s="69" t="s">
        <v>45</v>
      </c>
      <c r="AK6" s="50" t="s">
        <v>48</v>
      </c>
      <c r="AL6" s="70" t="s">
        <v>46</v>
      </c>
      <c r="AM6" s="67" t="s">
        <v>49</v>
      </c>
      <c r="AN6" s="70" t="s">
        <v>47</v>
      </c>
    </row>
    <row r="7" spans="1:40" s="14" customFormat="1" ht="30" customHeight="1">
      <c r="A7" s="413" t="s">
        <v>29</v>
      </c>
      <c r="B7" s="413"/>
      <c r="C7" s="31"/>
      <c r="D7" s="31"/>
      <c r="E7" s="31"/>
      <c r="F7" s="31"/>
      <c r="G7" s="54"/>
      <c r="H7" s="119"/>
      <c r="I7" s="131" t="e">
        <f>H7/F7</f>
        <v>#DIV/0!</v>
      </c>
      <c r="J7" s="31"/>
      <c r="K7" s="31"/>
      <c r="L7" s="31"/>
      <c r="M7" s="31" t="e">
        <f>O7/P7</f>
        <v>#DIV/0!</v>
      </c>
      <c r="N7" s="54"/>
      <c r="O7" s="119"/>
      <c r="P7" s="131"/>
      <c r="Q7" s="31"/>
      <c r="R7" s="31"/>
      <c r="S7" s="31"/>
      <c r="T7" s="31" t="e">
        <f>V7/W7</f>
        <v>#DIV/0!</v>
      </c>
      <c r="U7" s="54"/>
      <c r="V7" s="119"/>
      <c r="W7" s="131"/>
      <c r="X7" s="31"/>
      <c r="Y7" s="31"/>
      <c r="Z7" s="31"/>
      <c r="AA7" s="31"/>
      <c r="AB7" s="54" t="e">
        <f>AA7/X7</f>
        <v>#DIV/0!</v>
      </c>
      <c r="AC7" s="119"/>
      <c r="AD7" s="131" t="e">
        <f>AC7/X7*1000</f>
        <v>#DIV/0!</v>
      </c>
      <c r="AE7" s="55">
        <f>SUMIF($C$6:$AD$6,$AE$6,C7:AD8)</f>
        <v>0</v>
      </c>
      <c r="AF7" s="55">
        <f t="shared" ref="AF7:AF40" si="0">SUMIF($C$6:$AD$6,$AF$6,C7:AD7)</f>
        <v>0</v>
      </c>
      <c r="AG7" s="56" t="e">
        <f>AF7/AE7</f>
        <v>#DIV/0!</v>
      </c>
      <c r="AH7" s="55">
        <f>SUMIF($C$6:$AD$6,$AH$6,C7:AD7)</f>
        <v>0</v>
      </c>
      <c r="AI7" s="55" t="e">
        <f t="shared" ref="AI7:AI40" si="1">SUMIF($C$6:$AD$6,$AI$6,C7:AD7)</f>
        <v>#DIV/0!</v>
      </c>
      <c r="AJ7" s="56" t="e">
        <f>AI7/AE7</f>
        <v>#DIV/0!</v>
      </c>
      <c r="AK7" s="55">
        <f t="shared" ref="AK7:AK40" si="2">SUMIF($C$6:$AD$6,$AK$6,C7:AD7)</f>
        <v>0</v>
      </c>
      <c r="AL7" s="55">
        <f t="shared" ref="AL7:AL40" si="3">SUMIF($C$6:$AD$6,$AL$6,C7:AD7)</f>
        <v>0</v>
      </c>
      <c r="AM7" s="71" t="e">
        <f>AK7/AF7</f>
        <v>#DIV/0!</v>
      </c>
      <c r="AN7" s="71" t="e">
        <f>AL7/AI7</f>
        <v>#DIV/0!</v>
      </c>
    </row>
    <row r="8" spans="1:40" ht="17.25" hidden="1" customHeight="1">
      <c r="A8" s="414" t="s">
        <v>50</v>
      </c>
      <c r="B8" s="414"/>
      <c r="C8" s="35" t="e">
        <f>C7/F5*G5</f>
        <v>#DIV/0!</v>
      </c>
      <c r="D8" s="35"/>
      <c r="E8" s="35"/>
      <c r="F8" s="35" t="e">
        <f>F7/F5*G5</f>
        <v>#DIV/0!</v>
      </c>
      <c r="G8" s="58"/>
      <c r="H8" s="120" t="e">
        <f>H7/#REF!*#REF!</f>
        <v>#REF!</v>
      </c>
      <c r="I8" s="132" t="e">
        <f>H8/F8</f>
        <v>#REF!</v>
      </c>
      <c r="J8" s="35" t="e">
        <f>J7/M5*N5</f>
        <v>#DIV/0!</v>
      </c>
      <c r="K8" s="35"/>
      <c r="L8" s="35"/>
      <c r="M8" s="35" t="e">
        <f>M7/M5*N5</f>
        <v>#DIV/0!</v>
      </c>
      <c r="N8" s="58"/>
      <c r="O8" s="120" t="e">
        <f>O7/#REF!*#REF!</f>
        <v>#REF!</v>
      </c>
      <c r="P8" s="132" t="e">
        <f>O8/M8</f>
        <v>#REF!</v>
      </c>
      <c r="Q8" s="35" t="e">
        <f>Q7/T5*U5</f>
        <v>#DIV/0!</v>
      </c>
      <c r="R8" s="35"/>
      <c r="S8" s="35"/>
      <c r="T8" s="35" t="e">
        <f>T7/T5*U5</f>
        <v>#DIV/0!</v>
      </c>
      <c r="U8" s="58"/>
      <c r="V8" s="120" t="e">
        <f>V7/#REF!*#REF!</f>
        <v>#REF!</v>
      </c>
      <c r="W8" s="132" t="e">
        <f>V8/T8</f>
        <v>#REF!</v>
      </c>
      <c r="X8" s="35" t="e">
        <f>X7/AA5*AB5</f>
        <v>#DIV/0!</v>
      </c>
      <c r="Y8" s="35"/>
      <c r="Z8" s="35"/>
      <c r="AA8" s="35" t="e">
        <f>AA7/AA5*AB5</f>
        <v>#DIV/0!</v>
      </c>
      <c r="AB8" s="58"/>
      <c r="AC8" s="120" t="e">
        <f>AC7/#REF!*#REF!</f>
        <v>#REF!</v>
      </c>
      <c r="AD8" s="132" t="e">
        <f>AC8/AA8</f>
        <v>#REF!</v>
      </c>
      <c r="AE8" s="72"/>
      <c r="AF8" s="72">
        <f t="shared" si="0"/>
        <v>0</v>
      </c>
      <c r="AG8" s="73" t="e">
        <f t="shared" ref="AG8:AG41" si="4">AF8/AE8</f>
        <v>#DIV/0!</v>
      </c>
      <c r="AH8" s="72">
        <f>SUMIF($C$6:$AD$6,$AI$6,B8:AC8)</f>
        <v>0</v>
      </c>
      <c r="AI8" s="72" t="e">
        <f t="shared" si="1"/>
        <v>#DIV/0!</v>
      </c>
      <c r="AJ8" s="73" t="e">
        <f t="shared" ref="AJ8:AJ41" si="5">AI8/AE8</f>
        <v>#DIV/0!</v>
      </c>
      <c r="AK8" s="72" t="e">
        <f t="shared" si="2"/>
        <v>#REF!</v>
      </c>
      <c r="AL8" s="72" t="e">
        <f t="shared" si="3"/>
        <v>#REF!</v>
      </c>
      <c r="AM8" s="74" t="e">
        <f t="shared" ref="AM8:AM40" si="6">AK8/AF8</f>
        <v>#REF!</v>
      </c>
      <c r="AN8" s="74" t="e">
        <f t="shared" ref="AN8:AN40" si="7">AL8/AI8</f>
        <v>#REF!</v>
      </c>
    </row>
    <row r="9" spans="1:40" s="14" customFormat="1" ht="30" customHeight="1">
      <c r="A9" s="415" t="s">
        <v>30</v>
      </c>
      <c r="B9" s="415"/>
      <c r="C9" s="39">
        <f>SUM(C10:C40)</f>
        <v>0</v>
      </c>
      <c r="D9" s="39">
        <f>SUM(D10:D40)</f>
        <v>0</v>
      </c>
      <c r="E9" s="158" t="e">
        <f>D9/C9</f>
        <v>#DIV/0!</v>
      </c>
      <c r="F9" s="40">
        <f>SUM(F10:F40)</f>
        <v>0</v>
      </c>
      <c r="G9" s="41" t="e">
        <f>F9/C9</f>
        <v>#DIV/0!</v>
      </c>
      <c r="H9" s="121">
        <f>SUM(H10:H40)</f>
        <v>0</v>
      </c>
      <c r="I9" s="133" t="e">
        <f>H9/F9</f>
        <v>#DIV/0!</v>
      </c>
      <c r="J9" s="39">
        <f>SUM(J10:J40)</f>
        <v>0</v>
      </c>
      <c r="K9" s="39">
        <f>SUM(K10:K40)</f>
        <v>0</v>
      </c>
      <c r="L9" s="158" t="e">
        <f>K9/J9</f>
        <v>#DIV/0!</v>
      </c>
      <c r="M9" s="40">
        <f>SUM(M10:M40)</f>
        <v>0</v>
      </c>
      <c r="N9" s="41" t="e">
        <f>M9/J9</f>
        <v>#DIV/0!</v>
      </c>
      <c r="O9" s="121">
        <f>SUM(O10:O40)</f>
        <v>0</v>
      </c>
      <c r="P9" s="133" t="e">
        <f>O9/M9</f>
        <v>#DIV/0!</v>
      </c>
      <c r="Q9" s="39">
        <f>SUM(Q10:Q40)</f>
        <v>0</v>
      </c>
      <c r="R9" s="39">
        <f>SUM(R10:R40)</f>
        <v>0</v>
      </c>
      <c r="S9" s="158" t="e">
        <f>R9/Q9</f>
        <v>#DIV/0!</v>
      </c>
      <c r="T9" s="40">
        <f>SUM(T10:T40)</f>
        <v>0</v>
      </c>
      <c r="U9" s="41" t="e">
        <f>T9/Q9</f>
        <v>#DIV/0!</v>
      </c>
      <c r="V9" s="121">
        <f>SUM(V10:V40)</f>
        <v>0</v>
      </c>
      <c r="W9" s="133" t="e">
        <f>V9/T9</f>
        <v>#DIV/0!</v>
      </c>
      <c r="X9" s="39">
        <f>SUM(X10:X40)</f>
        <v>0</v>
      </c>
      <c r="Y9" s="39">
        <f>SUM(Y10:Y40)</f>
        <v>0</v>
      </c>
      <c r="Z9" s="158" t="e">
        <f>Y9/X9</f>
        <v>#DIV/0!</v>
      </c>
      <c r="AA9" s="40">
        <f>SUM(AA10:AA40)</f>
        <v>0</v>
      </c>
      <c r="AB9" s="41" t="e">
        <f>AA9/X9</f>
        <v>#DIV/0!</v>
      </c>
      <c r="AC9" s="121">
        <f>SUM(AC10:AC40)</f>
        <v>0</v>
      </c>
      <c r="AD9" s="133" t="e">
        <f>AC9/X9*1000</f>
        <v>#DIV/0!</v>
      </c>
      <c r="AE9" s="57">
        <f t="shared" ref="AE9:AE40" si="8">SUMIF($C$6:$AD$6,$AE$6,C9:AD9)</f>
        <v>0</v>
      </c>
      <c r="AF9" s="57">
        <f t="shared" si="0"/>
        <v>0</v>
      </c>
      <c r="AG9" s="63" t="e">
        <f>AF9/AE9</f>
        <v>#DIV/0!</v>
      </c>
      <c r="AH9" s="57">
        <f t="shared" ref="AH9:AH40" si="9">SUMIF($C$6:$AD$6,$AH$6,C9:AD9)</f>
        <v>0</v>
      </c>
      <c r="AI9" s="57">
        <f t="shared" si="1"/>
        <v>0</v>
      </c>
      <c r="AJ9" s="63" t="e">
        <f t="shared" si="5"/>
        <v>#DIV/0!</v>
      </c>
      <c r="AK9" s="57">
        <f t="shared" si="2"/>
        <v>0</v>
      </c>
      <c r="AL9" s="57">
        <f t="shared" si="3"/>
        <v>0</v>
      </c>
      <c r="AM9" s="75" t="e">
        <f>AK9/AF9</f>
        <v>#DIV/0!</v>
      </c>
      <c r="AN9" s="75" t="e">
        <f>AL9/AI9</f>
        <v>#DIV/0!</v>
      </c>
    </row>
    <row r="10" spans="1:40" ht="15.75">
      <c r="A10" s="64">
        <v>40087</v>
      </c>
      <c r="B10" s="44" t="s">
        <v>31</v>
      </c>
      <c r="C10" s="35"/>
      <c r="D10" s="35"/>
      <c r="E10" s="161" t="e">
        <f>D10/C10</f>
        <v>#DIV/0!</v>
      </c>
      <c r="F10" s="35"/>
      <c r="G10" s="58" t="e">
        <f>F10/C10</f>
        <v>#DIV/0!</v>
      </c>
      <c r="H10" s="122"/>
      <c r="I10" s="132" t="e">
        <f>H10/F10</f>
        <v>#DIV/0!</v>
      </c>
      <c r="J10" s="35"/>
      <c r="K10" s="35"/>
      <c r="L10" s="161" t="e">
        <f>K10/J10</f>
        <v>#DIV/0!</v>
      </c>
      <c r="M10" s="35"/>
      <c r="N10" s="58" t="e">
        <f>M10/J10</f>
        <v>#DIV/0!</v>
      </c>
      <c r="O10" s="122"/>
      <c r="P10" s="132" t="e">
        <f>O10/M10</f>
        <v>#DIV/0!</v>
      </c>
      <c r="Q10" s="35"/>
      <c r="R10" s="35"/>
      <c r="S10" s="161" t="e">
        <f>R10/Q10</f>
        <v>#DIV/0!</v>
      </c>
      <c r="T10" s="35"/>
      <c r="U10" s="58" t="e">
        <f>T10/Q10</f>
        <v>#DIV/0!</v>
      </c>
      <c r="V10" s="122"/>
      <c r="W10" s="132" t="e">
        <f>V10/T10</f>
        <v>#DIV/0!</v>
      </c>
      <c r="X10" s="35"/>
      <c r="Y10" s="35"/>
      <c r="Z10" s="161" t="e">
        <f>Y10/X10</f>
        <v>#DIV/0!</v>
      </c>
      <c r="AA10" s="35"/>
      <c r="AB10" s="58" t="e">
        <f>AA10/X10</f>
        <v>#DIV/0!</v>
      </c>
      <c r="AC10" s="122"/>
      <c r="AD10" s="132" t="e">
        <f>AC10/AA10</f>
        <v>#DIV/0!</v>
      </c>
      <c r="AE10" s="59">
        <f t="shared" si="8"/>
        <v>0</v>
      </c>
      <c r="AF10" s="60">
        <f t="shared" si="0"/>
        <v>0</v>
      </c>
      <c r="AG10" s="61" t="e">
        <f>AF10/AE10</f>
        <v>#DIV/0!</v>
      </c>
      <c r="AH10" s="60">
        <f t="shared" si="9"/>
        <v>0</v>
      </c>
      <c r="AI10" s="60">
        <f t="shared" si="1"/>
        <v>0</v>
      </c>
      <c r="AJ10" s="61" t="e">
        <f t="shared" si="5"/>
        <v>#DIV/0!</v>
      </c>
      <c r="AK10" s="62">
        <f t="shared" si="2"/>
        <v>0</v>
      </c>
      <c r="AL10" s="62">
        <f t="shared" si="3"/>
        <v>0</v>
      </c>
      <c r="AM10" s="144" t="e">
        <f>AK10/AF10</f>
        <v>#DIV/0!</v>
      </c>
      <c r="AN10" s="144" t="e">
        <f>AL10/AI10</f>
        <v>#DIV/0!</v>
      </c>
    </row>
    <row r="11" spans="1:40" ht="15.75">
      <c r="A11" s="64">
        <v>40088</v>
      </c>
      <c r="B11" s="44" t="s">
        <v>32</v>
      </c>
      <c r="C11" s="35"/>
      <c r="D11" s="35"/>
      <c r="E11" s="161" t="e">
        <f t="shared" ref="E11:E40" si="10">D11/C11</f>
        <v>#DIV/0!</v>
      </c>
      <c r="F11" s="35"/>
      <c r="G11" s="58" t="e">
        <f t="shared" ref="G11:G40" si="11">F11/C11</f>
        <v>#DIV/0!</v>
      </c>
      <c r="H11" s="122"/>
      <c r="I11" s="132" t="e">
        <f t="shared" ref="I11:I39" si="12">H11/F11</f>
        <v>#DIV/0!</v>
      </c>
      <c r="J11" s="35"/>
      <c r="K11" s="35"/>
      <c r="L11" s="161" t="e">
        <f t="shared" ref="L11:L40" si="13">K11/J11</f>
        <v>#DIV/0!</v>
      </c>
      <c r="M11" s="35"/>
      <c r="N11" s="58" t="e">
        <f t="shared" ref="N11:N40" si="14">M11/J11</f>
        <v>#DIV/0!</v>
      </c>
      <c r="O11" s="122"/>
      <c r="P11" s="132" t="e">
        <f t="shared" ref="P11:P39" si="15">O11/M11</f>
        <v>#DIV/0!</v>
      </c>
      <c r="Q11" s="35"/>
      <c r="R11" s="35"/>
      <c r="S11" s="161" t="e">
        <f t="shared" ref="S11:S40" si="16">R11/Q11</f>
        <v>#DIV/0!</v>
      </c>
      <c r="T11" s="35"/>
      <c r="U11" s="58" t="e">
        <f t="shared" ref="U11:U40" si="17">T11/Q11</f>
        <v>#DIV/0!</v>
      </c>
      <c r="V11" s="122"/>
      <c r="W11" s="132" t="e">
        <f t="shared" ref="W11:W39" si="18">V11/T11</f>
        <v>#DIV/0!</v>
      </c>
      <c r="X11" s="35"/>
      <c r="Y11" s="35"/>
      <c r="Z11" s="161" t="e">
        <f t="shared" ref="Z11:Z40" si="19">Y11/X11</f>
        <v>#DIV/0!</v>
      </c>
      <c r="AA11" s="35"/>
      <c r="AB11" s="58" t="e">
        <f t="shared" ref="AB11:AB40" si="20">AA11/X11</f>
        <v>#DIV/0!</v>
      </c>
      <c r="AC11" s="122"/>
      <c r="AD11" s="132" t="e">
        <f t="shared" ref="AD11:AD39" si="21">AC11/AA11</f>
        <v>#DIV/0!</v>
      </c>
      <c r="AE11" s="59">
        <f t="shared" si="8"/>
        <v>0</v>
      </c>
      <c r="AF11" s="60">
        <f t="shared" si="0"/>
        <v>0</v>
      </c>
      <c r="AG11" s="61" t="e">
        <f t="shared" si="4"/>
        <v>#DIV/0!</v>
      </c>
      <c r="AH11" s="60">
        <f t="shared" si="9"/>
        <v>0</v>
      </c>
      <c r="AI11" s="60">
        <f t="shared" si="1"/>
        <v>0</v>
      </c>
      <c r="AJ11" s="61" t="e">
        <f t="shared" si="5"/>
        <v>#DIV/0!</v>
      </c>
      <c r="AK11" s="62">
        <f t="shared" si="2"/>
        <v>0</v>
      </c>
      <c r="AL11" s="62">
        <f t="shared" si="3"/>
        <v>0</v>
      </c>
      <c r="AM11" s="144" t="e">
        <f t="shared" si="6"/>
        <v>#DIV/0!</v>
      </c>
      <c r="AN11" s="144" t="e">
        <f t="shared" si="7"/>
        <v>#DIV/0!</v>
      </c>
    </row>
    <row r="12" spans="1:40" ht="15.75">
      <c r="A12" s="64">
        <v>40089</v>
      </c>
      <c r="B12" s="44" t="s">
        <v>33</v>
      </c>
      <c r="C12" s="35"/>
      <c r="D12" s="35"/>
      <c r="E12" s="161" t="e">
        <f t="shared" si="10"/>
        <v>#DIV/0!</v>
      </c>
      <c r="F12" s="35"/>
      <c r="G12" s="58" t="e">
        <f t="shared" si="11"/>
        <v>#DIV/0!</v>
      </c>
      <c r="H12" s="122"/>
      <c r="I12" s="132" t="e">
        <f t="shared" si="12"/>
        <v>#DIV/0!</v>
      </c>
      <c r="J12" s="35"/>
      <c r="K12" s="35"/>
      <c r="L12" s="161" t="e">
        <f t="shared" si="13"/>
        <v>#DIV/0!</v>
      </c>
      <c r="M12" s="35"/>
      <c r="N12" s="58" t="e">
        <f t="shared" si="14"/>
        <v>#DIV/0!</v>
      </c>
      <c r="O12" s="122"/>
      <c r="P12" s="132" t="e">
        <f t="shared" si="15"/>
        <v>#DIV/0!</v>
      </c>
      <c r="Q12" s="35"/>
      <c r="R12" s="35"/>
      <c r="S12" s="161" t="e">
        <f t="shared" si="16"/>
        <v>#DIV/0!</v>
      </c>
      <c r="T12" s="35"/>
      <c r="U12" s="58" t="e">
        <f t="shared" si="17"/>
        <v>#DIV/0!</v>
      </c>
      <c r="V12" s="122"/>
      <c r="W12" s="132" t="e">
        <f t="shared" si="18"/>
        <v>#DIV/0!</v>
      </c>
      <c r="X12" s="35"/>
      <c r="Y12" s="35"/>
      <c r="Z12" s="161" t="e">
        <f t="shared" si="19"/>
        <v>#DIV/0!</v>
      </c>
      <c r="AA12" s="35"/>
      <c r="AB12" s="58" t="e">
        <f t="shared" si="20"/>
        <v>#DIV/0!</v>
      </c>
      <c r="AC12" s="122"/>
      <c r="AD12" s="132" t="e">
        <f t="shared" si="21"/>
        <v>#DIV/0!</v>
      </c>
      <c r="AE12" s="59">
        <f t="shared" si="8"/>
        <v>0</v>
      </c>
      <c r="AF12" s="60">
        <f t="shared" si="0"/>
        <v>0</v>
      </c>
      <c r="AG12" s="61" t="e">
        <f t="shared" si="4"/>
        <v>#DIV/0!</v>
      </c>
      <c r="AH12" s="60">
        <f t="shared" si="9"/>
        <v>0</v>
      </c>
      <c r="AI12" s="60">
        <f t="shared" si="1"/>
        <v>0</v>
      </c>
      <c r="AJ12" s="61" t="e">
        <f t="shared" si="5"/>
        <v>#DIV/0!</v>
      </c>
      <c r="AK12" s="62">
        <f t="shared" si="2"/>
        <v>0</v>
      </c>
      <c r="AL12" s="62">
        <f t="shared" si="3"/>
        <v>0</v>
      </c>
      <c r="AM12" s="144" t="e">
        <f t="shared" si="6"/>
        <v>#DIV/0!</v>
      </c>
      <c r="AN12" s="144" t="e">
        <f t="shared" si="7"/>
        <v>#DIV/0!</v>
      </c>
    </row>
    <row r="13" spans="1:40" ht="15.75">
      <c r="A13" s="64">
        <v>40090</v>
      </c>
      <c r="B13" s="44" t="s">
        <v>34</v>
      </c>
      <c r="C13" s="35"/>
      <c r="D13" s="35"/>
      <c r="E13" s="161" t="e">
        <f t="shared" si="10"/>
        <v>#DIV/0!</v>
      </c>
      <c r="F13" s="35"/>
      <c r="G13" s="58" t="e">
        <f t="shared" si="11"/>
        <v>#DIV/0!</v>
      </c>
      <c r="H13" s="122"/>
      <c r="I13" s="132" t="e">
        <f t="shared" si="12"/>
        <v>#DIV/0!</v>
      </c>
      <c r="J13" s="35"/>
      <c r="K13" s="35"/>
      <c r="L13" s="161" t="e">
        <f t="shared" si="13"/>
        <v>#DIV/0!</v>
      </c>
      <c r="M13" s="35"/>
      <c r="N13" s="58" t="e">
        <f t="shared" si="14"/>
        <v>#DIV/0!</v>
      </c>
      <c r="O13" s="122"/>
      <c r="P13" s="132" t="e">
        <f t="shared" si="15"/>
        <v>#DIV/0!</v>
      </c>
      <c r="Q13" s="35"/>
      <c r="R13" s="35"/>
      <c r="S13" s="161" t="e">
        <f t="shared" si="16"/>
        <v>#DIV/0!</v>
      </c>
      <c r="T13" s="35"/>
      <c r="U13" s="58" t="e">
        <f t="shared" si="17"/>
        <v>#DIV/0!</v>
      </c>
      <c r="V13" s="122"/>
      <c r="W13" s="132" t="e">
        <f t="shared" si="18"/>
        <v>#DIV/0!</v>
      </c>
      <c r="X13" s="35"/>
      <c r="Y13" s="35"/>
      <c r="Z13" s="161" t="e">
        <f t="shared" si="19"/>
        <v>#DIV/0!</v>
      </c>
      <c r="AA13" s="35"/>
      <c r="AB13" s="58" t="e">
        <f t="shared" si="20"/>
        <v>#DIV/0!</v>
      </c>
      <c r="AC13" s="122"/>
      <c r="AD13" s="132" t="e">
        <f t="shared" si="21"/>
        <v>#DIV/0!</v>
      </c>
      <c r="AE13" s="59">
        <f t="shared" si="8"/>
        <v>0</v>
      </c>
      <c r="AF13" s="60">
        <f t="shared" si="0"/>
        <v>0</v>
      </c>
      <c r="AG13" s="61" t="e">
        <f t="shared" si="4"/>
        <v>#DIV/0!</v>
      </c>
      <c r="AH13" s="60">
        <f t="shared" si="9"/>
        <v>0</v>
      </c>
      <c r="AI13" s="60">
        <f t="shared" si="1"/>
        <v>0</v>
      </c>
      <c r="AJ13" s="61" t="e">
        <f t="shared" si="5"/>
        <v>#DIV/0!</v>
      </c>
      <c r="AK13" s="62">
        <f t="shared" si="2"/>
        <v>0</v>
      </c>
      <c r="AL13" s="62">
        <f t="shared" si="3"/>
        <v>0</v>
      </c>
      <c r="AM13" s="144" t="e">
        <f t="shared" si="6"/>
        <v>#DIV/0!</v>
      </c>
      <c r="AN13" s="144" t="e">
        <f t="shared" si="7"/>
        <v>#DIV/0!</v>
      </c>
    </row>
    <row r="14" spans="1:40" ht="15.75">
      <c r="A14" s="64">
        <v>40091</v>
      </c>
      <c r="B14" s="44" t="s">
        <v>35</v>
      </c>
      <c r="C14" s="35"/>
      <c r="D14" s="35"/>
      <c r="E14" s="161" t="e">
        <f t="shared" si="10"/>
        <v>#DIV/0!</v>
      </c>
      <c r="F14" s="35"/>
      <c r="G14" s="58" t="e">
        <f t="shared" si="11"/>
        <v>#DIV/0!</v>
      </c>
      <c r="H14" s="122"/>
      <c r="I14" s="132" t="e">
        <f t="shared" si="12"/>
        <v>#DIV/0!</v>
      </c>
      <c r="J14" s="35"/>
      <c r="K14" s="35"/>
      <c r="L14" s="161" t="e">
        <f t="shared" si="13"/>
        <v>#DIV/0!</v>
      </c>
      <c r="M14" s="35"/>
      <c r="N14" s="58" t="e">
        <f t="shared" si="14"/>
        <v>#DIV/0!</v>
      </c>
      <c r="O14" s="122"/>
      <c r="P14" s="132" t="e">
        <f t="shared" si="15"/>
        <v>#DIV/0!</v>
      </c>
      <c r="Q14" s="35"/>
      <c r="R14" s="35"/>
      <c r="S14" s="161" t="e">
        <f t="shared" si="16"/>
        <v>#DIV/0!</v>
      </c>
      <c r="T14" s="35"/>
      <c r="U14" s="58" t="e">
        <f t="shared" si="17"/>
        <v>#DIV/0!</v>
      </c>
      <c r="V14" s="122"/>
      <c r="W14" s="132" t="e">
        <f t="shared" si="18"/>
        <v>#DIV/0!</v>
      </c>
      <c r="X14" s="35"/>
      <c r="Y14" s="35"/>
      <c r="Z14" s="161" t="e">
        <f t="shared" si="19"/>
        <v>#DIV/0!</v>
      </c>
      <c r="AA14" s="35"/>
      <c r="AB14" s="58" t="e">
        <f t="shared" si="20"/>
        <v>#DIV/0!</v>
      </c>
      <c r="AC14" s="122"/>
      <c r="AD14" s="132" t="e">
        <f t="shared" si="21"/>
        <v>#DIV/0!</v>
      </c>
      <c r="AE14" s="59">
        <f t="shared" si="8"/>
        <v>0</v>
      </c>
      <c r="AF14" s="60">
        <f t="shared" si="0"/>
        <v>0</v>
      </c>
      <c r="AG14" s="61" t="e">
        <f t="shared" si="4"/>
        <v>#DIV/0!</v>
      </c>
      <c r="AH14" s="60">
        <f t="shared" si="9"/>
        <v>0</v>
      </c>
      <c r="AI14" s="60">
        <f t="shared" si="1"/>
        <v>0</v>
      </c>
      <c r="AJ14" s="61" t="e">
        <f t="shared" si="5"/>
        <v>#DIV/0!</v>
      </c>
      <c r="AK14" s="62">
        <f t="shared" si="2"/>
        <v>0</v>
      </c>
      <c r="AL14" s="62">
        <f t="shared" si="3"/>
        <v>0</v>
      </c>
      <c r="AM14" s="144" t="e">
        <f t="shared" si="6"/>
        <v>#DIV/0!</v>
      </c>
      <c r="AN14" s="144" t="e">
        <f t="shared" si="7"/>
        <v>#DIV/0!</v>
      </c>
    </row>
    <row r="15" spans="1:40" ht="15.75">
      <c r="A15" s="64">
        <v>40092</v>
      </c>
      <c r="B15" s="44" t="s">
        <v>36</v>
      </c>
      <c r="C15" s="35"/>
      <c r="D15" s="35"/>
      <c r="E15" s="161" t="e">
        <f t="shared" si="10"/>
        <v>#DIV/0!</v>
      </c>
      <c r="F15" s="35"/>
      <c r="G15" s="58" t="e">
        <f t="shared" si="11"/>
        <v>#DIV/0!</v>
      </c>
      <c r="H15" s="122"/>
      <c r="I15" s="132" t="e">
        <f t="shared" si="12"/>
        <v>#DIV/0!</v>
      </c>
      <c r="J15" s="35"/>
      <c r="K15" s="35"/>
      <c r="L15" s="161" t="e">
        <f t="shared" si="13"/>
        <v>#DIV/0!</v>
      </c>
      <c r="M15" s="35"/>
      <c r="N15" s="58" t="e">
        <f t="shared" si="14"/>
        <v>#DIV/0!</v>
      </c>
      <c r="O15" s="122"/>
      <c r="P15" s="132" t="e">
        <f t="shared" si="15"/>
        <v>#DIV/0!</v>
      </c>
      <c r="Q15" s="35"/>
      <c r="R15" s="35"/>
      <c r="S15" s="161" t="e">
        <f t="shared" si="16"/>
        <v>#DIV/0!</v>
      </c>
      <c r="T15" s="35"/>
      <c r="U15" s="58" t="e">
        <f t="shared" si="17"/>
        <v>#DIV/0!</v>
      </c>
      <c r="V15" s="122"/>
      <c r="W15" s="132" t="e">
        <f t="shared" si="18"/>
        <v>#DIV/0!</v>
      </c>
      <c r="X15" s="35"/>
      <c r="Y15" s="35"/>
      <c r="Z15" s="161" t="e">
        <f t="shared" si="19"/>
        <v>#DIV/0!</v>
      </c>
      <c r="AA15" s="35"/>
      <c r="AB15" s="58" t="e">
        <f t="shared" si="20"/>
        <v>#DIV/0!</v>
      </c>
      <c r="AC15" s="122"/>
      <c r="AD15" s="132" t="e">
        <f t="shared" si="21"/>
        <v>#DIV/0!</v>
      </c>
      <c r="AE15" s="59">
        <f t="shared" si="8"/>
        <v>0</v>
      </c>
      <c r="AF15" s="60">
        <f t="shared" si="0"/>
        <v>0</v>
      </c>
      <c r="AG15" s="61" t="e">
        <f t="shared" si="4"/>
        <v>#DIV/0!</v>
      </c>
      <c r="AH15" s="60">
        <f t="shared" si="9"/>
        <v>0</v>
      </c>
      <c r="AI15" s="60">
        <f t="shared" si="1"/>
        <v>0</v>
      </c>
      <c r="AJ15" s="61" t="e">
        <f t="shared" si="5"/>
        <v>#DIV/0!</v>
      </c>
      <c r="AK15" s="62">
        <f t="shared" si="2"/>
        <v>0</v>
      </c>
      <c r="AL15" s="62">
        <f t="shared" si="3"/>
        <v>0</v>
      </c>
      <c r="AM15" s="144" t="e">
        <f t="shared" si="6"/>
        <v>#DIV/0!</v>
      </c>
      <c r="AN15" s="144" t="e">
        <f t="shared" si="7"/>
        <v>#DIV/0!</v>
      </c>
    </row>
    <row r="16" spans="1:40" ht="15.75">
      <c r="A16" s="64">
        <v>40093</v>
      </c>
      <c r="B16" s="44" t="s">
        <v>37</v>
      </c>
      <c r="C16" s="35"/>
      <c r="D16" s="35"/>
      <c r="E16" s="161" t="e">
        <f t="shared" si="10"/>
        <v>#DIV/0!</v>
      </c>
      <c r="F16" s="35"/>
      <c r="G16" s="58" t="e">
        <f t="shared" si="11"/>
        <v>#DIV/0!</v>
      </c>
      <c r="H16" s="122"/>
      <c r="I16" s="132" t="e">
        <f t="shared" si="12"/>
        <v>#DIV/0!</v>
      </c>
      <c r="J16" s="35"/>
      <c r="K16" s="35"/>
      <c r="L16" s="161" t="e">
        <f t="shared" si="13"/>
        <v>#DIV/0!</v>
      </c>
      <c r="M16" s="35"/>
      <c r="N16" s="58" t="e">
        <f t="shared" si="14"/>
        <v>#DIV/0!</v>
      </c>
      <c r="O16" s="122"/>
      <c r="P16" s="132" t="e">
        <f t="shared" si="15"/>
        <v>#DIV/0!</v>
      </c>
      <c r="Q16" s="35"/>
      <c r="R16" s="35"/>
      <c r="S16" s="161" t="e">
        <f t="shared" si="16"/>
        <v>#DIV/0!</v>
      </c>
      <c r="T16" s="35"/>
      <c r="U16" s="58" t="e">
        <f t="shared" si="17"/>
        <v>#DIV/0!</v>
      </c>
      <c r="V16" s="122"/>
      <c r="W16" s="132" t="e">
        <f t="shared" si="18"/>
        <v>#DIV/0!</v>
      </c>
      <c r="X16" s="35"/>
      <c r="Y16" s="35"/>
      <c r="Z16" s="161" t="e">
        <f t="shared" si="19"/>
        <v>#DIV/0!</v>
      </c>
      <c r="AA16" s="35"/>
      <c r="AB16" s="58" t="e">
        <f t="shared" si="20"/>
        <v>#DIV/0!</v>
      </c>
      <c r="AC16" s="122"/>
      <c r="AD16" s="132" t="e">
        <f t="shared" si="21"/>
        <v>#DIV/0!</v>
      </c>
      <c r="AE16" s="59">
        <f t="shared" si="8"/>
        <v>0</v>
      </c>
      <c r="AF16" s="60">
        <f t="shared" si="0"/>
        <v>0</v>
      </c>
      <c r="AG16" s="61" t="e">
        <f t="shared" si="4"/>
        <v>#DIV/0!</v>
      </c>
      <c r="AH16" s="60">
        <f t="shared" si="9"/>
        <v>0</v>
      </c>
      <c r="AI16" s="60">
        <f t="shared" si="1"/>
        <v>0</v>
      </c>
      <c r="AJ16" s="61" t="e">
        <f t="shared" si="5"/>
        <v>#DIV/0!</v>
      </c>
      <c r="AK16" s="62">
        <f t="shared" si="2"/>
        <v>0</v>
      </c>
      <c r="AL16" s="62">
        <f t="shared" si="3"/>
        <v>0</v>
      </c>
      <c r="AM16" s="144" t="e">
        <f t="shared" si="6"/>
        <v>#DIV/0!</v>
      </c>
      <c r="AN16" s="144" t="e">
        <f t="shared" si="7"/>
        <v>#DIV/0!</v>
      </c>
    </row>
    <row r="17" spans="1:40" ht="15.75">
      <c r="A17" s="64">
        <v>40094</v>
      </c>
      <c r="B17" s="44" t="s">
        <v>31</v>
      </c>
      <c r="C17" s="35"/>
      <c r="D17" s="35"/>
      <c r="E17" s="161" t="e">
        <f t="shared" si="10"/>
        <v>#DIV/0!</v>
      </c>
      <c r="F17" s="35"/>
      <c r="G17" s="58" t="e">
        <f t="shared" si="11"/>
        <v>#DIV/0!</v>
      </c>
      <c r="H17" s="122"/>
      <c r="I17" s="132" t="e">
        <f t="shared" si="12"/>
        <v>#DIV/0!</v>
      </c>
      <c r="J17" s="35"/>
      <c r="K17" s="35"/>
      <c r="L17" s="161" t="e">
        <f t="shared" si="13"/>
        <v>#DIV/0!</v>
      </c>
      <c r="M17" s="35"/>
      <c r="N17" s="58" t="e">
        <f t="shared" si="14"/>
        <v>#DIV/0!</v>
      </c>
      <c r="O17" s="122"/>
      <c r="P17" s="132" t="e">
        <f t="shared" si="15"/>
        <v>#DIV/0!</v>
      </c>
      <c r="Q17" s="35"/>
      <c r="R17" s="35"/>
      <c r="S17" s="161" t="e">
        <f t="shared" si="16"/>
        <v>#DIV/0!</v>
      </c>
      <c r="T17" s="35"/>
      <c r="U17" s="58" t="e">
        <f t="shared" si="17"/>
        <v>#DIV/0!</v>
      </c>
      <c r="V17" s="122"/>
      <c r="W17" s="132" t="e">
        <f t="shared" si="18"/>
        <v>#DIV/0!</v>
      </c>
      <c r="X17" s="35"/>
      <c r="Y17" s="35"/>
      <c r="Z17" s="161" t="e">
        <f t="shared" si="19"/>
        <v>#DIV/0!</v>
      </c>
      <c r="AA17" s="35"/>
      <c r="AB17" s="58" t="e">
        <f t="shared" si="20"/>
        <v>#DIV/0!</v>
      </c>
      <c r="AC17" s="122"/>
      <c r="AD17" s="132" t="e">
        <f t="shared" si="21"/>
        <v>#DIV/0!</v>
      </c>
      <c r="AE17" s="59">
        <f t="shared" si="8"/>
        <v>0</v>
      </c>
      <c r="AF17" s="60">
        <f t="shared" si="0"/>
        <v>0</v>
      </c>
      <c r="AG17" s="61" t="e">
        <f t="shared" si="4"/>
        <v>#DIV/0!</v>
      </c>
      <c r="AH17" s="60">
        <f t="shared" si="9"/>
        <v>0</v>
      </c>
      <c r="AI17" s="60">
        <f t="shared" si="1"/>
        <v>0</v>
      </c>
      <c r="AJ17" s="61" t="e">
        <f t="shared" si="5"/>
        <v>#DIV/0!</v>
      </c>
      <c r="AK17" s="62">
        <f t="shared" si="2"/>
        <v>0</v>
      </c>
      <c r="AL17" s="62">
        <f t="shared" si="3"/>
        <v>0</v>
      </c>
      <c r="AM17" s="144" t="e">
        <f t="shared" si="6"/>
        <v>#DIV/0!</v>
      </c>
      <c r="AN17" s="144" t="e">
        <f t="shared" si="7"/>
        <v>#DIV/0!</v>
      </c>
    </row>
    <row r="18" spans="1:40" ht="15.75">
      <c r="A18" s="64">
        <v>40095</v>
      </c>
      <c r="B18" s="44" t="s">
        <v>32</v>
      </c>
      <c r="C18" s="35"/>
      <c r="D18" s="35"/>
      <c r="E18" s="161" t="e">
        <f t="shared" si="10"/>
        <v>#DIV/0!</v>
      </c>
      <c r="F18" s="35"/>
      <c r="G18" s="58" t="e">
        <f t="shared" si="11"/>
        <v>#DIV/0!</v>
      </c>
      <c r="H18" s="122"/>
      <c r="I18" s="132" t="e">
        <f t="shared" si="12"/>
        <v>#DIV/0!</v>
      </c>
      <c r="J18" s="35"/>
      <c r="K18" s="35"/>
      <c r="L18" s="161" t="e">
        <f t="shared" si="13"/>
        <v>#DIV/0!</v>
      </c>
      <c r="M18" s="35"/>
      <c r="N18" s="58" t="e">
        <f t="shared" si="14"/>
        <v>#DIV/0!</v>
      </c>
      <c r="O18" s="122"/>
      <c r="P18" s="132" t="e">
        <f t="shared" si="15"/>
        <v>#DIV/0!</v>
      </c>
      <c r="Q18" s="35"/>
      <c r="R18" s="35"/>
      <c r="S18" s="161" t="e">
        <f t="shared" si="16"/>
        <v>#DIV/0!</v>
      </c>
      <c r="T18" s="35"/>
      <c r="U18" s="58" t="e">
        <f t="shared" si="17"/>
        <v>#DIV/0!</v>
      </c>
      <c r="V18" s="122"/>
      <c r="W18" s="132" t="e">
        <f t="shared" si="18"/>
        <v>#DIV/0!</v>
      </c>
      <c r="X18" s="35"/>
      <c r="Y18" s="35"/>
      <c r="Z18" s="161" t="e">
        <f t="shared" si="19"/>
        <v>#DIV/0!</v>
      </c>
      <c r="AA18" s="35"/>
      <c r="AB18" s="58" t="e">
        <f t="shared" si="20"/>
        <v>#DIV/0!</v>
      </c>
      <c r="AC18" s="122"/>
      <c r="AD18" s="132" t="e">
        <f t="shared" si="21"/>
        <v>#DIV/0!</v>
      </c>
      <c r="AE18" s="59">
        <f t="shared" si="8"/>
        <v>0</v>
      </c>
      <c r="AF18" s="60">
        <f t="shared" si="0"/>
        <v>0</v>
      </c>
      <c r="AG18" s="61" t="e">
        <f t="shared" si="4"/>
        <v>#DIV/0!</v>
      </c>
      <c r="AH18" s="60">
        <f t="shared" si="9"/>
        <v>0</v>
      </c>
      <c r="AI18" s="60">
        <f t="shared" si="1"/>
        <v>0</v>
      </c>
      <c r="AJ18" s="61" t="e">
        <f t="shared" si="5"/>
        <v>#DIV/0!</v>
      </c>
      <c r="AK18" s="62">
        <f t="shared" si="2"/>
        <v>0</v>
      </c>
      <c r="AL18" s="62">
        <f t="shared" si="3"/>
        <v>0</v>
      </c>
      <c r="AM18" s="144" t="e">
        <f t="shared" si="6"/>
        <v>#DIV/0!</v>
      </c>
      <c r="AN18" s="144" t="e">
        <f t="shared" si="7"/>
        <v>#DIV/0!</v>
      </c>
    </row>
    <row r="19" spans="1:40" ht="15.75">
      <c r="A19" s="64">
        <v>40096</v>
      </c>
      <c r="B19" s="44" t="s">
        <v>33</v>
      </c>
      <c r="C19" s="35"/>
      <c r="D19" s="35"/>
      <c r="E19" s="161" t="e">
        <f t="shared" si="10"/>
        <v>#DIV/0!</v>
      </c>
      <c r="F19" s="35"/>
      <c r="G19" s="58" t="e">
        <f t="shared" si="11"/>
        <v>#DIV/0!</v>
      </c>
      <c r="H19" s="122"/>
      <c r="I19" s="132" t="e">
        <f t="shared" si="12"/>
        <v>#DIV/0!</v>
      </c>
      <c r="J19" s="35"/>
      <c r="K19" s="35"/>
      <c r="L19" s="161" t="e">
        <f t="shared" si="13"/>
        <v>#DIV/0!</v>
      </c>
      <c r="M19" s="35"/>
      <c r="N19" s="58" t="e">
        <f t="shared" si="14"/>
        <v>#DIV/0!</v>
      </c>
      <c r="O19" s="122"/>
      <c r="P19" s="132" t="e">
        <f t="shared" si="15"/>
        <v>#DIV/0!</v>
      </c>
      <c r="Q19" s="35"/>
      <c r="R19" s="35"/>
      <c r="S19" s="161" t="e">
        <f t="shared" si="16"/>
        <v>#DIV/0!</v>
      </c>
      <c r="T19" s="35"/>
      <c r="U19" s="58" t="e">
        <f t="shared" si="17"/>
        <v>#DIV/0!</v>
      </c>
      <c r="V19" s="122"/>
      <c r="W19" s="132" t="e">
        <f t="shared" si="18"/>
        <v>#DIV/0!</v>
      </c>
      <c r="X19" s="35"/>
      <c r="Y19" s="35"/>
      <c r="Z19" s="161" t="e">
        <f t="shared" si="19"/>
        <v>#DIV/0!</v>
      </c>
      <c r="AA19" s="35"/>
      <c r="AB19" s="58" t="e">
        <f t="shared" si="20"/>
        <v>#DIV/0!</v>
      </c>
      <c r="AC19" s="122"/>
      <c r="AD19" s="132" t="e">
        <f t="shared" si="21"/>
        <v>#DIV/0!</v>
      </c>
      <c r="AE19" s="59">
        <f t="shared" si="8"/>
        <v>0</v>
      </c>
      <c r="AF19" s="60">
        <f t="shared" si="0"/>
        <v>0</v>
      </c>
      <c r="AG19" s="61" t="e">
        <f t="shared" si="4"/>
        <v>#DIV/0!</v>
      </c>
      <c r="AH19" s="60">
        <f t="shared" si="9"/>
        <v>0</v>
      </c>
      <c r="AI19" s="60">
        <f t="shared" si="1"/>
        <v>0</v>
      </c>
      <c r="AJ19" s="61" t="e">
        <f t="shared" si="5"/>
        <v>#DIV/0!</v>
      </c>
      <c r="AK19" s="62">
        <f t="shared" si="2"/>
        <v>0</v>
      </c>
      <c r="AL19" s="62">
        <f t="shared" si="3"/>
        <v>0</v>
      </c>
      <c r="AM19" s="144" t="e">
        <f t="shared" si="6"/>
        <v>#DIV/0!</v>
      </c>
      <c r="AN19" s="144" t="e">
        <f t="shared" si="7"/>
        <v>#DIV/0!</v>
      </c>
    </row>
    <row r="20" spans="1:40" ht="15.75">
      <c r="A20" s="64">
        <v>40097</v>
      </c>
      <c r="B20" s="44" t="s">
        <v>34</v>
      </c>
      <c r="C20" s="35"/>
      <c r="D20" s="35"/>
      <c r="E20" s="161" t="e">
        <f t="shared" si="10"/>
        <v>#DIV/0!</v>
      </c>
      <c r="F20" s="35"/>
      <c r="G20" s="58" t="e">
        <f t="shared" si="11"/>
        <v>#DIV/0!</v>
      </c>
      <c r="H20" s="122"/>
      <c r="I20" s="132" t="e">
        <f t="shared" si="12"/>
        <v>#DIV/0!</v>
      </c>
      <c r="J20" s="35"/>
      <c r="K20" s="35"/>
      <c r="L20" s="161" t="e">
        <f t="shared" si="13"/>
        <v>#DIV/0!</v>
      </c>
      <c r="M20" s="35"/>
      <c r="N20" s="58" t="e">
        <f t="shared" si="14"/>
        <v>#DIV/0!</v>
      </c>
      <c r="O20" s="122"/>
      <c r="P20" s="132" t="e">
        <f t="shared" si="15"/>
        <v>#DIV/0!</v>
      </c>
      <c r="Q20" s="35"/>
      <c r="R20" s="35"/>
      <c r="S20" s="161" t="e">
        <f t="shared" si="16"/>
        <v>#DIV/0!</v>
      </c>
      <c r="T20" s="35"/>
      <c r="U20" s="58" t="e">
        <f t="shared" si="17"/>
        <v>#DIV/0!</v>
      </c>
      <c r="V20" s="122"/>
      <c r="W20" s="132" t="e">
        <f t="shared" si="18"/>
        <v>#DIV/0!</v>
      </c>
      <c r="X20" s="35"/>
      <c r="Y20" s="35"/>
      <c r="Z20" s="161" t="e">
        <f t="shared" si="19"/>
        <v>#DIV/0!</v>
      </c>
      <c r="AA20" s="35"/>
      <c r="AB20" s="58" t="e">
        <f t="shared" si="20"/>
        <v>#DIV/0!</v>
      </c>
      <c r="AC20" s="122"/>
      <c r="AD20" s="132" t="e">
        <f t="shared" si="21"/>
        <v>#DIV/0!</v>
      </c>
      <c r="AE20" s="59">
        <f t="shared" si="8"/>
        <v>0</v>
      </c>
      <c r="AF20" s="60">
        <f t="shared" si="0"/>
        <v>0</v>
      </c>
      <c r="AG20" s="61" t="e">
        <f t="shared" si="4"/>
        <v>#DIV/0!</v>
      </c>
      <c r="AH20" s="60">
        <f t="shared" si="9"/>
        <v>0</v>
      </c>
      <c r="AI20" s="60">
        <f t="shared" si="1"/>
        <v>0</v>
      </c>
      <c r="AJ20" s="61" t="e">
        <f t="shared" si="5"/>
        <v>#DIV/0!</v>
      </c>
      <c r="AK20" s="62">
        <f t="shared" si="2"/>
        <v>0</v>
      </c>
      <c r="AL20" s="62">
        <f t="shared" si="3"/>
        <v>0</v>
      </c>
      <c r="AM20" s="144" t="e">
        <f t="shared" si="6"/>
        <v>#DIV/0!</v>
      </c>
      <c r="AN20" s="144" t="e">
        <f t="shared" si="7"/>
        <v>#DIV/0!</v>
      </c>
    </row>
    <row r="21" spans="1:40" ht="15.75">
      <c r="A21" s="64">
        <v>40098</v>
      </c>
      <c r="B21" s="44" t="s">
        <v>35</v>
      </c>
      <c r="C21" s="35"/>
      <c r="D21" s="35"/>
      <c r="E21" s="161" t="e">
        <f t="shared" si="10"/>
        <v>#DIV/0!</v>
      </c>
      <c r="F21" s="35"/>
      <c r="G21" s="58" t="e">
        <f t="shared" si="11"/>
        <v>#DIV/0!</v>
      </c>
      <c r="H21" s="122"/>
      <c r="I21" s="132" t="e">
        <f t="shared" si="12"/>
        <v>#DIV/0!</v>
      </c>
      <c r="J21" s="35"/>
      <c r="K21" s="35"/>
      <c r="L21" s="161" t="e">
        <f t="shared" si="13"/>
        <v>#DIV/0!</v>
      </c>
      <c r="M21" s="35"/>
      <c r="N21" s="58" t="e">
        <f t="shared" si="14"/>
        <v>#DIV/0!</v>
      </c>
      <c r="O21" s="122"/>
      <c r="P21" s="132" t="e">
        <f t="shared" si="15"/>
        <v>#DIV/0!</v>
      </c>
      <c r="Q21" s="35"/>
      <c r="R21" s="35"/>
      <c r="S21" s="161" t="e">
        <f t="shared" si="16"/>
        <v>#DIV/0!</v>
      </c>
      <c r="T21" s="35"/>
      <c r="U21" s="58" t="e">
        <f t="shared" si="17"/>
        <v>#DIV/0!</v>
      </c>
      <c r="V21" s="122"/>
      <c r="W21" s="132" t="e">
        <f t="shared" si="18"/>
        <v>#DIV/0!</v>
      </c>
      <c r="X21" s="35"/>
      <c r="Y21" s="35"/>
      <c r="Z21" s="161" t="e">
        <f t="shared" si="19"/>
        <v>#DIV/0!</v>
      </c>
      <c r="AA21" s="35"/>
      <c r="AB21" s="58" t="e">
        <f t="shared" si="20"/>
        <v>#DIV/0!</v>
      </c>
      <c r="AC21" s="122"/>
      <c r="AD21" s="132" t="e">
        <f t="shared" si="21"/>
        <v>#DIV/0!</v>
      </c>
      <c r="AE21" s="59">
        <f t="shared" si="8"/>
        <v>0</v>
      </c>
      <c r="AF21" s="60">
        <f t="shared" si="0"/>
        <v>0</v>
      </c>
      <c r="AG21" s="61" t="e">
        <f t="shared" si="4"/>
        <v>#DIV/0!</v>
      </c>
      <c r="AH21" s="60">
        <f t="shared" si="9"/>
        <v>0</v>
      </c>
      <c r="AI21" s="60">
        <f t="shared" si="1"/>
        <v>0</v>
      </c>
      <c r="AJ21" s="61" t="e">
        <f t="shared" si="5"/>
        <v>#DIV/0!</v>
      </c>
      <c r="AK21" s="62">
        <f t="shared" si="2"/>
        <v>0</v>
      </c>
      <c r="AL21" s="62">
        <f t="shared" si="3"/>
        <v>0</v>
      </c>
      <c r="AM21" s="144" t="e">
        <f t="shared" si="6"/>
        <v>#DIV/0!</v>
      </c>
      <c r="AN21" s="144" t="e">
        <f t="shared" si="7"/>
        <v>#DIV/0!</v>
      </c>
    </row>
    <row r="22" spans="1:40" ht="15.75">
      <c r="A22" s="64">
        <v>40099</v>
      </c>
      <c r="B22" s="44" t="s">
        <v>36</v>
      </c>
      <c r="C22" s="35"/>
      <c r="D22" s="35"/>
      <c r="E22" s="161" t="e">
        <f t="shared" si="10"/>
        <v>#DIV/0!</v>
      </c>
      <c r="F22" s="35"/>
      <c r="G22" s="58" t="e">
        <f t="shared" si="11"/>
        <v>#DIV/0!</v>
      </c>
      <c r="H22" s="122"/>
      <c r="I22" s="132" t="e">
        <f t="shared" si="12"/>
        <v>#DIV/0!</v>
      </c>
      <c r="J22" s="35"/>
      <c r="K22" s="35"/>
      <c r="L22" s="161" t="e">
        <f t="shared" si="13"/>
        <v>#DIV/0!</v>
      </c>
      <c r="M22" s="35"/>
      <c r="N22" s="58" t="e">
        <f t="shared" si="14"/>
        <v>#DIV/0!</v>
      </c>
      <c r="O22" s="122"/>
      <c r="P22" s="132" t="e">
        <f t="shared" si="15"/>
        <v>#DIV/0!</v>
      </c>
      <c r="Q22" s="35"/>
      <c r="R22" s="35"/>
      <c r="S22" s="161" t="e">
        <f t="shared" si="16"/>
        <v>#DIV/0!</v>
      </c>
      <c r="T22" s="35"/>
      <c r="U22" s="58" t="e">
        <f t="shared" si="17"/>
        <v>#DIV/0!</v>
      </c>
      <c r="V22" s="122"/>
      <c r="W22" s="132" t="e">
        <f t="shared" si="18"/>
        <v>#DIV/0!</v>
      </c>
      <c r="X22" s="35"/>
      <c r="Y22" s="35"/>
      <c r="Z22" s="161" t="e">
        <f t="shared" si="19"/>
        <v>#DIV/0!</v>
      </c>
      <c r="AA22" s="35"/>
      <c r="AB22" s="58" t="e">
        <f t="shared" si="20"/>
        <v>#DIV/0!</v>
      </c>
      <c r="AC22" s="122"/>
      <c r="AD22" s="132" t="e">
        <f t="shared" si="21"/>
        <v>#DIV/0!</v>
      </c>
      <c r="AE22" s="59">
        <f t="shared" si="8"/>
        <v>0</v>
      </c>
      <c r="AF22" s="60">
        <f t="shared" si="0"/>
        <v>0</v>
      </c>
      <c r="AG22" s="61" t="e">
        <f t="shared" si="4"/>
        <v>#DIV/0!</v>
      </c>
      <c r="AH22" s="60">
        <f t="shared" si="9"/>
        <v>0</v>
      </c>
      <c r="AI22" s="60">
        <f t="shared" si="1"/>
        <v>0</v>
      </c>
      <c r="AJ22" s="61" t="e">
        <f t="shared" si="5"/>
        <v>#DIV/0!</v>
      </c>
      <c r="AK22" s="62">
        <f t="shared" si="2"/>
        <v>0</v>
      </c>
      <c r="AL22" s="62">
        <f t="shared" si="3"/>
        <v>0</v>
      </c>
      <c r="AM22" s="144" t="e">
        <f t="shared" si="6"/>
        <v>#DIV/0!</v>
      </c>
      <c r="AN22" s="144" t="e">
        <f t="shared" si="7"/>
        <v>#DIV/0!</v>
      </c>
    </row>
    <row r="23" spans="1:40" ht="15.75">
      <c r="A23" s="64">
        <v>40100</v>
      </c>
      <c r="B23" s="44" t="s">
        <v>37</v>
      </c>
      <c r="C23" s="35"/>
      <c r="D23" s="35"/>
      <c r="E23" s="161" t="e">
        <f t="shared" si="10"/>
        <v>#DIV/0!</v>
      </c>
      <c r="F23" s="35"/>
      <c r="G23" s="58" t="e">
        <f t="shared" si="11"/>
        <v>#DIV/0!</v>
      </c>
      <c r="H23" s="122"/>
      <c r="I23" s="132" t="e">
        <f t="shared" si="12"/>
        <v>#DIV/0!</v>
      </c>
      <c r="J23" s="35"/>
      <c r="K23" s="35"/>
      <c r="L23" s="161" t="e">
        <f t="shared" si="13"/>
        <v>#DIV/0!</v>
      </c>
      <c r="M23" s="35"/>
      <c r="N23" s="58" t="e">
        <f t="shared" si="14"/>
        <v>#DIV/0!</v>
      </c>
      <c r="O23" s="122"/>
      <c r="P23" s="132" t="e">
        <f t="shared" si="15"/>
        <v>#DIV/0!</v>
      </c>
      <c r="Q23" s="35"/>
      <c r="R23" s="35"/>
      <c r="S23" s="161" t="e">
        <f t="shared" si="16"/>
        <v>#DIV/0!</v>
      </c>
      <c r="T23" s="35"/>
      <c r="U23" s="58" t="e">
        <f t="shared" si="17"/>
        <v>#DIV/0!</v>
      </c>
      <c r="V23" s="122"/>
      <c r="W23" s="132" t="e">
        <f t="shared" si="18"/>
        <v>#DIV/0!</v>
      </c>
      <c r="X23" s="35"/>
      <c r="Y23" s="35"/>
      <c r="Z23" s="161" t="e">
        <f t="shared" si="19"/>
        <v>#DIV/0!</v>
      </c>
      <c r="AA23" s="35"/>
      <c r="AB23" s="58" t="e">
        <f t="shared" si="20"/>
        <v>#DIV/0!</v>
      </c>
      <c r="AC23" s="122"/>
      <c r="AD23" s="132" t="e">
        <f t="shared" si="21"/>
        <v>#DIV/0!</v>
      </c>
      <c r="AE23" s="59">
        <f t="shared" si="8"/>
        <v>0</v>
      </c>
      <c r="AF23" s="60">
        <f t="shared" si="0"/>
        <v>0</v>
      </c>
      <c r="AG23" s="61" t="e">
        <f t="shared" si="4"/>
        <v>#DIV/0!</v>
      </c>
      <c r="AH23" s="60">
        <f t="shared" si="9"/>
        <v>0</v>
      </c>
      <c r="AI23" s="60">
        <f t="shared" si="1"/>
        <v>0</v>
      </c>
      <c r="AJ23" s="61" t="e">
        <f t="shared" si="5"/>
        <v>#DIV/0!</v>
      </c>
      <c r="AK23" s="62">
        <f t="shared" si="2"/>
        <v>0</v>
      </c>
      <c r="AL23" s="62">
        <f t="shared" si="3"/>
        <v>0</v>
      </c>
      <c r="AM23" s="144" t="e">
        <f t="shared" si="6"/>
        <v>#DIV/0!</v>
      </c>
      <c r="AN23" s="144" t="e">
        <f t="shared" si="7"/>
        <v>#DIV/0!</v>
      </c>
    </row>
    <row r="24" spans="1:40" ht="15.75">
      <c r="A24" s="64">
        <v>40101</v>
      </c>
      <c r="B24" s="44" t="s">
        <v>31</v>
      </c>
      <c r="C24" s="35"/>
      <c r="D24" s="35"/>
      <c r="E24" s="161" t="e">
        <f t="shared" si="10"/>
        <v>#DIV/0!</v>
      </c>
      <c r="F24" s="35"/>
      <c r="G24" s="58" t="e">
        <f t="shared" si="11"/>
        <v>#DIV/0!</v>
      </c>
      <c r="H24" s="122"/>
      <c r="I24" s="132" t="e">
        <f t="shared" si="12"/>
        <v>#DIV/0!</v>
      </c>
      <c r="J24" s="35"/>
      <c r="K24" s="35"/>
      <c r="L24" s="161" t="e">
        <f t="shared" si="13"/>
        <v>#DIV/0!</v>
      </c>
      <c r="M24" s="35"/>
      <c r="N24" s="58" t="e">
        <f t="shared" si="14"/>
        <v>#DIV/0!</v>
      </c>
      <c r="O24" s="122"/>
      <c r="P24" s="132" t="e">
        <f t="shared" si="15"/>
        <v>#DIV/0!</v>
      </c>
      <c r="Q24" s="35"/>
      <c r="R24" s="35"/>
      <c r="S24" s="161" t="e">
        <f t="shared" si="16"/>
        <v>#DIV/0!</v>
      </c>
      <c r="T24" s="35"/>
      <c r="U24" s="58" t="e">
        <f t="shared" si="17"/>
        <v>#DIV/0!</v>
      </c>
      <c r="V24" s="122"/>
      <c r="W24" s="132" t="e">
        <f t="shared" si="18"/>
        <v>#DIV/0!</v>
      </c>
      <c r="X24" s="35"/>
      <c r="Y24" s="35"/>
      <c r="Z24" s="161" t="e">
        <f t="shared" si="19"/>
        <v>#DIV/0!</v>
      </c>
      <c r="AA24" s="35"/>
      <c r="AB24" s="58" t="e">
        <f t="shared" si="20"/>
        <v>#DIV/0!</v>
      </c>
      <c r="AC24" s="122"/>
      <c r="AD24" s="132" t="e">
        <f t="shared" si="21"/>
        <v>#DIV/0!</v>
      </c>
      <c r="AE24" s="59">
        <f t="shared" si="8"/>
        <v>0</v>
      </c>
      <c r="AF24" s="59">
        <f t="shared" si="0"/>
        <v>0</v>
      </c>
      <c r="AG24" s="61" t="e">
        <f t="shared" si="4"/>
        <v>#DIV/0!</v>
      </c>
      <c r="AH24" s="60">
        <f t="shared" si="9"/>
        <v>0</v>
      </c>
      <c r="AI24" s="59">
        <f t="shared" si="1"/>
        <v>0</v>
      </c>
      <c r="AJ24" s="61" t="e">
        <f t="shared" si="5"/>
        <v>#DIV/0!</v>
      </c>
      <c r="AK24" s="143">
        <f t="shared" si="2"/>
        <v>0</v>
      </c>
      <c r="AL24" s="143">
        <f t="shared" si="3"/>
        <v>0</v>
      </c>
      <c r="AM24" s="144" t="e">
        <f t="shared" si="6"/>
        <v>#DIV/0!</v>
      </c>
      <c r="AN24" s="144" t="e">
        <f t="shared" si="7"/>
        <v>#DIV/0!</v>
      </c>
    </row>
    <row r="25" spans="1:40" ht="15.75">
      <c r="A25" s="64">
        <v>40102</v>
      </c>
      <c r="B25" s="44" t="s">
        <v>32</v>
      </c>
      <c r="C25" s="35"/>
      <c r="D25" s="35"/>
      <c r="E25" s="161" t="e">
        <f t="shared" si="10"/>
        <v>#DIV/0!</v>
      </c>
      <c r="F25" s="35"/>
      <c r="G25" s="58" t="e">
        <f t="shared" si="11"/>
        <v>#DIV/0!</v>
      </c>
      <c r="H25" s="122"/>
      <c r="I25" s="132" t="e">
        <f t="shared" si="12"/>
        <v>#DIV/0!</v>
      </c>
      <c r="J25" s="35"/>
      <c r="K25" s="35"/>
      <c r="L25" s="161" t="e">
        <f t="shared" si="13"/>
        <v>#DIV/0!</v>
      </c>
      <c r="M25" s="35"/>
      <c r="N25" s="58" t="e">
        <f t="shared" si="14"/>
        <v>#DIV/0!</v>
      </c>
      <c r="O25" s="122"/>
      <c r="P25" s="132" t="e">
        <f t="shared" si="15"/>
        <v>#DIV/0!</v>
      </c>
      <c r="Q25" s="35"/>
      <c r="R25" s="35"/>
      <c r="S25" s="161" t="e">
        <f t="shared" si="16"/>
        <v>#DIV/0!</v>
      </c>
      <c r="T25" s="35"/>
      <c r="U25" s="58" t="e">
        <f t="shared" si="17"/>
        <v>#DIV/0!</v>
      </c>
      <c r="V25" s="122"/>
      <c r="W25" s="132" t="e">
        <f t="shared" si="18"/>
        <v>#DIV/0!</v>
      </c>
      <c r="X25" s="35"/>
      <c r="Y25" s="35"/>
      <c r="Z25" s="161" t="e">
        <f t="shared" si="19"/>
        <v>#DIV/0!</v>
      </c>
      <c r="AA25" s="35"/>
      <c r="AB25" s="58" t="e">
        <f t="shared" si="20"/>
        <v>#DIV/0!</v>
      </c>
      <c r="AC25" s="122"/>
      <c r="AD25" s="132" t="e">
        <f t="shared" si="21"/>
        <v>#DIV/0!</v>
      </c>
      <c r="AE25" s="59">
        <f t="shared" si="8"/>
        <v>0</v>
      </c>
      <c r="AF25" s="59">
        <f t="shared" si="0"/>
        <v>0</v>
      </c>
      <c r="AG25" s="61" t="e">
        <f t="shared" si="4"/>
        <v>#DIV/0!</v>
      </c>
      <c r="AH25" s="60">
        <f t="shared" si="9"/>
        <v>0</v>
      </c>
      <c r="AI25" s="59">
        <f t="shared" si="1"/>
        <v>0</v>
      </c>
      <c r="AJ25" s="61" t="e">
        <f t="shared" si="5"/>
        <v>#DIV/0!</v>
      </c>
      <c r="AK25" s="143">
        <f t="shared" si="2"/>
        <v>0</v>
      </c>
      <c r="AL25" s="143">
        <f t="shared" si="3"/>
        <v>0</v>
      </c>
      <c r="AM25" s="144" t="e">
        <f t="shared" si="6"/>
        <v>#DIV/0!</v>
      </c>
      <c r="AN25" s="144" t="e">
        <f t="shared" si="7"/>
        <v>#DIV/0!</v>
      </c>
    </row>
    <row r="26" spans="1:40" ht="15.75">
      <c r="A26" s="64">
        <v>40103</v>
      </c>
      <c r="B26" s="44" t="s">
        <v>33</v>
      </c>
      <c r="C26" s="35"/>
      <c r="D26" s="35"/>
      <c r="E26" s="161" t="e">
        <f t="shared" si="10"/>
        <v>#DIV/0!</v>
      </c>
      <c r="F26" s="35"/>
      <c r="G26" s="58" t="e">
        <f t="shared" si="11"/>
        <v>#DIV/0!</v>
      </c>
      <c r="H26" s="122"/>
      <c r="I26" s="132" t="e">
        <f t="shared" si="12"/>
        <v>#DIV/0!</v>
      </c>
      <c r="J26" s="35"/>
      <c r="K26" s="35"/>
      <c r="L26" s="161" t="e">
        <f t="shared" si="13"/>
        <v>#DIV/0!</v>
      </c>
      <c r="M26" s="35"/>
      <c r="N26" s="58" t="e">
        <f t="shared" si="14"/>
        <v>#DIV/0!</v>
      </c>
      <c r="O26" s="122"/>
      <c r="P26" s="132" t="e">
        <f t="shared" si="15"/>
        <v>#DIV/0!</v>
      </c>
      <c r="Q26" s="35"/>
      <c r="R26" s="35"/>
      <c r="S26" s="161" t="e">
        <f t="shared" si="16"/>
        <v>#DIV/0!</v>
      </c>
      <c r="T26" s="35"/>
      <c r="U26" s="58" t="e">
        <f t="shared" si="17"/>
        <v>#DIV/0!</v>
      </c>
      <c r="V26" s="122"/>
      <c r="W26" s="132" t="e">
        <f t="shared" si="18"/>
        <v>#DIV/0!</v>
      </c>
      <c r="X26" s="35"/>
      <c r="Y26" s="35"/>
      <c r="Z26" s="161" t="e">
        <f t="shared" si="19"/>
        <v>#DIV/0!</v>
      </c>
      <c r="AA26" s="35"/>
      <c r="AB26" s="58" t="e">
        <f t="shared" si="20"/>
        <v>#DIV/0!</v>
      </c>
      <c r="AC26" s="122"/>
      <c r="AD26" s="132" t="e">
        <f t="shared" si="21"/>
        <v>#DIV/0!</v>
      </c>
      <c r="AE26" s="59">
        <f t="shared" si="8"/>
        <v>0</v>
      </c>
      <c r="AF26" s="59">
        <f t="shared" si="0"/>
        <v>0</v>
      </c>
      <c r="AG26" s="61" t="e">
        <f t="shared" si="4"/>
        <v>#DIV/0!</v>
      </c>
      <c r="AH26" s="60">
        <f t="shared" si="9"/>
        <v>0</v>
      </c>
      <c r="AI26" s="59">
        <f t="shared" si="1"/>
        <v>0</v>
      </c>
      <c r="AJ26" s="61" t="e">
        <f t="shared" si="5"/>
        <v>#DIV/0!</v>
      </c>
      <c r="AK26" s="143">
        <f t="shared" si="2"/>
        <v>0</v>
      </c>
      <c r="AL26" s="143">
        <f t="shared" si="3"/>
        <v>0</v>
      </c>
      <c r="AM26" s="144" t="e">
        <f t="shared" si="6"/>
        <v>#DIV/0!</v>
      </c>
      <c r="AN26" s="144" t="e">
        <f t="shared" si="7"/>
        <v>#DIV/0!</v>
      </c>
    </row>
    <row r="27" spans="1:40" ht="15.75">
      <c r="A27" s="64">
        <v>40104</v>
      </c>
      <c r="B27" s="44" t="s">
        <v>34</v>
      </c>
      <c r="C27" s="35"/>
      <c r="D27" s="35"/>
      <c r="E27" s="161" t="e">
        <f t="shared" si="10"/>
        <v>#DIV/0!</v>
      </c>
      <c r="F27" s="35"/>
      <c r="G27" s="58" t="e">
        <f t="shared" si="11"/>
        <v>#DIV/0!</v>
      </c>
      <c r="H27" s="122"/>
      <c r="I27" s="132" t="e">
        <f t="shared" si="12"/>
        <v>#DIV/0!</v>
      </c>
      <c r="J27" s="35"/>
      <c r="K27" s="35"/>
      <c r="L27" s="161" t="e">
        <f t="shared" si="13"/>
        <v>#DIV/0!</v>
      </c>
      <c r="M27" s="35"/>
      <c r="N27" s="58" t="e">
        <f t="shared" si="14"/>
        <v>#DIV/0!</v>
      </c>
      <c r="O27" s="122"/>
      <c r="P27" s="132" t="e">
        <f t="shared" si="15"/>
        <v>#DIV/0!</v>
      </c>
      <c r="Q27" s="35"/>
      <c r="R27" s="35"/>
      <c r="S27" s="161" t="e">
        <f t="shared" si="16"/>
        <v>#DIV/0!</v>
      </c>
      <c r="T27" s="35"/>
      <c r="U27" s="58" t="e">
        <f t="shared" si="17"/>
        <v>#DIV/0!</v>
      </c>
      <c r="V27" s="122"/>
      <c r="W27" s="132" t="e">
        <f t="shared" si="18"/>
        <v>#DIV/0!</v>
      </c>
      <c r="X27" s="35"/>
      <c r="Y27" s="35"/>
      <c r="Z27" s="161" t="e">
        <f t="shared" si="19"/>
        <v>#DIV/0!</v>
      </c>
      <c r="AA27" s="35"/>
      <c r="AB27" s="58" t="e">
        <f t="shared" si="20"/>
        <v>#DIV/0!</v>
      </c>
      <c r="AC27" s="122"/>
      <c r="AD27" s="132" t="e">
        <f t="shared" si="21"/>
        <v>#DIV/0!</v>
      </c>
      <c r="AE27" s="59">
        <f t="shared" si="8"/>
        <v>0</v>
      </c>
      <c r="AF27" s="59">
        <f t="shared" si="0"/>
        <v>0</v>
      </c>
      <c r="AG27" s="61" t="e">
        <f t="shared" si="4"/>
        <v>#DIV/0!</v>
      </c>
      <c r="AH27" s="60">
        <f t="shared" si="9"/>
        <v>0</v>
      </c>
      <c r="AI27" s="59">
        <f t="shared" si="1"/>
        <v>0</v>
      </c>
      <c r="AJ27" s="61" t="e">
        <f t="shared" si="5"/>
        <v>#DIV/0!</v>
      </c>
      <c r="AK27" s="143">
        <f t="shared" si="2"/>
        <v>0</v>
      </c>
      <c r="AL27" s="143">
        <f t="shared" si="3"/>
        <v>0</v>
      </c>
      <c r="AM27" s="144" t="e">
        <f t="shared" si="6"/>
        <v>#DIV/0!</v>
      </c>
      <c r="AN27" s="144" t="e">
        <f t="shared" si="7"/>
        <v>#DIV/0!</v>
      </c>
    </row>
    <row r="28" spans="1:40" ht="15.75">
      <c r="A28" s="64">
        <v>40105</v>
      </c>
      <c r="B28" s="44" t="s">
        <v>35</v>
      </c>
      <c r="C28" s="35"/>
      <c r="D28" s="35"/>
      <c r="E28" s="161" t="e">
        <f t="shared" si="10"/>
        <v>#DIV/0!</v>
      </c>
      <c r="F28" s="35"/>
      <c r="G28" s="58" t="e">
        <f t="shared" si="11"/>
        <v>#DIV/0!</v>
      </c>
      <c r="H28" s="122"/>
      <c r="I28" s="132" t="e">
        <f t="shared" si="12"/>
        <v>#DIV/0!</v>
      </c>
      <c r="J28" s="35"/>
      <c r="K28" s="35"/>
      <c r="L28" s="161" t="e">
        <f t="shared" si="13"/>
        <v>#DIV/0!</v>
      </c>
      <c r="M28" s="35"/>
      <c r="N28" s="58" t="e">
        <f t="shared" si="14"/>
        <v>#DIV/0!</v>
      </c>
      <c r="O28" s="122"/>
      <c r="P28" s="132" t="e">
        <f t="shared" si="15"/>
        <v>#DIV/0!</v>
      </c>
      <c r="Q28" s="35"/>
      <c r="R28" s="35"/>
      <c r="S28" s="161" t="e">
        <f t="shared" si="16"/>
        <v>#DIV/0!</v>
      </c>
      <c r="T28" s="35"/>
      <c r="U28" s="58" t="e">
        <f t="shared" si="17"/>
        <v>#DIV/0!</v>
      </c>
      <c r="V28" s="122"/>
      <c r="W28" s="132" t="e">
        <f t="shared" si="18"/>
        <v>#DIV/0!</v>
      </c>
      <c r="X28" s="35"/>
      <c r="Y28" s="35"/>
      <c r="Z28" s="161" t="e">
        <f t="shared" si="19"/>
        <v>#DIV/0!</v>
      </c>
      <c r="AA28" s="35"/>
      <c r="AB28" s="58" t="e">
        <f t="shared" si="20"/>
        <v>#DIV/0!</v>
      </c>
      <c r="AC28" s="122"/>
      <c r="AD28" s="132" t="e">
        <f t="shared" si="21"/>
        <v>#DIV/0!</v>
      </c>
      <c r="AE28" s="59">
        <f t="shared" si="8"/>
        <v>0</v>
      </c>
      <c r="AF28" s="59">
        <f t="shared" si="0"/>
        <v>0</v>
      </c>
      <c r="AG28" s="61" t="e">
        <f t="shared" si="4"/>
        <v>#DIV/0!</v>
      </c>
      <c r="AH28" s="60">
        <f t="shared" si="9"/>
        <v>0</v>
      </c>
      <c r="AI28" s="59">
        <f t="shared" si="1"/>
        <v>0</v>
      </c>
      <c r="AJ28" s="61" t="e">
        <f t="shared" si="5"/>
        <v>#DIV/0!</v>
      </c>
      <c r="AK28" s="143">
        <f t="shared" si="2"/>
        <v>0</v>
      </c>
      <c r="AL28" s="143">
        <f t="shared" si="3"/>
        <v>0</v>
      </c>
      <c r="AM28" s="144" t="e">
        <f t="shared" si="6"/>
        <v>#DIV/0!</v>
      </c>
      <c r="AN28" s="144" t="e">
        <f t="shared" si="7"/>
        <v>#DIV/0!</v>
      </c>
    </row>
    <row r="29" spans="1:40" ht="15.75">
      <c r="A29" s="64">
        <v>40106</v>
      </c>
      <c r="B29" s="44" t="s">
        <v>36</v>
      </c>
      <c r="C29" s="35"/>
      <c r="D29" s="35"/>
      <c r="E29" s="161" t="e">
        <f t="shared" si="10"/>
        <v>#DIV/0!</v>
      </c>
      <c r="F29" s="35"/>
      <c r="G29" s="58" t="e">
        <f t="shared" si="11"/>
        <v>#DIV/0!</v>
      </c>
      <c r="H29" s="122"/>
      <c r="I29" s="132" t="e">
        <f t="shared" si="12"/>
        <v>#DIV/0!</v>
      </c>
      <c r="J29" s="35"/>
      <c r="K29" s="35"/>
      <c r="L29" s="161" t="e">
        <f t="shared" si="13"/>
        <v>#DIV/0!</v>
      </c>
      <c r="M29" s="35"/>
      <c r="N29" s="58" t="e">
        <f t="shared" si="14"/>
        <v>#DIV/0!</v>
      </c>
      <c r="O29" s="122"/>
      <c r="P29" s="132" t="e">
        <f t="shared" si="15"/>
        <v>#DIV/0!</v>
      </c>
      <c r="Q29" s="35"/>
      <c r="R29" s="35"/>
      <c r="S29" s="161" t="e">
        <f t="shared" si="16"/>
        <v>#DIV/0!</v>
      </c>
      <c r="T29" s="35"/>
      <c r="U29" s="58" t="e">
        <f t="shared" si="17"/>
        <v>#DIV/0!</v>
      </c>
      <c r="V29" s="122"/>
      <c r="W29" s="132" t="e">
        <f t="shared" si="18"/>
        <v>#DIV/0!</v>
      </c>
      <c r="X29" s="35"/>
      <c r="Y29" s="35"/>
      <c r="Z29" s="161" t="e">
        <f t="shared" si="19"/>
        <v>#DIV/0!</v>
      </c>
      <c r="AA29" s="35"/>
      <c r="AB29" s="58" t="e">
        <f t="shared" si="20"/>
        <v>#DIV/0!</v>
      </c>
      <c r="AC29" s="122"/>
      <c r="AD29" s="132" t="e">
        <f t="shared" si="21"/>
        <v>#DIV/0!</v>
      </c>
      <c r="AE29" s="59">
        <f t="shared" si="8"/>
        <v>0</v>
      </c>
      <c r="AF29" s="59">
        <f t="shared" si="0"/>
        <v>0</v>
      </c>
      <c r="AG29" s="61" t="e">
        <f t="shared" si="4"/>
        <v>#DIV/0!</v>
      </c>
      <c r="AH29" s="60">
        <f t="shared" si="9"/>
        <v>0</v>
      </c>
      <c r="AI29" s="59">
        <f t="shared" si="1"/>
        <v>0</v>
      </c>
      <c r="AJ29" s="61" t="e">
        <f t="shared" si="5"/>
        <v>#DIV/0!</v>
      </c>
      <c r="AK29" s="143">
        <f t="shared" si="2"/>
        <v>0</v>
      </c>
      <c r="AL29" s="143">
        <f t="shared" si="3"/>
        <v>0</v>
      </c>
      <c r="AM29" s="144" t="e">
        <f t="shared" si="6"/>
        <v>#DIV/0!</v>
      </c>
      <c r="AN29" s="144" t="e">
        <f t="shared" si="7"/>
        <v>#DIV/0!</v>
      </c>
    </row>
    <row r="30" spans="1:40" ht="15.75">
      <c r="A30" s="64">
        <v>40107</v>
      </c>
      <c r="B30" s="44" t="s">
        <v>37</v>
      </c>
      <c r="C30" s="35"/>
      <c r="D30" s="35"/>
      <c r="E30" s="161" t="e">
        <f t="shared" si="10"/>
        <v>#DIV/0!</v>
      </c>
      <c r="F30" s="35"/>
      <c r="G30" s="58" t="e">
        <f t="shared" si="11"/>
        <v>#DIV/0!</v>
      </c>
      <c r="H30" s="122"/>
      <c r="I30" s="132" t="e">
        <f t="shared" si="12"/>
        <v>#DIV/0!</v>
      </c>
      <c r="J30" s="35"/>
      <c r="K30" s="35"/>
      <c r="L30" s="161" t="e">
        <f t="shared" si="13"/>
        <v>#DIV/0!</v>
      </c>
      <c r="M30" s="35"/>
      <c r="N30" s="58" t="e">
        <f t="shared" si="14"/>
        <v>#DIV/0!</v>
      </c>
      <c r="O30" s="122"/>
      <c r="P30" s="132" t="e">
        <f t="shared" si="15"/>
        <v>#DIV/0!</v>
      </c>
      <c r="Q30" s="35"/>
      <c r="R30" s="35"/>
      <c r="S30" s="161" t="e">
        <f t="shared" si="16"/>
        <v>#DIV/0!</v>
      </c>
      <c r="T30" s="35"/>
      <c r="U30" s="58" t="e">
        <f t="shared" si="17"/>
        <v>#DIV/0!</v>
      </c>
      <c r="V30" s="122"/>
      <c r="W30" s="132" t="e">
        <f t="shared" si="18"/>
        <v>#DIV/0!</v>
      </c>
      <c r="X30" s="35"/>
      <c r="Y30" s="35"/>
      <c r="Z30" s="161" t="e">
        <f t="shared" si="19"/>
        <v>#DIV/0!</v>
      </c>
      <c r="AA30" s="35"/>
      <c r="AB30" s="58" t="e">
        <f t="shared" si="20"/>
        <v>#DIV/0!</v>
      </c>
      <c r="AC30" s="122"/>
      <c r="AD30" s="132" t="e">
        <f t="shared" si="21"/>
        <v>#DIV/0!</v>
      </c>
      <c r="AE30" s="59">
        <f t="shared" si="8"/>
        <v>0</v>
      </c>
      <c r="AF30" s="59">
        <f t="shared" si="0"/>
        <v>0</v>
      </c>
      <c r="AG30" s="61" t="e">
        <f t="shared" si="4"/>
        <v>#DIV/0!</v>
      </c>
      <c r="AH30" s="60">
        <f t="shared" si="9"/>
        <v>0</v>
      </c>
      <c r="AI30" s="59">
        <f t="shared" si="1"/>
        <v>0</v>
      </c>
      <c r="AJ30" s="61" t="e">
        <f t="shared" si="5"/>
        <v>#DIV/0!</v>
      </c>
      <c r="AK30" s="143">
        <f t="shared" si="2"/>
        <v>0</v>
      </c>
      <c r="AL30" s="143">
        <f t="shared" si="3"/>
        <v>0</v>
      </c>
      <c r="AM30" s="144" t="e">
        <f t="shared" si="6"/>
        <v>#DIV/0!</v>
      </c>
      <c r="AN30" s="144" t="e">
        <f t="shared" si="7"/>
        <v>#DIV/0!</v>
      </c>
    </row>
    <row r="31" spans="1:40" ht="15.75">
      <c r="A31" s="64">
        <v>40108</v>
      </c>
      <c r="B31" s="44" t="s">
        <v>31</v>
      </c>
      <c r="C31" s="35"/>
      <c r="D31" s="35"/>
      <c r="E31" s="161" t="e">
        <f t="shared" si="10"/>
        <v>#DIV/0!</v>
      </c>
      <c r="F31" s="35"/>
      <c r="G31" s="58" t="e">
        <f t="shared" si="11"/>
        <v>#DIV/0!</v>
      </c>
      <c r="H31" s="122"/>
      <c r="I31" s="132" t="e">
        <f t="shared" si="12"/>
        <v>#DIV/0!</v>
      </c>
      <c r="J31" s="35"/>
      <c r="K31" s="35"/>
      <c r="L31" s="161" t="e">
        <f t="shared" si="13"/>
        <v>#DIV/0!</v>
      </c>
      <c r="M31" s="35"/>
      <c r="N31" s="58" t="e">
        <f t="shared" si="14"/>
        <v>#DIV/0!</v>
      </c>
      <c r="O31" s="122"/>
      <c r="P31" s="132" t="e">
        <f t="shared" si="15"/>
        <v>#DIV/0!</v>
      </c>
      <c r="Q31" s="35"/>
      <c r="R31" s="35"/>
      <c r="S31" s="161" t="e">
        <f t="shared" si="16"/>
        <v>#DIV/0!</v>
      </c>
      <c r="T31" s="35"/>
      <c r="U31" s="58" t="e">
        <f t="shared" si="17"/>
        <v>#DIV/0!</v>
      </c>
      <c r="V31" s="122"/>
      <c r="W31" s="132" t="e">
        <f t="shared" si="18"/>
        <v>#DIV/0!</v>
      </c>
      <c r="X31" s="35"/>
      <c r="Y31" s="35"/>
      <c r="Z31" s="161" t="e">
        <f t="shared" si="19"/>
        <v>#DIV/0!</v>
      </c>
      <c r="AA31" s="35"/>
      <c r="AB31" s="58" t="e">
        <f t="shared" si="20"/>
        <v>#DIV/0!</v>
      </c>
      <c r="AC31" s="122"/>
      <c r="AD31" s="132" t="e">
        <f t="shared" si="21"/>
        <v>#DIV/0!</v>
      </c>
      <c r="AE31" s="59">
        <f t="shared" si="8"/>
        <v>0</v>
      </c>
      <c r="AF31" s="59">
        <f t="shared" si="0"/>
        <v>0</v>
      </c>
      <c r="AG31" s="61" t="e">
        <f t="shared" si="4"/>
        <v>#DIV/0!</v>
      </c>
      <c r="AH31" s="60">
        <f t="shared" si="9"/>
        <v>0</v>
      </c>
      <c r="AI31" s="59">
        <f t="shared" si="1"/>
        <v>0</v>
      </c>
      <c r="AJ31" s="61" t="e">
        <f t="shared" si="5"/>
        <v>#DIV/0!</v>
      </c>
      <c r="AK31" s="143">
        <f t="shared" si="2"/>
        <v>0</v>
      </c>
      <c r="AL31" s="143">
        <f t="shared" si="3"/>
        <v>0</v>
      </c>
      <c r="AM31" s="144" t="e">
        <f t="shared" si="6"/>
        <v>#DIV/0!</v>
      </c>
      <c r="AN31" s="144" t="e">
        <f t="shared" si="7"/>
        <v>#DIV/0!</v>
      </c>
    </row>
    <row r="32" spans="1:40" ht="15.75">
      <c r="A32" s="64">
        <v>40109</v>
      </c>
      <c r="B32" s="44" t="s">
        <v>32</v>
      </c>
      <c r="C32" s="35"/>
      <c r="D32" s="35"/>
      <c r="E32" s="161" t="e">
        <f t="shared" si="10"/>
        <v>#DIV/0!</v>
      </c>
      <c r="F32" s="35"/>
      <c r="G32" s="58" t="e">
        <f t="shared" si="11"/>
        <v>#DIV/0!</v>
      </c>
      <c r="H32" s="122"/>
      <c r="I32" s="132" t="e">
        <f t="shared" si="12"/>
        <v>#DIV/0!</v>
      </c>
      <c r="J32" s="35"/>
      <c r="K32" s="35"/>
      <c r="L32" s="161" t="e">
        <f t="shared" si="13"/>
        <v>#DIV/0!</v>
      </c>
      <c r="M32" s="35"/>
      <c r="N32" s="58" t="e">
        <f t="shared" si="14"/>
        <v>#DIV/0!</v>
      </c>
      <c r="O32" s="122"/>
      <c r="P32" s="132" t="e">
        <f t="shared" si="15"/>
        <v>#DIV/0!</v>
      </c>
      <c r="Q32" s="35"/>
      <c r="R32" s="35"/>
      <c r="S32" s="161" t="e">
        <f t="shared" si="16"/>
        <v>#DIV/0!</v>
      </c>
      <c r="T32" s="35"/>
      <c r="U32" s="58" t="e">
        <f t="shared" si="17"/>
        <v>#DIV/0!</v>
      </c>
      <c r="V32" s="122"/>
      <c r="W32" s="132" t="e">
        <f t="shared" si="18"/>
        <v>#DIV/0!</v>
      </c>
      <c r="X32" s="35"/>
      <c r="Y32" s="35"/>
      <c r="Z32" s="161" t="e">
        <f t="shared" si="19"/>
        <v>#DIV/0!</v>
      </c>
      <c r="AA32" s="35"/>
      <c r="AB32" s="58" t="e">
        <f t="shared" si="20"/>
        <v>#DIV/0!</v>
      </c>
      <c r="AC32" s="122"/>
      <c r="AD32" s="132" t="e">
        <f t="shared" si="21"/>
        <v>#DIV/0!</v>
      </c>
      <c r="AE32" s="59">
        <f t="shared" si="8"/>
        <v>0</v>
      </c>
      <c r="AF32" s="59">
        <f t="shared" si="0"/>
        <v>0</v>
      </c>
      <c r="AG32" s="61" t="e">
        <f t="shared" si="4"/>
        <v>#DIV/0!</v>
      </c>
      <c r="AH32" s="60">
        <f t="shared" si="9"/>
        <v>0</v>
      </c>
      <c r="AI32" s="59">
        <f t="shared" si="1"/>
        <v>0</v>
      </c>
      <c r="AJ32" s="61" t="e">
        <f t="shared" si="5"/>
        <v>#DIV/0!</v>
      </c>
      <c r="AK32" s="143">
        <f t="shared" si="2"/>
        <v>0</v>
      </c>
      <c r="AL32" s="143">
        <f t="shared" si="3"/>
        <v>0</v>
      </c>
      <c r="AM32" s="144" t="e">
        <f t="shared" si="6"/>
        <v>#DIV/0!</v>
      </c>
      <c r="AN32" s="144" t="e">
        <f t="shared" si="7"/>
        <v>#DIV/0!</v>
      </c>
    </row>
    <row r="33" spans="1:40" ht="15.75">
      <c r="A33" s="64">
        <v>40110</v>
      </c>
      <c r="B33" s="44" t="s">
        <v>33</v>
      </c>
      <c r="C33" s="35"/>
      <c r="D33" s="35"/>
      <c r="E33" s="161" t="e">
        <f t="shared" si="10"/>
        <v>#DIV/0!</v>
      </c>
      <c r="F33" s="35"/>
      <c r="G33" s="58" t="e">
        <f t="shared" si="11"/>
        <v>#DIV/0!</v>
      </c>
      <c r="H33" s="122"/>
      <c r="I33" s="132" t="e">
        <f t="shared" si="12"/>
        <v>#DIV/0!</v>
      </c>
      <c r="J33" s="35"/>
      <c r="K33" s="35"/>
      <c r="L33" s="161" t="e">
        <f t="shared" si="13"/>
        <v>#DIV/0!</v>
      </c>
      <c r="M33" s="35"/>
      <c r="N33" s="58" t="e">
        <f t="shared" si="14"/>
        <v>#DIV/0!</v>
      </c>
      <c r="O33" s="122"/>
      <c r="P33" s="132" t="e">
        <f t="shared" si="15"/>
        <v>#DIV/0!</v>
      </c>
      <c r="Q33" s="35"/>
      <c r="R33" s="35"/>
      <c r="S33" s="161" t="e">
        <f t="shared" si="16"/>
        <v>#DIV/0!</v>
      </c>
      <c r="T33" s="35"/>
      <c r="U33" s="58" t="e">
        <f t="shared" si="17"/>
        <v>#DIV/0!</v>
      </c>
      <c r="V33" s="122"/>
      <c r="W33" s="132" t="e">
        <f t="shared" si="18"/>
        <v>#DIV/0!</v>
      </c>
      <c r="X33" s="35"/>
      <c r="Y33" s="35"/>
      <c r="Z33" s="161" t="e">
        <f t="shared" si="19"/>
        <v>#DIV/0!</v>
      </c>
      <c r="AA33" s="35"/>
      <c r="AB33" s="58" t="e">
        <f t="shared" si="20"/>
        <v>#DIV/0!</v>
      </c>
      <c r="AC33" s="122"/>
      <c r="AD33" s="132" t="e">
        <f t="shared" si="21"/>
        <v>#DIV/0!</v>
      </c>
      <c r="AE33" s="59">
        <f t="shared" si="8"/>
        <v>0</v>
      </c>
      <c r="AF33" s="59">
        <f t="shared" si="0"/>
        <v>0</v>
      </c>
      <c r="AG33" s="61" t="e">
        <f t="shared" si="4"/>
        <v>#DIV/0!</v>
      </c>
      <c r="AH33" s="60">
        <f t="shared" si="9"/>
        <v>0</v>
      </c>
      <c r="AI33" s="59">
        <f t="shared" si="1"/>
        <v>0</v>
      </c>
      <c r="AJ33" s="61" t="e">
        <f t="shared" si="5"/>
        <v>#DIV/0!</v>
      </c>
      <c r="AK33" s="143">
        <f t="shared" si="2"/>
        <v>0</v>
      </c>
      <c r="AL33" s="143">
        <f t="shared" si="3"/>
        <v>0</v>
      </c>
      <c r="AM33" s="144" t="e">
        <f t="shared" si="6"/>
        <v>#DIV/0!</v>
      </c>
      <c r="AN33" s="144" t="e">
        <f t="shared" si="7"/>
        <v>#DIV/0!</v>
      </c>
    </row>
    <row r="34" spans="1:40" ht="15.75">
      <c r="A34" s="64">
        <v>40111</v>
      </c>
      <c r="B34" s="44" t="s">
        <v>34</v>
      </c>
      <c r="C34" s="35"/>
      <c r="D34" s="35"/>
      <c r="E34" s="161" t="e">
        <f t="shared" si="10"/>
        <v>#DIV/0!</v>
      </c>
      <c r="F34" s="35"/>
      <c r="G34" s="58" t="e">
        <f t="shared" si="11"/>
        <v>#DIV/0!</v>
      </c>
      <c r="H34" s="122"/>
      <c r="I34" s="132" t="e">
        <f t="shared" si="12"/>
        <v>#DIV/0!</v>
      </c>
      <c r="J34" s="35"/>
      <c r="K34" s="35"/>
      <c r="L34" s="161" t="e">
        <f t="shared" si="13"/>
        <v>#DIV/0!</v>
      </c>
      <c r="M34" s="35"/>
      <c r="N34" s="58" t="e">
        <f t="shared" si="14"/>
        <v>#DIV/0!</v>
      </c>
      <c r="O34" s="122"/>
      <c r="P34" s="132" t="e">
        <f t="shared" si="15"/>
        <v>#DIV/0!</v>
      </c>
      <c r="Q34" s="35"/>
      <c r="R34" s="35"/>
      <c r="S34" s="161" t="e">
        <f t="shared" si="16"/>
        <v>#DIV/0!</v>
      </c>
      <c r="T34" s="35"/>
      <c r="U34" s="58" t="e">
        <f t="shared" si="17"/>
        <v>#DIV/0!</v>
      </c>
      <c r="V34" s="122"/>
      <c r="W34" s="132" t="e">
        <f t="shared" si="18"/>
        <v>#DIV/0!</v>
      </c>
      <c r="X34" s="35"/>
      <c r="Y34" s="35"/>
      <c r="Z34" s="161" t="e">
        <f t="shared" si="19"/>
        <v>#DIV/0!</v>
      </c>
      <c r="AA34" s="35"/>
      <c r="AB34" s="58" t="e">
        <f t="shared" si="20"/>
        <v>#DIV/0!</v>
      </c>
      <c r="AC34" s="122"/>
      <c r="AD34" s="132" t="e">
        <f t="shared" si="21"/>
        <v>#DIV/0!</v>
      </c>
      <c r="AE34" s="59">
        <f t="shared" si="8"/>
        <v>0</v>
      </c>
      <c r="AF34" s="59">
        <f t="shared" si="0"/>
        <v>0</v>
      </c>
      <c r="AG34" s="61" t="e">
        <f t="shared" si="4"/>
        <v>#DIV/0!</v>
      </c>
      <c r="AH34" s="60">
        <f t="shared" si="9"/>
        <v>0</v>
      </c>
      <c r="AI34" s="59">
        <f t="shared" si="1"/>
        <v>0</v>
      </c>
      <c r="AJ34" s="61" t="e">
        <f t="shared" si="5"/>
        <v>#DIV/0!</v>
      </c>
      <c r="AK34" s="143">
        <f t="shared" si="2"/>
        <v>0</v>
      </c>
      <c r="AL34" s="143">
        <f t="shared" si="3"/>
        <v>0</v>
      </c>
      <c r="AM34" s="144" t="e">
        <f t="shared" si="6"/>
        <v>#DIV/0!</v>
      </c>
      <c r="AN34" s="144" t="e">
        <f t="shared" si="7"/>
        <v>#DIV/0!</v>
      </c>
    </row>
    <row r="35" spans="1:40" ht="15.75">
      <c r="A35" s="64">
        <v>40112</v>
      </c>
      <c r="B35" s="44" t="s">
        <v>35</v>
      </c>
      <c r="C35" s="35"/>
      <c r="D35" s="35"/>
      <c r="E35" s="161" t="e">
        <f t="shared" si="10"/>
        <v>#DIV/0!</v>
      </c>
      <c r="F35" s="35"/>
      <c r="G35" s="58" t="e">
        <f t="shared" si="11"/>
        <v>#DIV/0!</v>
      </c>
      <c r="H35" s="122"/>
      <c r="I35" s="132" t="e">
        <f t="shared" si="12"/>
        <v>#DIV/0!</v>
      </c>
      <c r="J35" s="35"/>
      <c r="K35" s="35"/>
      <c r="L35" s="161" t="e">
        <f t="shared" si="13"/>
        <v>#DIV/0!</v>
      </c>
      <c r="M35" s="35"/>
      <c r="N35" s="58" t="e">
        <f t="shared" si="14"/>
        <v>#DIV/0!</v>
      </c>
      <c r="O35" s="122"/>
      <c r="P35" s="132" t="e">
        <f t="shared" si="15"/>
        <v>#DIV/0!</v>
      </c>
      <c r="Q35" s="35"/>
      <c r="R35" s="35"/>
      <c r="S35" s="161" t="e">
        <f t="shared" si="16"/>
        <v>#DIV/0!</v>
      </c>
      <c r="T35" s="35"/>
      <c r="U35" s="58" t="e">
        <f t="shared" si="17"/>
        <v>#DIV/0!</v>
      </c>
      <c r="V35" s="122"/>
      <c r="W35" s="132" t="e">
        <f t="shared" si="18"/>
        <v>#DIV/0!</v>
      </c>
      <c r="X35" s="35"/>
      <c r="Y35" s="35"/>
      <c r="Z35" s="161" t="e">
        <f t="shared" si="19"/>
        <v>#DIV/0!</v>
      </c>
      <c r="AA35" s="35"/>
      <c r="AB35" s="58" t="e">
        <f t="shared" si="20"/>
        <v>#DIV/0!</v>
      </c>
      <c r="AC35" s="122"/>
      <c r="AD35" s="132" t="e">
        <f t="shared" si="21"/>
        <v>#DIV/0!</v>
      </c>
      <c r="AE35" s="59">
        <f t="shared" si="8"/>
        <v>0</v>
      </c>
      <c r="AF35" s="59">
        <f t="shared" si="0"/>
        <v>0</v>
      </c>
      <c r="AG35" s="61" t="e">
        <f t="shared" si="4"/>
        <v>#DIV/0!</v>
      </c>
      <c r="AH35" s="60">
        <f t="shared" si="9"/>
        <v>0</v>
      </c>
      <c r="AI35" s="59">
        <f t="shared" si="1"/>
        <v>0</v>
      </c>
      <c r="AJ35" s="61" t="e">
        <f t="shared" si="5"/>
        <v>#DIV/0!</v>
      </c>
      <c r="AK35" s="143">
        <f t="shared" si="2"/>
        <v>0</v>
      </c>
      <c r="AL35" s="143">
        <f t="shared" si="3"/>
        <v>0</v>
      </c>
      <c r="AM35" s="144" t="e">
        <f t="shared" si="6"/>
        <v>#DIV/0!</v>
      </c>
      <c r="AN35" s="144" t="e">
        <f t="shared" si="7"/>
        <v>#DIV/0!</v>
      </c>
    </row>
    <row r="36" spans="1:40" ht="15.75">
      <c r="A36" s="64">
        <v>40113</v>
      </c>
      <c r="B36" s="44" t="s">
        <v>36</v>
      </c>
      <c r="C36" s="35"/>
      <c r="D36" s="35"/>
      <c r="E36" s="161" t="e">
        <f t="shared" si="10"/>
        <v>#DIV/0!</v>
      </c>
      <c r="F36" s="35"/>
      <c r="G36" s="58" t="e">
        <f t="shared" si="11"/>
        <v>#DIV/0!</v>
      </c>
      <c r="H36" s="122"/>
      <c r="I36" s="132" t="e">
        <f t="shared" si="12"/>
        <v>#DIV/0!</v>
      </c>
      <c r="J36" s="35"/>
      <c r="K36" s="35"/>
      <c r="L36" s="161" t="e">
        <f t="shared" si="13"/>
        <v>#DIV/0!</v>
      </c>
      <c r="M36" s="35"/>
      <c r="N36" s="58" t="e">
        <f t="shared" si="14"/>
        <v>#DIV/0!</v>
      </c>
      <c r="O36" s="122"/>
      <c r="P36" s="132" t="e">
        <f t="shared" si="15"/>
        <v>#DIV/0!</v>
      </c>
      <c r="Q36" s="35"/>
      <c r="R36" s="35"/>
      <c r="S36" s="161" t="e">
        <f t="shared" si="16"/>
        <v>#DIV/0!</v>
      </c>
      <c r="T36" s="35"/>
      <c r="U36" s="58" t="e">
        <f t="shared" si="17"/>
        <v>#DIV/0!</v>
      </c>
      <c r="V36" s="122"/>
      <c r="W36" s="132" t="e">
        <f t="shared" si="18"/>
        <v>#DIV/0!</v>
      </c>
      <c r="X36" s="35"/>
      <c r="Y36" s="35"/>
      <c r="Z36" s="161" t="e">
        <f t="shared" si="19"/>
        <v>#DIV/0!</v>
      </c>
      <c r="AA36" s="35"/>
      <c r="AB36" s="58" t="e">
        <f t="shared" si="20"/>
        <v>#DIV/0!</v>
      </c>
      <c r="AC36" s="122"/>
      <c r="AD36" s="132" t="e">
        <f t="shared" si="21"/>
        <v>#DIV/0!</v>
      </c>
      <c r="AE36" s="59">
        <f t="shared" si="8"/>
        <v>0</v>
      </c>
      <c r="AF36" s="59">
        <f t="shared" si="0"/>
        <v>0</v>
      </c>
      <c r="AG36" s="61" t="e">
        <f t="shared" si="4"/>
        <v>#DIV/0!</v>
      </c>
      <c r="AH36" s="60">
        <f t="shared" si="9"/>
        <v>0</v>
      </c>
      <c r="AI36" s="59">
        <f t="shared" si="1"/>
        <v>0</v>
      </c>
      <c r="AJ36" s="61" t="e">
        <f t="shared" si="5"/>
        <v>#DIV/0!</v>
      </c>
      <c r="AK36" s="143">
        <f t="shared" si="2"/>
        <v>0</v>
      </c>
      <c r="AL36" s="143">
        <f t="shared" si="3"/>
        <v>0</v>
      </c>
      <c r="AM36" s="144" t="e">
        <f t="shared" si="6"/>
        <v>#DIV/0!</v>
      </c>
      <c r="AN36" s="144" t="e">
        <f t="shared" si="7"/>
        <v>#DIV/0!</v>
      </c>
    </row>
    <row r="37" spans="1:40" ht="15.75">
      <c r="A37" s="64">
        <v>40114</v>
      </c>
      <c r="B37" s="44" t="s">
        <v>37</v>
      </c>
      <c r="C37" s="35"/>
      <c r="D37" s="35"/>
      <c r="E37" s="161" t="e">
        <f t="shared" si="10"/>
        <v>#DIV/0!</v>
      </c>
      <c r="F37" s="35"/>
      <c r="G37" s="58" t="e">
        <f t="shared" si="11"/>
        <v>#DIV/0!</v>
      </c>
      <c r="H37" s="122"/>
      <c r="I37" s="132" t="e">
        <f t="shared" si="12"/>
        <v>#DIV/0!</v>
      </c>
      <c r="J37" s="35"/>
      <c r="K37" s="35"/>
      <c r="L37" s="161" t="e">
        <f t="shared" si="13"/>
        <v>#DIV/0!</v>
      </c>
      <c r="M37" s="35"/>
      <c r="N37" s="58" t="e">
        <f t="shared" si="14"/>
        <v>#DIV/0!</v>
      </c>
      <c r="O37" s="122"/>
      <c r="P37" s="132" t="e">
        <f t="shared" si="15"/>
        <v>#DIV/0!</v>
      </c>
      <c r="Q37" s="35"/>
      <c r="R37" s="35"/>
      <c r="S37" s="161" t="e">
        <f t="shared" si="16"/>
        <v>#DIV/0!</v>
      </c>
      <c r="T37" s="35"/>
      <c r="U37" s="58" t="e">
        <f t="shared" si="17"/>
        <v>#DIV/0!</v>
      </c>
      <c r="V37" s="122"/>
      <c r="W37" s="132" t="e">
        <f t="shared" si="18"/>
        <v>#DIV/0!</v>
      </c>
      <c r="X37" s="35"/>
      <c r="Y37" s="35"/>
      <c r="Z37" s="161" t="e">
        <f t="shared" si="19"/>
        <v>#DIV/0!</v>
      </c>
      <c r="AA37" s="35"/>
      <c r="AB37" s="58" t="e">
        <f t="shared" si="20"/>
        <v>#DIV/0!</v>
      </c>
      <c r="AC37" s="122"/>
      <c r="AD37" s="132" t="e">
        <f t="shared" si="21"/>
        <v>#DIV/0!</v>
      </c>
      <c r="AE37" s="59">
        <f t="shared" si="8"/>
        <v>0</v>
      </c>
      <c r="AF37" s="59">
        <f t="shared" si="0"/>
        <v>0</v>
      </c>
      <c r="AG37" s="61" t="e">
        <f t="shared" si="4"/>
        <v>#DIV/0!</v>
      </c>
      <c r="AH37" s="60">
        <f t="shared" si="9"/>
        <v>0</v>
      </c>
      <c r="AI37" s="59">
        <f t="shared" si="1"/>
        <v>0</v>
      </c>
      <c r="AJ37" s="61" t="e">
        <f t="shared" si="5"/>
        <v>#DIV/0!</v>
      </c>
      <c r="AK37" s="143">
        <f t="shared" si="2"/>
        <v>0</v>
      </c>
      <c r="AL37" s="143">
        <f t="shared" si="3"/>
        <v>0</v>
      </c>
      <c r="AM37" s="144" t="e">
        <f t="shared" si="6"/>
        <v>#DIV/0!</v>
      </c>
      <c r="AN37" s="144" t="e">
        <f t="shared" si="7"/>
        <v>#DIV/0!</v>
      </c>
    </row>
    <row r="38" spans="1:40" ht="15.75">
      <c r="A38" s="64">
        <v>40115</v>
      </c>
      <c r="B38" s="44" t="s">
        <v>31</v>
      </c>
      <c r="C38" s="35"/>
      <c r="D38" s="35"/>
      <c r="E38" s="161" t="e">
        <f t="shared" si="10"/>
        <v>#DIV/0!</v>
      </c>
      <c r="F38" s="35"/>
      <c r="G38" s="58" t="e">
        <f t="shared" si="11"/>
        <v>#DIV/0!</v>
      </c>
      <c r="H38" s="122"/>
      <c r="I38" s="132" t="e">
        <f t="shared" si="12"/>
        <v>#DIV/0!</v>
      </c>
      <c r="J38" s="35"/>
      <c r="K38" s="35"/>
      <c r="L38" s="161" t="e">
        <f t="shared" si="13"/>
        <v>#DIV/0!</v>
      </c>
      <c r="M38" s="35"/>
      <c r="N38" s="58" t="e">
        <f t="shared" si="14"/>
        <v>#DIV/0!</v>
      </c>
      <c r="O38" s="122"/>
      <c r="P38" s="132" t="e">
        <f t="shared" si="15"/>
        <v>#DIV/0!</v>
      </c>
      <c r="Q38" s="35"/>
      <c r="R38" s="35"/>
      <c r="S38" s="161" t="e">
        <f t="shared" si="16"/>
        <v>#DIV/0!</v>
      </c>
      <c r="T38" s="35"/>
      <c r="U38" s="58" t="e">
        <f t="shared" si="17"/>
        <v>#DIV/0!</v>
      </c>
      <c r="V38" s="122"/>
      <c r="W38" s="132" t="e">
        <f t="shared" si="18"/>
        <v>#DIV/0!</v>
      </c>
      <c r="X38" s="35"/>
      <c r="Y38" s="35"/>
      <c r="Z38" s="161" t="e">
        <f t="shared" si="19"/>
        <v>#DIV/0!</v>
      </c>
      <c r="AA38" s="35"/>
      <c r="AB38" s="58" t="e">
        <f t="shared" si="20"/>
        <v>#DIV/0!</v>
      </c>
      <c r="AC38" s="122"/>
      <c r="AD38" s="132" t="e">
        <f t="shared" si="21"/>
        <v>#DIV/0!</v>
      </c>
      <c r="AE38" s="59">
        <f t="shared" si="8"/>
        <v>0</v>
      </c>
      <c r="AF38" s="59">
        <f t="shared" si="0"/>
        <v>0</v>
      </c>
      <c r="AG38" s="61" t="e">
        <f t="shared" si="4"/>
        <v>#DIV/0!</v>
      </c>
      <c r="AH38" s="60">
        <f t="shared" si="9"/>
        <v>0</v>
      </c>
      <c r="AI38" s="59">
        <f t="shared" si="1"/>
        <v>0</v>
      </c>
      <c r="AJ38" s="61" t="e">
        <f t="shared" si="5"/>
        <v>#DIV/0!</v>
      </c>
      <c r="AK38" s="143">
        <f t="shared" si="2"/>
        <v>0</v>
      </c>
      <c r="AL38" s="143">
        <f t="shared" si="3"/>
        <v>0</v>
      </c>
      <c r="AM38" s="144" t="e">
        <f t="shared" si="6"/>
        <v>#DIV/0!</v>
      </c>
      <c r="AN38" s="144" t="e">
        <f t="shared" si="7"/>
        <v>#DIV/0!</v>
      </c>
    </row>
    <row r="39" spans="1:40" ht="15.75">
      <c r="A39" s="64">
        <v>40116</v>
      </c>
      <c r="B39" s="44" t="s">
        <v>32</v>
      </c>
      <c r="C39" s="35"/>
      <c r="D39" s="35"/>
      <c r="E39" s="161" t="e">
        <f t="shared" si="10"/>
        <v>#DIV/0!</v>
      </c>
      <c r="F39" s="35"/>
      <c r="G39" s="58" t="e">
        <f t="shared" si="11"/>
        <v>#DIV/0!</v>
      </c>
      <c r="H39" s="122"/>
      <c r="I39" s="132" t="e">
        <f t="shared" si="12"/>
        <v>#DIV/0!</v>
      </c>
      <c r="J39" s="35"/>
      <c r="K39" s="35"/>
      <c r="L39" s="161" t="e">
        <f t="shared" si="13"/>
        <v>#DIV/0!</v>
      </c>
      <c r="M39" s="35"/>
      <c r="N39" s="58" t="e">
        <f t="shared" si="14"/>
        <v>#DIV/0!</v>
      </c>
      <c r="O39" s="122"/>
      <c r="P39" s="132" t="e">
        <f t="shared" si="15"/>
        <v>#DIV/0!</v>
      </c>
      <c r="Q39" s="35"/>
      <c r="R39" s="35"/>
      <c r="S39" s="161" t="e">
        <f t="shared" si="16"/>
        <v>#DIV/0!</v>
      </c>
      <c r="T39" s="35"/>
      <c r="U39" s="58" t="e">
        <f t="shared" si="17"/>
        <v>#DIV/0!</v>
      </c>
      <c r="V39" s="122"/>
      <c r="W39" s="132" t="e">
        <f t="shared" si="18"/>
        <v>#DIV/0!</v>
      </c>
      <c r="X39" s="35"/>
      <c r="Y39" s="35"/>
      <c r="Z39" s="161" t="e">
        <f t="shared" si="19"/>
        <v>#DIV/0!</v>
      </c>
      <c r="AA39" s="35"/>
      <c r="AB39" s="58" t="e">
        <f t="shared" si="20"/>
        <v>#DIV/0!</v>
      </c>
      <c r="AC39" s="122"/>
      <c r="AD39" s="132" t="e">
        <f t="shared" si="21"/>
        <v>#DIV/0!</v>
      </c>
      <c r="AE39" s="59">
        <f t="shared" si="8"/>
        <v>0</v>
      </c>
      <c r="AF39" s="59">
        <f t="shared" si="0"/>
        <v>0</v>
      </c>
      <c r="AG39" s="61" t="e">
        <f t="shared" si="4"/>
        <v>#DIV/0!</v>
      </c>
      <c r="AH39" s="60">
        <f t="shared" si="9"/>
        <v>0</v>
      </c>
      <c r="AI39" s="59">
        <f t="shared" si="1"/>
        <v>0</v>
      </c>
      <c r="AJ39" s="61" t="e">
        <f t="shared" si="5"/>
        <v>#DIV/0!</v>
      </c>
      <c r="AK39" s="143">
        <f t="shared" si="2"/>
        <v>0</v>
      </c>
      <c r="AL39" s="143">
        <f t="shared" si="3"/>
        <v>0</v>
      </c>
      <c r="AM39" s="144" t="e">
        <f t="shared" si="6"/>
        <v>#DIV/0!</v>
      </c>
      <c r="AN39" s="144" t="e">
        <f t="shared" si="7"/>
        <v>#DIV/0!</v>
      </c>
    </row>
    <row r="40" spans="1:40" ht="15.75">
      <c r="A40" s="64">
        <v>40117</v>
      </c>
      <c r="B40" s="44" t="s">
        <v>33</v>
      </c>
      <c r="C40" s="35"/>
      <c r="D40" s="35"/>
      <c r="E40" s="161" t="e">
        <f t="shared" si="10"/>
        <v>#DIV/0!</v>
      </c>
      <c r="F40" s="35"/>
      <c r="G40" s="58" t="e">
        <f t="shared" si="11"/>
        <v>#DIV/0!</v>
      </c>
      <c r="H40" s="122"/>
      <c r="I40" s="132" t="e">
        <f>H40/F40</f>
        <v>#DIV/0!</v>
      </c>
      <c r="J40" s="35"/>
      <c r="K40" s="35"/>
      <c r="L40" s="161" t="e">
        <f t="shared" si="13"/>
        <v>#DIV/0!</v>
      </c>
      <c r="M40" s="35"/>
      <c r="N40" s="58" t="e">
        <f t="shared" si="14"/>
        <v>#DIV/0!</v>
      </c>
      <c r="O40" s="122"/>
      <c r="P40" s="132" t="e">
        <f>O40/M40</f>
        <v>#DIV/0!</v>
      </c>
      <c r="Q40" s="35"/>
      <c r="R40" s="35"/>
      <c r="S40" s="161" t="e">
        <f t="shared" si="16"/>
        <v>#DIV/0!</v>
      </c>
      <c r="T40" s="35"/>
      <c r="U40" s="58" t="e">
        <f t="shared" si="17"/>
        <v>#DIV/0!</v>
      </c>
      <c r="V40" s="122"/>
      <c r="W40" s="132" t="e">
        <f>V40/T40</f>
        <v>#DIV/0!</v>
      </c>
      <c r="X40" s="35"/>
      <c r="Y40" s="35"/>
      <c r="Z40" s="161" t="e">
        <f t="shared" si="19"/>
        <v>#DIV/0!</v>
      </c>
      <c r="AA40" s="35"/>
      <c r="AB40" s="58" t="e">
        <f t="shared" si="20"/>
        <v>#DIV/0!</v>
      </c>
      <c r="AC40" s="122"/>
      <c r="AD40" s="132" t="e">
        <f>AC40/AA40</f>
        <v>#DIV/0!</v>
      </c>
      <c r="AE40" s="59">
        <f t="shared" si="8"/>
        <v>0</v>
      </c>
      <c r="AF40" s="59">
        <f t="shared" si="0"/>
        <v>0</v>
      </c>
      <c r="AG40" s="61" t="e">
        <f t="shared" si="4"/>
        <v>#DIV/0!</v>
      </c>
      <c r="AH40" s="60">
        <f t="shared" si="9"/>
        <v>0</v>
      </c>
      <c r="AI40" s="59">
        <f t="shared" si="1"/>
        <v>0</v>
      </c>
      <c r="AJ40" s="61" t="e">
        <f t="shared" si="5"/>
        <v>#DIV/0!</v>
      </c>
      <c r="AK40" s="143">
        <f t="shared" si="2"/>
        <v>0</v>
      </c>
      <c r="AL40" s="143">
        <f t="shared" si="3"/>
        <v>0</v>
      </c>
      <c r="AM40" s="144" t="e">
        <f t="shared" si="6"/>
        <v>#DIV/0!</v>
      </c>
      <c r="AN40" s="144" t="e">
        <f t="shared" si="7"/>
        <v>#DIV/0!</v>
      </c>
    </row>
    <row r="41" spans="1:40" s="16" customFormat="1" ht="30" customHeight="1">
      <c r="A41" s="408" t="s">
        <v>38</v>
      </c>
      <c r="B41" s="408"/>
      <c r="C41" s="65">
        <f>SUM(C10:C40)</f>
        <v>0</v>
      </c>
      <c r="D41" s="65">
        <f>SUM(D10:D40)</f>
        <v>0</v>
      </c>
      <c r="E41" s="47" t="e">
        <f>D41/C41</f>
        <v>#DIV/0!</v>
      </c>
      <c r="F41" s="65">
        <f>SUM(F10:F40)</f>
        <v>0</v>
      </c>
      <c r="G41" s="46" t="e">
        <f>F41/C41</f>
        <v>#DIV/0!</v>
      </c>
      <c r="H41" s="123">
        <f>SUM(H10:H40)</f>
        <v>0</v>
      </c>
      <c r="I41" s="134" t="e">
        <f>H41/F41</f>
        <v>#DIV/0!</v>
      </c>
      <c r="J41" s="65">
        <f>SUM(J10:J40)</f>
        <v>0</v>
      </c>
      <c r="K41" s="65">
        <f>SUM(K10:K40)</f>
        <v>0</v>
      </c>
      <c r="L41" s="47" t="e">
        <f>K41/J41</f>
        <v>#DIV/0!</v>
      </c>
      <c r="M41" s="65">
        <f>SUM(M10:M40)</f>
        <v>0</v>
      </c>
      <c r="N41" s="46" t="e">
        <f>M41/J41</f>
        <v>#DIV/0!</v>
      </c>
      <c r="O41" s="123">
        <f>SUM(O10:O40)</f>
        <v>0</v>
      </c>
      <c r="P41" s="134" t="e">
        <f>O41/M41</f>
        <v>#DIV/0!</v>
      </c>
      <c r="Q41" s="65">
        <f>SUM(Q10:Q40)</f>
        <v>0</v>
      </c>
      <c r="R41" s="65">
        <f>SUM(R10:R40)</f>
        <v>0</v>
      </c>
      <c r="S41" s="47" t="e">
        <f>R41/Q41</f>
        <v>#DIV/0!</v>
      </c>
      <c r="T41" s="65">
        <f>SUM(T10:T40)</f>
        <v>0</v>
      </c>
      <c r="U41" s="46" t="e">
        <f>T41/Q41</f>
        <v>#DIV/0!</v>
      </c>
      <c r="V41" s="123">
        <f>SUM(V10:V40)</f>
        <v>0</v>
      </c>
      <c r="W41" s="134" t="e">
        <f>V41/T41</f>
        <v>#DIV/0!</v>
      </c>
      <c r="X41" s="65">
        <f>SUM(X10:X40)</f>
        <v>0</v>
      </c>
      <c r="Y41" s="65">
        <f>SUM(Y10:Y40)</f>
        <v>0</v>
      </c>
      <c r="Z41" s="47" t="e">
        <f>Y41/X41</f>
        <v>#DIV/0!</v>
      </c>
      <c r="AA41" s="65">
        <f>SUM(AA10:AA40)</f>
        <v>0</v>
      </c>
      <c r="AB41" s="46" t="e">
        <f>AA41/X41</f>
        <v>#DIV/0!</v>
      </c>
      <c r="AC41" s="123">
        <f>SUM(AC10:AC40)</f>
        <v>0</v>
      </c>
      <c r="AD41" s="134" t="e">
        <f>AC41/AA41</f>
        <v>#DIV/0!</v>
      </c>
      <c r="AE41" s="65">
        <f>SUM(AE10:AE40)</f>
        <v>0</v>
      </c>
      <c r="AF41" s="65">
        <f>SUM(AF10:AF40)</f>
        <v>0</v>
      </c>
      <c r="AG41" s="46" t="e">
        <f t="shared" si="4"/>
        <v>#DIV/0!</v>
      </c>
      <c r="AH41" s="65">
        <f>SUM(AH10:AH40)</f>
        <v>0</v>
      </c>
      <c r="AI41" s="65">
        <f>SUM(AI10:AI40)</f>
        <v>0</v>
      </c>
      <c r="AJ41" s="46" t="e">
        <f t="shared" si="5"/>
        <v>#DIV/0!</v>
      </c>
      <c r="AK41" s="65">
        <f>SUM(AK10:AK40)</f>
        <v>0</v>
      </c>
      <c r="AL41" s="65">
        <f>SUM(AL10:AL40)</f>
        <v>0</v>
      </c>
      <c r="AM41" s="76" t="e">
        <f>AK41/AF41</f>
        <v>#DIV/0!</v>
      </c>
      <c r="AN41" s="76" t="e">
        <f>AL41/AI41</f>
        <v>#DIV/0!</v>
      </c>
    </row>
    <row r="42" spans="1:40" s="103" customFormat="1" ht="30" customHeight="1">
      <c r="A42" s="409" t="s">
        <v>44</v>
      </c>
      <c r="B42" s="409"/>
      <c r="C42" s="47"/>
      <c r="D42" s="47"/>
      <c r="E42" s="47"/>
      <c r="F42" s="47" t="e">
        <f>F9/F7</f>
        <v>#DIV/0!</v>
      </c>
      <c r="G42" s="47"/>
      <c r="H42" s="47" t="e">
        <f>H9/H7</f>
        <v>#DIV/0!</v>
      </c>
      <c r="I42" s="135"/>
      <c r="J42" s="47"/>
      <c r="K42" s="47"/>
      <c r="L42" s="47"/>
      <c r="M42" s="47" t="e">
        <f>M9/M7</f>
        <v>#DIV/0!</v>
      </c>
      <c r="N42" s="47"/>
      <c r="O42" s="47" t="e">
        <f>O9/O7</f>
        <v>#DIV/0!</v>
      </c>
      <c r="P42" s="135"/>
      <c r="Q42" s="47"/>
      <c r="R42" s="47"/>
      <c r="S42" s="47"/>
      <c r="T42" s="47" t="e">
        <f>T9/T7</f>
        <v>#DIV/0!</v>
      </c>
      <c r="U42" s="47"/>
      <c r="V42" s="47" t="e">
        <f>V9/V7</f>
        <v>#DIV/0!</v>
      </c>
      <c r="W42" s="135"/>
      <c r="X42" s="47" t="e">
        <f>X9/X7</f>
        <v>#DIV/0!</v>
      </c>
      <c r="Y42" s="47"/>
      <c r="Z42" s="47"/>
      <c r="AA42" s="47" t="e">
        <f>AA9/AA7</f>
        <v>#DIV/0!</v>
      </c>
      <c r="AB42" s="47"/>
      <c r="AC42" s="47" t="e">
        <f>AC9/AC7</f>
        <v>#DIV/0!</v>
      </c>
      <c r="AD42" s="135"/>
      <c r="AE42" s="47" t="e">
        <f>AE9/AE7</f>
        <v>#DIV/0!</v>
      </c>
      <c r="AF42" s="47" t="e">
        <f>AF9/AF7</f>
        <v>#DIV/0!</v>
      </c>
      <c r="AG42" s="47"/>
      <c r="AH42" s="47" t="e">
        <f>AH9/AH7</f>
        <v>#DIV/0!</v>
      </c>
      <c r="AI42" s="47" t="e">
        <f>AI9/AI7</f>
        <v>#DIV/0!</v>
      </c>
      <c r="AJ42" s="47"/>
      <c r="AK42" s="47" t="e">
        <f>AK9/AK7</f>
        <v>#DIV/0!</v>
      </c>
      <c r="AL42" s="47" t="e">
        <f>AL9/AL7</f>
        <v>#DIV/0!</v>
      </c>
      <c r="AM42" s="47"/>
      <c r="AN42" s="47"/>
    </row>
    <row r="44" spans="1:40" ht="15">
      <c r="B44" s="17"/>
      <c r="C44" s="20"/>
      <c r="D44" s="20"/>
      <c r="E44" s="20"/>
      <c r="F44" s="20"/>
      <c r="G44" s="21"/>
      <c r="H44" s="125"/>
      <c r="I44" s="136"/>
      <c r="J44" s="20"/>
      <c r="K44" s="20"/>
      <c r="L44" s="20"/>
      <c r="M44" s="20"/>
      <c r="N44" s="21"/>
      <c r="O44" s="125"/>
      <c r="P44" s="136"/>
      <c r="Q44" s="20"/>
      <c r="R44" s="20"/>
      <c r="S44" s="20"/>
      <c r="T44" s="20"/>
      <c r="U44" s="21"/>
      <c r="V44" s="125"/>
      <c r="W44" s="136"/>
      <c r="X44" s="20"/>
      <c r="Y44" s="20"/>
      <c r="Z44" s="20"/>
      <c r="AA44" s="20"/>
      <c r="AB44" s="21"/>
      <c r="AC44" s="125"/>
      <c r="AD44" s="136"/>
      <c r="AK44" s="20"/>
      <c r="AL44" s="20"/>
      <c r="AM44" s="24"/>
      <c r="AN44" s="24"/>
    </row>
    <row r="45" spans="1:40" ht="15">
      <c r="B45" s="17"/>
      <c r="C45" s="20"/>
      <c r="D45" s="20"/>
      <c r="E45" s="20"/>
      <c r="F45" s="20"/>
      <c r="G45" s="21"/>
      <c r="H45" s="125"/>
      <c r="I45" s="136"/>
      <c r="J45" s="20"/>
      <c r="K45" s="20"/>
      <c r="L45" s="20"/>
      <c r="M45" s="20"/>
      <c r="N45" s="21"/>
      <c r="O45" s="125"/>
      <c r="P45" s="136"/>
      <c r="Q45" s="20"/>
      <c r="R45" s="20"/>
      <c r="S45" s="20"/>
      <c r="T45" s="20"/>
      <c r="U45" s="21"/>
      <c r="V45" s="125"/>
      <c r="W45" s="136"/>
      <c r="X45" s="20"/>
      <c r="Y45" s="20"/>
      <c r="Z45" s="20"/>
      <c r="AA45" s="20"/>
      <c r="AB45" s="21"/>
      <c r="AC45" s="125"/>
      <c r="AD45" s="136"/>
      <c r="AK45" s="20"/>
      <c r="AL45" s="20"/>
      <c r="AM45" s="24"/>
      <c r="AN45" s="24"/>
    </row>
    <row r="46" spans="1:40" ht="15">
      <c r="B46" s="17"/>
      <c r="C46" s="20"/>
      <c r="D46" s="20"/>
      <c r="E46" s="20"/>
      <c r="F46" s="20"/>
      <c r="G46" s="21"/>
      <c r="H46" s="125"/>
      <c r="I46" s="136"/>
      <c r="J46" s="20"/>
      <c r="K46" s="20"/>
      <c r="L46" s="20"/>
      <c r="M46" s="20"/>
      <c r="N46" s="21"/>
      <c r="O46" s="125"/>
      <c r="P46" s="136"/>
      <c r="Q46" s="20"/>
      <c r="R46" s="20"/>
      <c r="S46" s="20"/>
      <c r="T46" s="20"/>
      <c r="U46" s="21"/>
      <c r="V46" s="125"/>
      <c r="W46" s="136"/>
      <c r="X46" s="20"/>
      <c r="Y46" s="20"/>
      <c r="Z46" s="20"/>
      <c r="AA46" s="20"/>
      <c r="AB46" s="21"/>
      <c r="AC46" s="125"/>
      <c r="AD46" s="136"/>
      <c r="AK46" s="20"/>
      <c r="AL46" s="20"/>
      <c r="AM46" s="24"/>
      <c r="AN46" s="24"/>
    </row>
    <row r="47" spans="1:40" ht="15">
      <c r="B47" s="17"/>
      <c r="C47" s="20"/>
      <c r="D47" s="20"/>
      <c r="E47" s="20"/>
      <c r="F47" s="20"/>
      <c r="G47" s="21"/>
      <c r="H47" s="125"/>
      <c r="I47" s="136"/>
      <c r="J47" s="20"/>
      <c r="K47" s="20"/>
      <c r="L47" s="20"/>
      <c r="M47" s="20"/>
      <c r="N47" s="21"/>
      <c r="O47" s="125"/>
      <c r="P47" s="136"/>
      <c r="Q47" s="20"/>
      <c r="R47" s="20"/>
      <c r="S47" s="20"/>
      <c r="T47" s="20"/>
      <c r="U47" s="21"/>
      <c r="V47" s="125"/>
      <c r="W47" s="136"/>
      <c r="X47" s="20"/>
      <c r="Y47" s="20"/>
      <c r="Z47" s="20"/>
      <c r="AA47" s="20"/>
      <c r="AB47" s="21"/>
      <c r="AC47" s="125"/>
      <c r="AD47" s="136"/>
      <c r="AK47" s="20"/>
      <c r="AL47" s="20"/>
      <c r="AM47" s="24"/>
      <c r="AN47" s="24"/>
    </row>
    <row r="48" spans="1:40" ht="15">
      <c r="B48" s="17"/>
      <c r="C48" s="20"/>
      <c r="D48" s="20"/>
      <c r="E48" s="20"/>
      <c r="F48" s="20"/>
      <c r="G48" s="21"/>
      <c r="H48" s="125"/>
      <c r="I48" s="136"/>
      <c r="J48" s="20"/>
      <c r="K48" s="20"/>
      <c r="L48" s="20"/>
      <c r="M48" s="20"/>
      <c r="N48" s="21"/>
      <c r="O48" s="125"/>
      <c r="P48" s="136"/>
      <c r="Q48" s="20"/>
      <c r="R48" s="20"/>
      <c r="S48" s="20"/>
      <c r="T48" s="20"/>
      <c r="U48" s="21"/>
      <c r="V48" s="125"/>
      <c r="W48" s="136"/>
      <c r="X48" s="20"/>
      <c r="Y48" s="20"/>
      <c r="Z48" s="20"/>
      <c r="AA48" s="20"/>
      <c r="AB48" s="21"/>
      <c r="AC48" s="125"/>
      <c r="AD48" s="136"/>
      <c r="AK48" s="20"/>
      <c r="AL48" s="20"/>
      <c r="AM48" s="24"/>
      <c r="AN48" s="24"/>
    </row>
  </sheetData>
  <mergeCells count="24">
    <mergeCell ref="AE5:AN5"/>
    <mergeCell ref="AE4:AN4"/>
    <mergeCell ref="A1:B1"/>
    <mergeCell ref="C1:AN1"/>
    <mergeCell ref="A2:B2"/>
    <mergeCell ref="C2:AN2"/>
    <mergeCell ref="A3:B3"/>
    <mergeCell ref="X3:AD3"/>
    <mergeCell ref="AE3:AN3"/>
    <mergeCell ref="A4:B4"/>
    <mergeCell ref="X4:AD4"/>
    <mergeCell ref="Q3:W3"/>
    <mergeCell ref="Q4:W4"/>
    <mergeCell ref="J3:P3"/>
    <mergeCell ref="C3:I3"/>
    <mergeCell ref="C4:I4"/>
    <mergeCell ref="J4:P4"/>
    <mergeCell ref="A41:B41"/>
    <mergeCell ref="A42:B42"/>
    <mergeCell ref="A5:B5"/>
    <mergeCell ref="A6:B6"/>
    <mergeCell ref="A7:B7"/>
    <mergeCell ref="A8:B8"/>
    <mergeCell ref="A9:B9"/>
  </mergeCells>
  <phoneticPr fontId="3" type="noConversion"/>
  <conditionalFormatting sqref="AB9 AD9">
    <cfRule type="cellIs" dxfId="178" priority="25" stopIfTrue="1" operator="lessThan">
      <formula>AB7</formula>
    </cfRule>
  </conditionalFormatting>
  <conditionalFormatting sqref="X9:AA9">
    <cfRule type="cellIs" dxfId="177" priority="27" stopIfTrue="1" operator="lessThan">
      <formula>X8</formula>
    </cfRule>
  </conditionalFormatting>
  <conditionalFormatting sqref="AA9">
    <cfRule type="cellIs" dxfId="176" priority="28" stopIfTrue="1" operator="lessThan">
      <formula>AA7</formula>
    </cfRule>
  </conditionalFormatting>
  <conditionalFormatting sqref="AJ41 AB41 AD41 AM41:AN41 AG41">
    <cfRule type="cellIs" dxfId="175" priority="29" stopIfTrue="1" operator="lessThanOrEqual">
      <formula>AB7</formula>
    </cfRule>
  </conditionalFormatting>
  <conditionalFormatting sqref="AI41 AE41:AF41 X41:AA41 AK41:AL41">
    <cfRule type="cellIs" dxfId="174" priority="30" stopIfTrue="1" operator="lessThan">
      <formula>X7</formula>
    </cfRule>
  </conditionalFormatting>
  <conditionalFormatting sqref="AE9">
    <cfRule type="cellIs" dxfId="173" priority="32" stopIfTrue="1" operator="lessThan">
      <formula>AE8</formula>
    </cfRule>
  </conditionalFormatting>
  <conditionalFormatting sqref="AF9:AG9 AI9:AN9">
    <cfRule type="cellIs" dxfId="172" priority="26" stopIfTrue="1" operator="lessThan">
      <formula>AF7</formula>
    </cfRule>
  </conditionalFormatting>
  <conditionalFormatting sqref="X42:AB42 AI42:AN42 AD42:AG42">
    <cfRule type="cellIs" dxfId="171" priority="31" stopIfTrue="1" operator="lessThan">
      <formula>1</formula>
    </cfRule>
  </conditionalFormatting>
  <conditionalFormatting sqref="U9 W9">
    <cfRule type="cellIs" dxfId="170" priority="19" stopIfTrue="1" operator="lessThan">
      <formula>U7</formula>
    </cfRule>
  </conditionalFormatting>
  <conditionalFormatting sqref="V9 Q9:T9">
    <cfRule type="cellIs" dxfId="169" priority="20" stopIfTrue="1" operator="lessThan">
      <formula>Q8</formula>
    </cfRule>
  </conditionalFormatting>
  <conditionalFormatting sqref="T9">
    <cfRule type="cellIs" dxfId="168" priority="21" stopIfTrue="1" operator="lessThan">
      <formula>T7</formula>
    </cfRule>
  </conditionalFormatting>
  <conditionalFormatting sqref="U41 W41">
    <cfRule type="cellIs" dxfId="167" priority="22" stopIfTrue="1" operator="lessThanOrEqual">
      <formula>U7</formula>
    </cfRule>
  </conditionalFormatting>
  <conditionalFormatting sqref="V41 Q41:T41">
    <cfRule type="cellIs" dxfId="166" priority="23" stopIfTrue="1" operator="lessThan">
      <formula>Q7</formula>
    </cfRule>
  </conditionalFormatting>
  <conditionalFormatting sqref="Q42:W42">
    <cfRule type="cellIs" dxfId="165" priority="24" stopIfTrue="1" operator="lessThan">
      <formula>1</formula>
    </cfRule>
  </conditionalFormatting>
  <conditionalFormatting sqref="N9 P9">
    <cfRule type="cellIs" dxfId="164" priority="13" stopIfTrue="1" operator="lessThan">
      <formula>N7</formula>
    </cfRule>
  </conditionalFormatting>
  <conditionalFormatting sqref="O9 J9:M9">
    <cfRule type="cellIs" dxfId="163" priority="14" stopIfTrue="1" operator="lessThan">
      <formula>J8</formula>
    </cfRule>
  </conditionalFormatting>
  <conditionalFormatting sqref="M9">
    <cfRule type="cellIs" dxfId="162" priority="15" stopIfTrue="1" operator="lessThan">
      <formula>M7</formula>
    </cfRule>
  </conditionalFormatting>
  <conditionalFormatting sqref="N41 P41">
    <cfRule type="cellIs" dxfId="161" priority="16" stopIfTrue="1" operator="lessThanOrEqual">
      <formula>N7</formula>
    </cfRule>
  </conditionalFormatting>
  <conditionalFormatting sqref="O41 J41:M41">
    <cfRule type="cellIs" dxfId="160" priority="17" stopIfTrue="1" operator="lessThan">
      <formula>J7</formula>
    </cfRule>
  </conditionalFormatting>
  <conditionalFormatting sqref="J42:P42">
    <cfRule type="cellIs" dxfId="159" priority="18" stopIfTrue="1" operator="lessThan">
      <formula>1</formula>
    </cfRule>
  </conditionalFormatting>
  <conditionalFormatting sqref="G9 I9">
    <cfRule type="cellIs" dxfId="158" priority="7" stopIfTrue="1" operator="lessThan">
      <formula>G7</formula>
    </cfRule>
  </conditionalFormatting>
  <conditionalFormatting sqref="H9 C9:F9">
    <cfRule type="cellIs" dxfId="157" priority="8" stopIfTrue="1" operator="lessThan">
      <formula>C8</formula>
    </cfRule>
  </conditionalFormatting>
  <conditionalFormatting sqref="F9">
    <cfRule type="cellIs" dxfId="156" priority="9" stopIfTrue="1" operator="lessThan">
      <formula>F7</formula>
    </cfRule>
  </conditionalFormatting>
  <conditionalFormatting sqref="G41 I41">
    <cfRule type="cellIs" dxfId="155" priority="10" stopIfTrue="1" operator="lessThanOrEqual">
      <formula>G7</formula>
    </cfRule>
  </conditionalFormatting>
  <conditionalFormatting sqref="H41 C41:F41">
    <cfRule type="cellIs" dxfId="154" priority="11" stopIfTrue="1" operator="lessThan">
      <formula>C7</formula>
    </cfRule>
  </conditionalFormatting>
  <conditionalFormatting sqref="C42:I42">
    <cfRule type="cellIs" dxfId="153" priority="12" stopIfTrue="1" operator="lessThan">
      <formula>1</formula>
    </cfRule>
  </conditionalFormatting>
  <conditionalFormatting sqref="AH41">
    <cfRule type="cellIs" dxfId="152" priority="5" stopIfTrue="1" operator="lessThan">
      <formula>AH7</formula>
    </cfRule>
  </conditionalFormatting>
  <conditionalFormatting sqref="AH9">
    <cfRule type="cellIs" dxfId="151" priority="4" stopIfTrue="1" operator="lessThan">
      <formula>AH7</formula>
    </cfRule>
  </conditionalFormatting>
  <conditionalFormatting sqref="AH42">
    <cfRule type="cellIs" dxfId="150" priority="6" stopIfTrue="1" operator="lessThan">
      <formula>1</formula>
    </cfRule>
  </conditionalFormatting>
  <conditionalFormatting sqref="AC9">
    <cfRule type="cellIs" dxfId="149" priority="1" stopIfTrue="1" operator="lessThan">
      <formula>AC8</formula>
    </cfRule>
  </conditionalFormatting>
  <conditionalFormatting sqref="AC41">
    <cfRule type="cellIs" dxfId="148" priority="2" stopIfTrue="1" operator="lessThan">
      <formula>AC7</formula>
    </cfRule>
  </conditionalFormatting>
  <conditionalFormatting sqref="AC42">
    <cfRule type="cellIs" dxfId="147" priority="3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總表</vt:lpstr>
      <vt:lpstr>Media Daily Summary</vt:lpstr>
      <vt:lpstr>ADgeek</vt:lpstr>
      <vt:lpstr>Google</vt:lpstr>
      <vt:lpstr>FB-Link</vt:lpstr>
      <vt:lpstr>FB+IG_Photo</vt:lpstr>
      <vt:lpstr>Youtube</vt:lpstr>
      <vt:lpstr>PPS</vt:lpstr>
      <vt:lpstr>Yahoo</vt:lpstr>
      <vt:lpstr>Facebook</vt:lpstr>
      <vt:lpstr>台灣女生日常</vt:lpstr>
      <vt:lpstr>ELLE</vt:lpstr>
      <vt:lpstr>JAG</vt:lpstr>
      <vt:lpstr>廣編彙整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李官靜</dc:creator>
  <cp:lastModifiedBy>沈佳君</cp:lastModifiedBy>
  <cp:lastPrinted>2021-01-19T04:29:05Z</cp:lastPrinted>
  <dcterms:created xsi:type="dcterms:W3CDTF">2013-12-25T06:48:48Z</dcterms:created>
  <dcterms:modified xsi:type="dcterms:W3CDTF">2021-05-07T10:40:32Z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664379</vt:lpwstr>
  </property>
  <property fmtid="{D5CDD505-2E9C-101B-9397-08002B2CF9AE}" name="NXPowerLiteSettings" pid="3">
    <vt:lpwstr>F7000400038000</vt:lpwstr>
  </property>
  <property fmtid="{D5CDD505-2E9C-101B-9397-08002B2CF9AE}" name="NXPowerLiteVersion" pid="4">
    <vt:lpwstr>D6.2.12</vt:lpwstr>
  </property>
</Properties>
</file>