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1D8C72CD-4234-F744-80BE-D8F61609C6BD}" xr6:coauthVersionLast="47" xr6:coauthVersionMax="47" xr10:uidLastSave="{00000000-0000-0000-0000-000000000000}"/>
  <bookViews>
    <workbookView xWindow="2400" yWindow="500" windowWidth="26400" windowHeight="15860" activeTab="2" xr2:uid="{00000000-000D-0000-FFFF-FFFF00000000}"/>
  </bookViews>
  <sheets>
    <sheet name="總表" sheetId="7" r:id="rId1"/>
    <sheet name="Daily Summary" sheetId="8" r:id="rId2"/>
    <sheet name="媒體A" sheetId="3" r:id="rId3"/>
    <sheet name="媒體Ｂ" sheetId="5" r:id="rId4"/>
    <sheet name="媒體Ｃ" sheetId="6" r:id="rId5"/>
  </sheets>
  <calcPr calcId="191029"/>
</workbook>
</file>

<file path=xl/calcChain.xml><?xml version="1.0" encoding="utf-8"?>
<calcChain xmlns="http://schemas.openxmlformats.org/spreadsheetml/2006/main">
  <c r="AC38" i="8" l="1"/>
  <c r="AB38" i="8"/>
  <c r="Z38" i="8"/>
  <c r="X11" i="8" s="1"/>
  <c r="X38" i="8"/>
  <c r="Y38" i="8" s="1"/>
  <c r="W38" i="8"/>
  <c r="V38" i="8"/>
  <c r="U11" i="8" s="1"/>
  <c r="U38" i="8"/>
  <c r="AA37" i="8"/>
  <c r="Y37" i="8"/>
  <c r="AA36" i="8"/>
  <c r="Y36" i="8"/>
  <c r="AA35" i="8"/>
  <c r="Y35" i="8"/>
  <c r="AA34" i="8"/>
  <c r="Y34" i="8"/>
  <c r="AA33" i="8"/>
  <c r="Y33" i="8"/>
  <c r="AA32" i="8"/>
  <c r="Y32" i="8"/>
  <c r="AA31" i="8"/>
  <c r="Y31" i="8"/>
  <c r="AA30" i="8"/>
  <c r="Y30" i="8"/>
  <c r="AA29" i="8"/>
  <c r="Y29" i="8"/>
  <c r="AA28" i="8"/>
  <c r="Y28" i="8"/>
  <c r="AA27" i="8"/>
  <c r="Y27" i="8"/>
  <c r="AA26" i="8"/>
  <c r="Y26" i="8"/>
  <c r="AA25" i="8"/>
  <c r="Y25" i="8"/>
  <c r="AA24" i="8"/>
  <c r="Y24" i="8"/>
  <c r="AA23" i="8"/>
  <c r="Y23" i="8"/>
  <c r="AA22" i="8"/>
  <c r="Y22" i="8"/>
  <c r="AA21" i="8"/>
  <c r="Y21" i="8"/>
  <c r="AA20" i="8"/>
  <c r="Y20" i="8"/>
  <c r="AA19" i="8"/>
  <c r="Y19" i="8"/>
  <c r="AA18" i="8"/>
  <c r="Y18" i="8"/>
  <c r="AA17" i="8"/>
  <c r="Y17" i="8"/>
  <c r="AA16" i="8"/>
  <c r="Y16" i="8"/>
  <c r="W12" i="8"/>
  <c r="V12" i="8"/>
  <c r="V13" i="8" s="1"/>
  <c r="U12" i="8"/>
  <c r="U13" i="8" s="1"/>
  <c r="AA11" i="8"/>
  <c r="Z11" i="8"/>
  <c r="V11" i="8"/>
  <c r="T38" i="8"/>
  <c r="S38" i="8"/>
  <c r="Q38" i="8"/>
  <c r="O11" i="8" s="1"/>
  <c r="O38" i="8"/>
  <c r="P38" i="8" s="1"/>
  <c r="N38" i="8"/>
  <c r="M38" i="8"/>
  <c r="L11" i="8" s="1"/>
  <c r="L38" i="8"/>
  <c r="R37" i="8"/>
  <c r="P37" i="8"/>
  <c r="R36" i="8"/>
  <c r="P36" i="8"/>
  <c r="R35" i="8"/>
  <c r="P35" i="8"/>
  <c r="R34" i="8"/>
  <c r="P34" i="8"/>
  <c r="R33" i="8"/>
  <c r="P33" i="8"/>
  <c r="R32" i="8"/>
  <c r="P32" i="8"/>
  <c r="R31" i="8"/>
  <c r="P31" i="8"/>
  <c r="R30" i="8"/>
  <c r="P30" i="8"/>
  <c r="R29" i="8"/>
  <c r="P29" i="8"/>
  <c r="R28" i="8"/>
  <c r="P28" i="8"/>
  <c r="R27" i="8"/>
  <c r="P27" i="8"/>
  <c r="R26" i="8"/>
  <c r="P26" i="8"/>
  <c r="R25" i="8"/>
  <c r="P25" i="8"/>
  <c r="R24" i="8"/>
  <c r="P24" i="8"/>
  <c r="R23" i="8"/>
  <c r="P23" i="8"/>
  <c r="R22" i="8"/>
  <c r="P22" i="8"/>
  <c r="R21" i="8"/>
  <c r="P21" i="8"/>
  <c r="R20" i="8"/>
  <c r="P20" i="8"/>
  <c r="R19" i="8"/>
  <c r="P19" i="8"/>
  <c r="R18" i="8"/>
  <c r="P18" i="8"/>
  <c r="R17" i="8"/>
  <c r="P17" i="8"/>
  <c r="R16" i="8"/>
  <c r="P16" i="8"/>
  <c r="N12" i="8"/>
  <c r="M12" i="8"/>
  <c r="M13" i="8" s="1"/>
  <c r="L12" i="8"/>
  <c r="L13" i="8" s="1"/>
  <c r="R11" i="8"/>
  <c r="Q11" i="8"/>
  <c r="M11" i="8"/>
  <c r="I11" i="8"/>
  <c r="H11" i="8"/>
  <c r="G11" i="8"/>
  <c r="I38" i="8"/>
  <c r="F11" i="8"/>
  <c r="K38" i="8"/>
  <c r="J38" i="8"/>
  <c r="H38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16" i="8"/>
  <c r="E12" i="8"/>
  <c r="E11" i="8"/>
  <c r="D13" i="8"/>
  <c r="C13" i="8"/>
  <c r="D12" i="8"/>
  <c r="C12" i="8"/>
  <c r="D11" i="8"/>
  <c r="C11" i="8"/>
  <c r="G38" i="8"/>
  <c r="E38" i="8"/>
  <c r="F38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16" i="8"/>
  <c r="D38" i="8"/>
  <c r="C38" i="8"/>
  <c r="W11" i="8" l="1"/>
  <c r="AA38" i="8"/>
  <c r="Y11" i="8" s="1"/>
  <c r="N11" i="8"/>
  <c r="R38" i="8"/>
  <c r="P11" i="8" s="1"/>
</calcChain>
</file>

<file path=xl/sharedStrings.xml><?xml version="1.0" encoding="utf-8"?>
<sst xmlns="http://schemas.openxmlformats.org/spreadsheetml/2006/main" count="209" uniqueCount="71">
  <si>
    <t>日期</t>
  </si>
  <si>
    <t>點擊數</t>
  </si>
  <si>
    <t>影片觀看率</t>
  </si>
  <si>
    <t>觀看比例(25%)</t>
  </si>
  <si>
    <t>觀看比例(50%)</t>
  </si>
  <si>
    <t>觀看比例(75%)</t>
  </si>
  <si>
    <t>觀看比例(100%)</t>
  </si>
  <si>
    <t>互動(Beta)</t>
  </si>
  <si>
    <t>客戶名稱</t>
    <phoneticPr fontId="3" type="noConversion"/>
  </si>
  <si>
    <t>刊登平台</t>
    <phoneticPr fontId="3" type="noConversion"/>
  </si>
  <si>
    <t>刊登版位</t>
    <phoneticPr fontId="3" type="noConversion"/>
  </si>
  <si>
    <t>廣告截圖</t>
    <phoneticPr fontId="3" type="noConversion"/>
  </si>
  <si>
    <t>點擊率</t>
    <phoneticPr fontId="3" type="noConversion"/>
  </si>
  <si>
    <t>預估曝光數</t>
    <phoneticPr fontId="3" type="noConversion"/>
  </si>
  <si>
    <t>實際曝光數</t>
    <phoneticPr fontId="3" type="noConversion"/>
  </si>
  <si>
    <t>預估點擊數</t>
    <phoneticPr fontId="3" type="noConversion"/>
  </si>
  <si>
    <t>實際點擊率</t>
    <phoneticPr fontId="3" type="noConversion"/>
  </si>
  <si>
    <t>預估點擊率</t>
    <phoneticPr fontId="3" type="noConversion"/>
  </si>
  <si>
    <t>活動廣告名稱</t>
    <phoneticPr fontId="3" type="noConversion"/>
  </si>
  <si>
    <t>實際成效</t>
  </si>
  <si>
    <t>預估成效</t>
  </si>
  <si>
    <t>達成率</t>
  </si>
  <si>
    <t>總曝光</t>
    <phoneticPr fontId="3" type="noConversion"/>
  </si>
  <si>
    <t>總點擊數</t>
    <phoneticPr fontId="3" type="noConversion"/>
  </si>
  <si>
    <t>預估影片觀看數</t>
    <phoneticPr fontId="3" type="noConversion"/>
  </si>
  <si>
    <t>實際影片觀看數</t>
    <phoneticPr fontId="3" type="noConversion"/>
  </si>
  <si>
    <t>觀看數</t>
    <phoneticPr fontId="3" type="noConversion"/>
  </si>
  <si>
    <t>觀看率</t>
    <phoneticPr fontId="3" type="noConversion"/>
  </si>
  <si>
    <t>互動率</t>
    <phoneticPr fontId="3" type="noConversion"/>
  </si>
  <si>
    <t>總計</t>
    <phoneticPr fontId="3" type="noConversion"/>
  </si>
  <si>
    <t>廣告走期</t>
    <phoneticPr fontId="3" type="noConversion"/>
  </si>
  <si>
    <t>廣告素材走期</t>
    <phoneticPr fontId="3" type="noConversion"/>
  </si>
  <si>
    <t>廣告天數</t>
    <phoneticPr fontId="3" type="noConversion"/>
  </si>
  <si>
    <r>
      <rPr>
        <sz val="11"/>
        <color indexed="56"/>
        <rFont val="Arial Unicode MS"/>
        <family val="2"/>
        <charset val="136"/>
      </rPr>
      <t>週六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</si>
  <si>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週日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</si>
  <si>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週一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</si>
  <si>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週二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</si>
  <si>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週三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</si>
  <si>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週四</t>
    </r>
    <r>
      <rPr>
        <sz val="11"/>
        <color indexed="8"/>
        <rFont val="Calibri"/>
      </rPr>
      <t/>
    </r>
  </si>
  <si>
    <r>
      <rPr>
        <sz val="11"/>
        <color indexed="56"/>
        <rFont val="Arial Unicode MS"/>
        <family val="2"/>
        <charset val="136"/>
      </rPr>
      <t>週五</t>
    </r>
    <r>
      <rPr>
        <sz val="11"/>
        <color indexed="8"/>
        <rFont val="Calibri"/>
      </rPr>
      <t/>
    </r>
  </si>
  <si>
    <t xml:space="preserve">PC+M-site 首頁大圖 </t>
    <phoneticPr fontId="3" type="noConversion"/>
  </si>
  <si>
    <t>12/24-12/26</t>
    <phoneticPr fontId="3" type="noConversion"/>
  </si>
  <si>
    <t>女生日常</t>
    <phoneticPr fontId="3" type="noConversion"/>
  </si>
  <si>
    <t>XXX</t>
    <phoneticPr fontId="3" type="noConversion"/>
  </si>
  <si>
    <t xml:space="preserve">專案編號(NO.) </t>
    <phoneticPr fontId="3" type="noConversion"/>
  </si>
  <si>
    <t xml:space="preserve">客戶(Client) </t>
    <phoneticPr fontId="3" type="noConversion"/>
  </si>
  <si>
    <t xml:space="preserve">產品(Product) / 活動(Campaign) </t>
    <phoneticPr fontId="3" type="noConversion"/>
  </si>
  <si>
    <t xml:space="preserve">走期(Period) </t>
    <phoneticPr fontId="3" type="noConversion"/>
  </si>
  <si>
    <t>2020/8/24-2021/1/22</t>
  </si>
  <si>
    <t>2020/8/24-2021/1/22</t>
    <phoneticPr fontId="3" type="noConversion"/>
  </si>
  <si>
    <t>Achievement</t>
  </si>
  <si>
    <t>總觸及人數</t>
  </si>
  <si>
    <t>Total</t>
  </si>
  <si>
    <t>台灣女生日常</t>
  </si>
  <si>
    <t>Budget</t>
  </si>
  <si>
    <t>Period</t>
  </si>
  <si>
    <t>9/8-1/22</t>
  </si>
  <si>
    <t>8/24-12/28</t>
  </si>
  <si>
    <t>Pre-buy</t>
  </si>
  <si>
    <t>Post-buy</t>
  </si>
  <si>
    <t>Impression</t>
  </si>
  <si>
    <t>Click</t>
  </si>
  <si>
    <t>PV</t>
  </si>
  <si>
    <t>CTR</t>
    <phoneticPr fontId="3" type="noConversion"/>
  </si>
  <si>
    <t>PV</t>
    <phoneticPr fontId="3" type="noConversion"/>
  </si>
  <si>
    <t>Click</t>
    <phoneticPr fontId="3" type="noConversion"/>
  </si>
  <si>
    <t>總觸及人數</t>
    <phoneticPr fontId="3" type="noConversion"/>
  </si>
  <si>
    <t>實際點擊數</t>
    <phoneticPr fontId="3" type="noConversion"/>
  </si>
  <si>
    <t>觸及人數</t>
    <phoneticPr fontId="3" type="noConversion"/>
  </si>
  <si>
    <t>蘋果日報</t>
    <phoneticPr fontId="3" type="noConversion"/>
  </si>
  <si>
    <t>自由時報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</si>
</sst>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76" formatCode="yyyy\-mm\-dd"/>
    <numFmt numFmtId="178" formatCode="&quot;NT$&quot;#,##0"/>
    <numFmt numFmtId="180" formatCode="&quot;NT$&quot;#,##0_);[Red]\(&quot;NT$&quot;#,##0\)"/>
    <numFmt numFmtId="181" formatCode="m/d;@"/>
    <numFmt numFmtId="182" formatCode="m/d"/>
    <numFmt numFmtId="183" formatCode="#,##0_ "/>
    <numFmt numFmtId="189" formatCode="_(* #,##0_);_(* \(#,##0\);_(* &quot;-&quot;??_);_(@_)"/>
  </numFmts>
  <fonts count="17">
    <font>
      <sz val="11"/>
      <color indexed="8"/>
      <name val="Calibri"/>
    </font>
    <font>
      <sz val="11"/>
      <color indexed="8"/>
      <name val="微軟正黑體"/>
      <family val="2"/>
      <charset val="136"/>
    </font>
    <font>
      <sz val="11"/>
      <color indexed="13"/>
      <name val="微軟正黑體"/>
      <family val="2"/>
      <charset val="136"/>
    </font>
    <font>
      <sz val="9"/>
      <name val="Wawati TC"/>
      <family val="3"/>
      <charset val="136"/>
    </font>
    <font>
      <sz val="11"/>
      <color indexed="8"/>
      <name val="Calibri"/>
      <family val="2"/>
    </font>
    <font>
      <sz val="12"/>
      <color indexed="8"/>
      <name val="微軟正黑體"/>
      <family val="2"/>
      <charset val="136"/>
    </font>
    <font>
      <sz val="12"/>
      <color indexed="13"/>
      <name val="微軟正黑體"/>
      <family val="2"/>
      <charset val="136"/>
    </font>
    <font>
      <sz val="12"/>
      <color indexed="8"/>
      <name val="Calibri"/>
      <family val="2"/>
    </font>
    <font>
      <sz val="11"/>
      <color rgb="FFFF0000"/>
      <name val="微軟正黑體"/>
      <family val="2"/>
      <charset val="136"/>
    </font>
    <font>
      <sz val="11"/>
      <color rgb="FFFF0000"/>
      <name val="Calibri"/>
      <family val="2"/>
    </font>
    <font>
      <sz val="11"/>
      <color theme="0"/>
      <name val="微軟正黑體"/>
      <family val="2"/>
      <charset val="136"/>
    </font>
    <font>
      <sz val="12"/>
      <name val="新細明體"/>
      <family val="1"/>
      <charset val="136"/>
    </font>
    <font>
      <sz val="11"/>
      <color indexed="56"/>
      <name val="Verdana"/>
      <family val="2"/>
    </font>
    <font>
      <sz val="11"/>
      <color indexed="56"/>
      <name val="Arial Unicode MS"/>
      <family val="2"/>
      <charset val="136"/>
    </font>
    <font>
      <sz val="12"/>
      <name val="Times New Roman"/>
      <family val="1"/>
    </font>
    <font>
      <sz val="12"/>
      <color theme="0"/>
      <name val="Calibri"/>
      <family val="2"/>
    </font>
    <font>
      <sz val="12"/>
      <color theme="0"/>
      <name val="PMingLiU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3F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7"/>
      </left>
      <right/>
      <top style="thin">
        <color indexed="16"/>
      </top>
      <bottom/>
      <diagonal/>
    </border>
    <border>
      <left/>
      <right style="thin">
        <color indexed="16"/>
      </right>
      <top style="thin">
        <color indexed="16"/>
      </top>
      <bottom/>
      <diagonal/>
    </border>
    <border>
      <left/>
      <right/>
      <top style="thin">
        <color indexed="1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17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7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 style="medium">
        <color indexed="64"/>
      </left>
      <right style="thin">
        <color indexed="17"/>
      </right>
      <top style="medium">
        <color indexed="64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medium">
        <color indexed="64"/>
      </top>
      <bottom style="thin">
        <color indexed="16"/>
      </bottom>
      <diagonal/>
    </border>
    <border>
      <left/>
      <right style="thin">
        <color indexed="16"/>
      </right>
      <top style="medium">
        <color indexed="64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medium">
        <color indexed="64"/>
      </top>
      <bottom style="thin">
        <color indexed="16"/>
      </bottom>
      <diagonal/>
    </border>
    <border>
      <left style="thin">
        <color indexed="16"/>
      </left>
      <right style="medium">
        <color indexed="64"/>
      </right>
      <top style="medium">
        <color indexed="64"/>
      </top>
      <bottom style="thin">
        <color indexed="16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17"/>
      </right>
      <top/>
      <bottom style="thin">
        <color indexed="16"/>
      </bottom>
      <diagonal/>
    </border>
    <border>
      <left/>
      <right style="medium">
        <color indexed="64"/>
      </right>
      <top/>
      <bottom style="thin">
        <color indexed="16"/>
      </bottom>
      <diagonal/>
    </border>
    <border>
      <left/>
      <right style="medium">
        <color indexed="64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 style="thin">
        <color indexed="17"/>
      </right>
      <top style="thin">
        <color indexed="16"/>
      </top>
      <bottom/>
      <diagonal/>
    </border>
    <border>
      <left/>
      <right style="medium">
        <color indexed="64"/>
      </right>
      <top style="thin">
        <color indexed="16"/>
      </top>
      <bottom/>
      <diagonal/>
    </border>
    <border>
      <left style="thin">
        <color indexed="16"/>
      </left>
      <right style="medium">
        <color indexed="64"/>
      </right>
      <top/>
      <bottom style="thin">
        <color indexed="16"/>
      </bottom>
      <diagonal/>
    </border>
    <border>
      <left style="medium">
        <color indexed="64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64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64"/>
      </right>
      <top style="thin">
        <color indexed="16"/>
      </top>
      <bottom/>
      <diagonal/>
    </border>
    <border>
      <left/>
      <right/>
      <top style="medium">
        <color indexed="64"/>
      </top>
      <bottom style="thin">
        <color indexed="16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medium">
        <color indexed="64"/>
      </left>
      <right/>
      <top style="thin">
        <color indexed="16"/>
      </top>
      <bottom style="thin">
        <color indexed="16"/>
      </bottom>
      <diagonal/>
    </border>
    <border>
      <left/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/>
      <bottom style="thin">
        <color indexed="16"/>
      </bottom>
      <diagonal/>
    </border>
    <border>
      <left/>
      <right style="thin">
        <color indexed="17"/>
      </right>
      <top/>
      <bottom style="thin">
        <color indexed="16"/>
      </bottom>
      <diagonal/>
    </border>
    <border>
      <left style="medium">
        <color indexed="64"/>
      </left>
      <right/>
      <top style="thin">
        <color indexed="16"/>
      </top>
      <bottom/>
      <diagonal/>
    </border>
    <border>
      <left/>
      <right style="thin">
        <color indexed="17"/>
      </right>
      <top style="thin">
        <color indexed="16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16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 style="medium">
        <color indexed="64"/>
      </left>
      <right style="thin">
        <color indexed="16"/>
      </right>
      <top style="medium">
        <color indexed="64"/>
      </top>
      <bottom style="thin">
        <color indexed="1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6"/>
      </right>
      <top/>
      <bottom style="thin">
        <color indexed="16"/>
      </bottom>
      <diagonal/>
    </border>
    <border>
      <left style="medium">
        <color indexed="64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 applyNumberFormat="0" applyFill="0" applyBorder="0" applyProtection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5" fontId="11" fillId="0" borderId="1"/>
    <xf numFmtId="15" fontId="11" fillId="0" borderId="1"/>
    <xf numFmtId="0" fontId="14" fillId="0" borderId="1" applyNumberFormat="0" applyFill="0" applyBorder="0" applyAlignment="0" applyProtection="0"/>
  </cellStyleXfs>
  <cellXfs count="177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0" fontId="0" fillId="3" borderId="0" xfId="0" applyNumberFormat="1" applyFont="1" applyFill="1" applyAlignment="1"/>
    <xf numFmtId="0" fontId="0" fillId="3" borderId="0" xfId="0" applyFont="1" applyFill="1" applyAlignment="1"/>
    <xf numFmtId="0" fontId="1" fillId="0" borderId="3" xfId="0" applyFont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10" fontId="1" fillId="0" borderId="8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3" fontId="1" fillId="0" borderId="15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17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3" fontId="1" fillId="4" borderId="8" xfId="0" applyNumberFormat="1" applyFont="1" applyFill="1" applyBorder="1" applyAlignment="1">
      <alignment horizontal="right" vertical="center"/>
    </xf>
    <xf numFmtId="10" fontId="1" fillId="4" borderId="8" xfId="0" applyNumberFormat="1" applyFont="1" applyFill="1" applyBorder="1" applyAlignment="1">
      <alignment horizontal="right" vertical="center"/>
    </xf>
    <xf numFmtId="49" fontId="2" fillId="3" borderId="23" xfId="0" applyNumberFormat="1" applyFont="1" applyFill="1" applyBorder="1" applyAlignment="1">
      <alignment horizontal="right" vertical="center"/>
    </xf>
    <xf numFmtId="0" fontId="0" fillId="0" borderId="24" xfId="0" applyNumberFormat="1" applyFont="1" applyBorder="1" applyAlignment="1"/>
    <xf numFmtId="0" fontId="9" fillId="5" borderId="0" xfId="0" applyNumberFormat="1" applyFont="1" applyFill="1" applyAlignment="1"/>
    <xf numFmtId="0" fontId="9" fillId="5" borderId="0" xfId="0" applyFont="1" applyFill="1" applyAlignment="1"/>
    <xf numFmtId="49" fontId="10" fillId="5" borderId="23" xfId="0" applyNumberFormat="1" applyFont="1" applyFill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3" borderId="0" xfId="0" applyNumberFormat="1" applyFont="1" applyFill="1" applyAlignment="1">
      <alignment vertical="center"/>
    </xf>
    <xf numFmtId="3" fontId="1" fillId="0" borderId="8" xfId="0" applyNumberFormat="1" applyFont="1" applyBorder="1" applyAlignment="1">
      <alignment vertical="center"/>
    </xf>
    <xf numFmtId="3" fontId="1" fillId="0" borderId="30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1" fillId="0" borderId="32" xfId="0" applyNumberFormat="1" applyFont="1" applyBorder="1" applyAlignment="1">
      <alignment vertical="center"/>
    </xf>
    <xf numFmtId="49" fontId="2" fillId="2" borderId="24" xfId="0" applyNumberFormat="1" applyFont="1" applyFill="1" applyBorder="1" applyAlignment="1">
      <alignment horizontal="right" vertical="center"/>
    </xf>
    <xf numFmtId="176" fontId="1" fillId="0" borderId="25" xfId="0" applyNumberFormat="1" applyFont="1" applyBorder="1" applyAlignment="1">
      <alignment vertical="center"/>
    </xf>
    <xf numFmtId="176" fontId="1" fillId="0" borderId="31" xfId="0" applyNumberFormat="1" applyFont="1" applyBorder="1" applyAlignment="1">
      <alignment vertical="center"/>
    </xf>
    <xf numFmtId="176" fontId="1" fillId="0" borderId="28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3" xfId="0" applyNumberFormat="1" applyFont="1" applyBorder="1" applyAlignment="1">
      <alignment vertical="center"/>
    </xf>
    <xf numFmtId="3" fontId="8" fillId="5" borderId="1" xfId="0" applyNumberFormat="1" applyFont="1" applyFill="1" applyBorder="1" applyAlignment="1">
      <alignment vertical="center"/>
    </xf>
    <xf numFmtId="10" fontId="8" fillId="5" borderId="1" xfId="0" applyNumberFormat="1" applyFont="1" applyFill="1" applyBorder="1" applyAlignment="1">
      <alignment vertical="center"/>
    </xf>
    <xf numFmtId="3" fontId="8" fillId="5" borderId="24" xfId="0" applyNumberFormat="1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9" fillId="5" borderId="0" xfId="0" applyNumberFormat="1" applyFont="1" applyFill="1" applyAlignment="1">
      <alignment vertical="center"/>
    </xf>
    <xf numFmtId="0" fontId="0" fillId="0" borderId="23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24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24" xfId="0" applyNumberFormat="1" applyFont="1" applyFill="1" applyBorder="1" applyAlignment="1">
      <alignment vertical="center"/>
    </xf>
    <xf numFmtId="3" fontId="1" fillId="0" borderId="16" xfId="0" applyNumberFormat="1" applyFont="1" applyBorder="1" applyAlignment="1">
      <alignment vertical="center"/>
    </xf>
    <xf numFmtId="3" fontId="1" fillId="0" borderId="17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0" borderId="27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 wrapText="1"/>
    </xf>
    <xf numFmtId="49" fontId="1" fillId="0" borderId="11" xfId="0" applyNumberFormat="1" applyFont="1" applyBorder="1" applyAlignment="1">
      <alignment vertical="center" wrapText="1"/>
    </xf>
    <xf numFmtId="49" fontId="1" fillId="0" borderId="29" xfId="0" applyNumberFormat="1" applyFont="1" applyBorder="1" applyAlignment="1">
      <alignment vertical="center" wrapText="1"/>
    </xf>
    <xf numFmtId="3" fontId="1" fillId="4" borderId="8" xfId="0" applyNumberFormat="1" applyFont="1" applyFill="1" applyBorder="1" applyAlignment="1">
      <alignment vertical="center"/>
    </xf>
    <xf numFmtId="10" fontId="1" fillId="4" borderId="8" xfId="0" applyNumberFormat="1" applyFont="1" applyFill="1" applyBorder="1" applyAlignment="1">
      <alignment vertical="center"/>
    </xf>
    <xf numFmtId="10" fontId="1" fillId="0" borderId="8" xfId="0" applyNumberFormat="1" applyFont="1" applyBorder="1" applyAlignment="1">
      <alignment vertical="center"/>
    </xf>
    <xf numFmtId="3" fontId="1" fillId="4" borderId="7" xfId="0" applyNumberFormat="1" applyFont="1" applyFill="1" applyBorder="1" applyAlignment="1">
      <alignment vertical="center"/>
    </xf>
    <xf numFmtId="3" fontId="1" fillId="4" borderId="13" xfId="0" applyNumberFormat="1" applyFont="1" applyFill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10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4" fontId="8" fillId="5" borderId="1" xfId="0" applyNumberFormat="1" applyFont="1" applyFill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11" xfId="0" applyNumberFormat="1" applyFont="1" applyBorder="1" applyAlignment="1">
      <alignment vertical="center"/>
    </xf>
    <xf numFmtId="3" fontId="1" fillId="0" borderId="29" xfId="0" applyNumberFormat="1" applyFont="1" applyBorder="1" applyAlignment="1">
      <alignment vertical="center"/>
    </xf>
    <xf numFmtId="3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left" vertical="center"/>
    </xf>
    <xf numFmtId="3" fontId="1" fillId="0" borderId="27" xfId="0" applyNumberFormat="1" applyFont="1" applyBorder="1" applyAlignment="1">
      <alignment horizontal="lef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1" fillId="0" borderId="30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/>
    </xf>
    <xf numFmtId="176" fontId="1" fillId="0" borderId="15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right" vertical="center"/>
    </xf>
    <xf numFmtId="0" fontId="12" fillId="0" borderId="35" xfId="3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49" fontId="6" fillId="3" borderId="23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/>
    </xf>
    <xf numFmtId="176" fontId="5" fillId="0" borderId="38" xfId="0" applyNumberFormat="1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left" vertical="center"/>
    </xf>
    <xf numFmtId="3" fontId="5" fillId="0" borderId="17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vertical="center"/>
    </xf>
    <xf numFmtId="3" fontId="5" fillId="0" borderId="11" xfId="0" applyNumberFormat="1" applyFont="1" applyBorder="1" applyAlignment="1">
      <alignment vertical="center"/>
    </xf>
    <xf numFmtId="49" fontId="6" fillId="3" borderId="23" xfId="0" applyNumberFormat="1" applyFont="1" applyFill="1" applyBorder="1" applyAlignment="1">
      <alignment horizontal="right" vertical="center"/>
    </xf>
    <xf numFmtId="0" fontId="7" fillId="0" borderId="0" xfId="0" applyFont="1" applyAlignment="1"/>
    <xf numFmtId="10" fontId="7" fillId="0" borderId="12" xfId="0" applyNumberFormat="1" applyFont="1" applyBorder="1" applyAlignment="1">
      <alignment horizontal="right"/>
    </xf>
    <xf numFmtId="38" fontId="7" fillId="0" borderId="12" xfId="0" applyNumberFormat="1" applyFont="1" applyBorder="1" applyAlignment="1">
      <alignment horizontal="right"/>
    </xf>
    <xf numFmtId="0" fontId="15" fillId="6" borderId="12" xfId="0" applyFont="1" applyFill="1" applyBorder="1" applyAlignment="1">
      <alignment horizontal="right"/>
    </xf>
    <xf numFmtId="183" fontId="15" fillId="6" borderId="12" xfId="0" applyNumberFormat="1" applyFont="1" applyFill="1" applyBorder="1" applyAlignment="1">
      <alignment horizontal="right"/>
    </xf>
    <xf numFmtId="178" fontId="7" fillId="0" borderId="43" xfId="0" applyNumberFormat="1" applyFont="1" applyBorder="1" applyAlignment="1">
      <alignment horizontal="center"/>
    </xf>
    <xf numFmtId="178" fontId="7" fillId="0" borderId="44" xfId="0" applyNumberFormat="1" applyFont="1" applyBorder="1" applyAlignment="1">
      <alignment horizontal="center"/>
    </xf>
    <xf numFmtId="178" fontId="7" fillId="0" borderId="45" xfId="0" applyNumberFormat="1" applyFont="1" applyBorder="1" applyAlignment="1">
      <alignment horizontal="center"/>
    </xf>
    <xf numFmtId="181" fontId="7" fillId="0" borderId="43" xfId="0" applyNumberFormat="1" applyFont="1" applyBorder="1" applyAlignment="1">
      <alignment horizontal="center"/>
    </xf>
    <xf numFmtId="181" fontId="7" fillId="0" borderId="44" xfId="0" applyNumberFormat="1" applyFont="1" applyBorder="1" applyAlignment="1">
      <alignment horizontal="center"/>
    </xf>
    <xf numFmtId="181" fontId="7" fillId="0" borderId="45" xfId="0" applyNumberFormat="1" applyFont="1" applyBorder="1" applyAlignment="1">
      <alignment horizontal="center"/>
    </xf>
    <xf numFmtId="0" fontId="15" fillId="7" borderId="43" xfId="0" applyFont="1" applyFill="1" applyBorder="1" applyAlignment="1">
      <alignment horizontal="center"/>
    </xf>
    <xf numFmtId="0" fontId="15" fillId="7" borderId="44" xfId="0" applyFont="1" applyFill="1" applyBorder="1" applyAlignment="1">
      <alignment horizontal="center"/>
    </xf>
    <xf numFmtId="0" fontId="15" fillId="7" borderId="45" xfId="0" applyFont="1" applyFill="1" applyBorder="1" applyAlignment="1">
      <alignment horizontal="center"/>
    </xf>
    <xf numFmtId="10" fontId="7" fillId="8" borderId="12" xfId="0" applyNumberFormat="1" applyFont="1" applyFill="1" applyBorder="1" applyAlignment="1">
      <alignment horizontal="right"/>
    </xf>
    <xf numFmtId="182" fontId="7" fillId="9" borderId="12" xfId="0" applyNumberFormat="1" applyFont="1" applyFill="1" applyBorder="1" applyAlignment="1">
      <alignment horizontal="right"/>
    </xf>
    <xf numFmtId="0" fontId="7" fillId="9" borderId="12" xfId="0" applyFont="1" applyFill="1" applyBorder="1" applyAlignment="1">
      <alignment horizontal="right"/>
    </xf>
    <xf numFmtId="180" fontId="7" fillId="0" borderId="43" xfId="0" applyNumberFormat="1" applyFont="1" applyBorder="1" applyAlignment="1">
      <alignment horizontal="center"/>
    </xf>
    <xf numFmtId="180" fontId="7" fillId="0" borderId="44" xfId="0" applyNumberFormat="1" applyFont="1" applyBorder="1" applyAlignment="1">
      <alignment horizontal="center"/>
    </xf>
    <xf numFmtId="180" fontId="7" fillId="0" borderId="45" xfId="0" applyNumberFormat="1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189" fontId="1" fillId="0" borderId="8" xfId="1" applyNumberFormat="1" applyFont="1" applyBorder="1" applyAlignment="1">
      <alignment vertical="center"/>
    </xf>
    <xf numFmtId="189" fontId="1" fillId="0" borderId="3" xfId="1" applyNumberFormat="1" applyFont="1" applyBorder="1" applyAlignment="1">
      <alignment vertical="center"/>
    </xf>
    <xf numFmtId="10" fontId="1" fillId="0" borderId="8" xfId="2" applyNumberFormat="1" applyFont="1" applyBorder="1" applyAlignment="1">
      <alignment vertical="center"/>
    </xf>
    <xf numFmtId="10" fontId="1" fillId="4" borderId="8" xfId="2" applyNumberFormat="1" applyFont="1" applyFill="1" applyBorder="1" applyAlignment="1">
      <alignment vertical="center"/>
    </xf>
    <xf numFmtId="10" fontId="1" fillId="4" borderId="7" xfId="2" applyNumberFormat="1" applyFont="1" applyFill="1" applyBorder="1" applyAlignment="1">
      <alignment vertical="center"/>
    </xf>
    <xf numFmtId="10" fontId="1" fillId="0" borderId="3" xfId="2" applyNumberFormat="1" applyFont="1" applyBorder="1" applyAlignment="1">
      <alignment vertical="center"/>
    </xf>
    <xf numFmtId="189" fontId="1" fillId="4" borderId="8" xfId="1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2" fillId="0" borderId="47" xfId="3" applyNumberFormat="1" applyFont="1" applyBorder="1" applyAlignment="1">
      <alignment horizontal="center" vertical="center"/>
    </xf>
    <xf numFmtId="0" fontId="1" fillId="0" borderId="48" xfId="0" applyFont="1" applyBorder="1" applyAlignment="1">
      <alignment vertical="center"/>
    </xf>
    <xf numFmtId="0" fontId="0" fillId="0" borderId="49" xfId="0" applyNumberFormat="1" applyFont="1" applyBorder="1" applyAlignment="1"/>
    <xf numFmtId="0" fontId="0" fillId="0" borderId="50" xfId="0" applyNumberFormat="1" applyFont="1" applyBorder="1" applyAlignment="1"/>
    <xf numFmtId="0" fontId="0" fillId="3" borderId="1" xfId="0" applyNumberFormat="1" applyFont="1" applyFill="1" applyBorder="1" applyAlignment="1"/>
    <xf numFmtId="0" fontId="0" fillId="3" borderId="24" xfId="0" applyNumberFormat="1" applyFont="1" applyFill="1" applyBorder="1" applyAlignment="1"/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0" fontId="1" fillId="4" borderId="51" xfId="0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horizontal="right"/>
    </xf>
    <xf numFmtId="0" fontId="0" fillId="0" borderId="24" xfId="0" applyNumberFormat="1" applyFont="1" applyBorder="1" applyAlignment="1">
      <alignment horizontal="right"/>
    </xf>
    <xf numFmtId="3" fontId="1" fillId="4" borderId="51" xfId="0" applyNumberFormat="1" applyFont="1" applyFill="1" applyBorder="1" applyAlignment="1">
      <alignment vertical="center"/>
    </xf>
    <xf numFmtId="10" fontId="1" fillId="4" borderId="51" xfId="2" applyNumberFormat="1" applyFont="1" applyFill="1" applyBorder="1" applyAlignment="1">
      <alignment vertical="center"/>
    </xf>
    <xf numFmtId="3" fontId="1" fillId="0" borderId="52" xfId="0" applyNumberFormat="1" applyFont="1" applyBorder="1" applyAlignment="1">
      <alignment vertical="center"/>
    </xf>
    <xf numFmtId="3" fontId="1" fillId="0" borderId="51" xfId="0" applyNumberFormat="1" applyFont="1" applyBorder="1" applyAlignment="1">
      <alignment vertical="center"/>
    </xf>
    <xf numFmtId="3" fontId="10" fillId="5" borderId="53" xfId="0" applyNumberFormat="1" applyFont="1" applyFill="1" applyBorder="1" applyAlignment="1">
      <alignment vertical="center"/>
    </xf>
    <xf numFmtId="3" fontId="10" fillId="5" borderId="54" xfId="0" applyNumberFormat="1" applyFont="1" applyFill="1" applyBorder="1" applyAlignment="1">
      <alignment vertical="center"/>
    </xf>
    <xf numFmtId="10" fontId="10" fillId="5" borderId="54" xfId="2" applyNumberFormat="1" applyFont="1" applyFill="1" applyBorder="1" applyAlignment="1">
      <alignment vertical="center"/>
    </xf>
    <xf numFmtId="3" fontId="10" fillId="5" borderId="55" xfId="0" applyNumberFormat="1" applyFont="1" applyFill="1" applyBorder="1" applyAlignment="1">
      <alignment vertical="center"/>
    </xf>
    <xf numFmtId="0" fontId="15" fillId="7" borderId="43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center" vertical="center"/>
    </xf>
  </cellXfs>
  <cellStyles count="6">
    <cellStyle name="??&amp;O?&amp;H?_x0008_?]_x0006__x0007__x0001__x0001_" xfId="3" xr:uid="{D6E59B2E-29F6-4B4F-B2B2-7FD355512425}"/>
    <cellStyle name="=C:\WINNT\SYSTEM32\COMMAND.COM" xfId="5" xr:uid="{75382CFD-5C69-6641-AF2F-D4236637E9F1}"/>
    <cellStyle name="一般" xfId="0" builtinId="0"/>
    <cellStyle name="一般 2" xfId="4" xr:uid="{5B3DD881-9CDF-C84B-8FBF-DBED2163B4B1}"/>
    <cellStyle name="千分位" xfId="1" builtinId="3"/>
    <cellStyle name="百分比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ED3F5B"/>
      <rgbColor rgb="FF282733"/>
      <rgbColor rgb="FFA5A5A5"/>
      <rgbColor rgb="FF3F3F3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3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0</xdr:col>
      <xdr:colOff>1910624</xdr:colOff>
      <xdr:row>0</xdr:row>
      <xdr:rowOff>774700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590B666-F5AF-D740-A6DA-F2A42D88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0"/>
          <a:ext cx="1339124" cy="774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0</xdr:rowOff>
    </xdr:from>
    <xdr:to>
      <xdr:col>1</xdr:col>
      <xdr:colOff>678724</xdr:colOff>
      <xdr:row>0</xdr:row>
      <xdr:rowOff>774700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22BAC99-0B35-BE4A-AEF2-90285D056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0"/>
          <a:ext cx="1339124" cy="774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25400</xdr:rowOff>
    </xdr:from>
    <xdr:to>
      <xdr:col>1</xdr:col>
      <xdr:colOff>399324</xdr:colOff>
      <xdr:row>0</xdr:row>
      <xdr:rowOff>800100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58C222-2403-634E-94A2-9D83A69A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5400"/>
          <a:ext cx="1339124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29FE-D7F1-804E-916A-D4F0CA76F3D4}">
  <dimension ref="A1:ID19"/>
  <sheetViews>
    <sheetView zoomScale="110" zoomScaleNormal="110" workbookViewId="0">
      <selection activeCell="F27" sqref="F27"/>
    </sheetView>
  </sheetViews>
  <sheetFormatPr baseColWidth="10" defaultRowHeight="16"/>
  <cols>
    <col min="1" max="1" width="32" style="118" customWidth="1"/>
    <col min="2" max="2" width="13.1640625" style="118" customWidth="1"/>
    <col min="3" max="3" width="12.5" style="118" customWidth="1"/>
    <col min="4" max="4" width="13" style="118" customWidth="1"/>
    <col min="5" max="5" width="12.5" style="118" bestFit="1" customWidth="1"/>
    <col min="6" max="7" width="11.1640625" style="118" bestFit="1" customWidth="1"/>
    <col min="8" max="8" width="12.5" style="118" bestFit="1" customWidth="1"/>
    <col min="9" max="10" width="11.1640625" style="118" bestFit="1" customWidth="1"/>
    <col min="11" max="11" width="10.83203125" style="118"/>
  </cols>
  <sheetData>
    <row r="1" spans="1:238" ht="64.75" customHeight="1">
      <c r="A1" s="105"/>
      <c r="B1" s="106"/>
      <c r="C1" s="107"/>
      <c r="D1" s="108"/>
      <c r="E1" s="108"/>
      <c r="F1" s="108"/>
      <c r="G1" s="108"/>
      <c r="H1" s="108"/>
      <c r="I1" s="108"/>
      <c r="J1" s="108"/>
      <c r="K1" s="108"/>
      <c r="L1" s="27"/>
      <c r="M1" s="27"/>
      <c r="N1" s="27"/>
      <c r="O1" s="27"/>
      <c r="P1" s="29"/>
      <c r="Q1" s="29"/>
      <c r="R1" s="29"/>
      <c r="S1" s="29"/>
      <c r="T1" s="29"/>
      <c r="U1" s="29"/>
      <c r="V1" s="29"/>
      <c r="W1" s="30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</row>
    <row r="2" spans="1:238" s="5" customFormat="1" ht="16" customHeigh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54"/>
      <c r="M2" s="54"/>
      <c r="N2" s="54"/>
      <c r="O2" s="54"/>
      <c r="P2" s="31"/>
      <c r="Q2" s="31"/>
      <c r="R2" s="31"/>
      <c r="S2" s="31"/>
      <c r="T2" s="31"/>
      <c r="U2" s="31"/>
      <c r="V2" s="31"/>
      <c r="W2" s="3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</row>
    <row r="3" spans="1:238" ht="15.75" customHeight="1">
      <c r="A3" s="111" t="s">
        <v>44</v>
      </c>
      <c r="B3" s="112">
        <v>202356</v>
      </c>
      <c r="C3" s="113"/>
      <c r="D3" s="113"/>
      <c r="E3" s="113"/>
      <c r="F3" s="113"/>
      <c r="G3" s="113"/>
      <c r="H3" s="113"/>
      <c r="I3" s="113"/>
      <c r="J3" s="113"/>
      <c r="K3" s="113"/>
      <c r="L3" s="14"/>
      <c r="M3" s="14"/>
      <c r="N3" s="14"/>
      <c r="O3" s="14"/>
      <c r="P3" s="29"/>
      <c r="Q3" s="29"/>
      <c r="R3" s="29"/>
      <c r="S3" s="29"/>
      <c r="T3" s="29"/>
      <c r="U3" s="29"/>
      <c r="V3" s="29"/>
      <c r="W3" s="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</row>
    <row r="4" spans="1:238" ht="15.75" customHeight="1">
      <c r="A4" s="111" t="s">
        <v>45</v>
      </c>
      <c r="B4" s="112" t="s">
        <v>43</v>
      </c>
      <c r="C4" s="113"/>
      <c r="D4" s="113"/>
      <c r="E4" s="113"/>
      <c r="F4" s="113"/>
      <c r="G4" s="113"/>
      <c r="H4" s="113"/>
      <c r="I4" s="113"/>
      <c r="J4" s="113"/>
      <c r="K4" s="113"/>
      <c r="L4" s="14"/>
      <c r="M4" s="14"/>
      <c r="N4" s="14"/>
      <c r="O4" s="14"/>
      <c r="P4" s="29"/>
      <c r="Q4" s="29"/>
      <c r="R4" s="29"/>
      <c r="S4" s="29"/>
      <c r="T4" s="29"/>
      <c r="U4" s="29"/>
      <c r="V4" s="29"/>
      <c r="W4" s="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</row>
    <row r="5" spans="1:238" ht="15.75" customHeight="1">
      <c r="A5" s="114" t="s">
        <v>46</v>
      </c>
      <c r="B5" s="112" t="s">
        <v>43</v>
      </c>
      <c r="C5" s="115"/>
      <c r="D5" s="115"/>
      <c r="E5" s="115"/>
      <c r="F5" s="115"/>
      <c r="G5" s="115"/>
      <c r="H5" s="115"/>
      <c r="I5" s="115"/>
      <c r="J5" s="115"/>
      <c r="K5" s="115"/>
      <c r="L5" s="12"/>
      <c r="M5" s="12"/>
      <c r="N5" s="12"/>
      <c r="O5" s="12"/>
      <c r="P5" s="29"/>
      <c r="Q5" s="29"/>
      <c r="R5" s="29"/>
      <c r="S5" s="29"/>
      <c r="T5" s="29"/>
      <c r="U5" s="29"/>
      <c r="V5" s="29"/>
      <c r="W5" s="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</row>
    <row r="6" spans="1:238" ht="15.75" customHeight="1">
      <c r="A6" s="114" t="s">
        <v>47</v>
      </c>
      <c r="B6" s="112" t="s">
        <v>49</v>
      </c>
      <c r="C6" s="115"/>
      <c r="D6" s="115"/>
      <c r="E6" s="115"/>
      <c r="F6" s="115"/>
      <c r="G6" s="115"/>
      <c r="H6" s="115"/>
      <c r="I6" s="115"/>
      <c r="J6" s="115"/>
      <c r="K6" s="115"/>
      <c r="L6" s="12"/>
      <c r="M6" s="12"/>
      <c r="N6" s="12"/>
      <c r="O6" s="12"/>
      <c r="P6" s="29"/>
      <c r="Q6" s="29"/>
      <c r="R6" s="29"/>
      <c r="S6" s="29"/>
      <c r="T6" s="29"/>
      <c r="U6" s="29"/>
      <c r="V6" s="29"/>
      <c r="W6" s="30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</row>
    <row r="7" spans="1:238" ht="15.75" customHeight="1">
      <c r="A7" s="111" t="s">
        <v>32</v>
      </c>
      <c r="B7" s="112">
        <v>3</v>
      </c>
      <c r="C7" s="116"/>
      <c r="D7" s="116"/>
      <c r="E7" s="116"/>
      <c r="F7" s="116"/>
      <c r="G7" s="116"/>
      <c r="H7" s="116"/>
      <c r="I7" s="116"/>
      <c r="J7" s="116"/>
      <c r="K7" s="116"/>
      <c r="L7" s="78"/>
      <c r="M7" s="78"/>
      <c r="N7" s="78"/>
      <c r="O7" s="78"/>
      <c r="P7" s="29"/>
      <c r="Q7" s="29"/>
      <c r="R7" s="29"/>
      <c r="S7" s="29"/>
      <c r="T7" s="29"/>
      <c r="U7" s="29"/>
      <c r="V7" s="29"/>
      <c r="W7" s="30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</row>
    <row r="8" spans="1:238" s="5" customFormat="1" ht="16" customHeight="1">
      <c r="A8" s="117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54"/>
      <c r="M8" s="54"/>
      <c r="N8" s="54"/>
      <c r="O8" s="54"/>
      <c r="P8" s="31"/>
      <c r="Q8" s="31"/>
      <c r="R8" s="31"/>
      <c r="S8" s="31"/>
      <c r="T8" s="31"/>
      <c r="U8" s="31"/>
      <c r="V8" s="31"/>
      <c r="W8" s="32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</row>
    <row r="10" spans="1:238">
      <c r="A10" s="121"/>
      <c r="B10" s="129" t="s">
        <v>52</v>
      </c>
      <c r="C10" s="130"/>
      <c r="D10" s="131"/>
      <c r="E10" s="129" t="s">
        <v>53</v>
      </c>
      <c r="F10" s="130"/>
      <c r="G10" s="131"/>
      <c r="H10" s="173" t="s">
        <v>69</v>
      </c>
      <c r="I10" s="174"/>
      <c r="J10" s="175"/>
      <c r="K10" s="176" t="s">
        <v>70</v>
      </c>
      <c r="L10" s="174"/>
      <c r="M10" s="175"/>
    </row>
    <row r="11" spans="1:238">
      <c r="A11" s="121" t="s">
        <v>54</v>
      </c>
      <c r="B11" s="123">
        <v>351000</v>
      </c>
      <c r="C11" s="124"/>
      <c r="D11" s="125"/>
      <c r="E11" s="135">
        <v>176000</v>
      </c>
      <c r="F11" s="136"/>
      <c r="G11" s="137"/>
      <c r="H11" s="135">
        <v>175000</v>
      </c>
      <c r="I11" s="136"/>
      <c r="J11" s="137"/>
      <c r="K11" s="135">
        <v>175000</v>
      </c>
      <c r="L11" s="136"/>
      <c r="M11" s="137"/>
    </row>
    <row r="12" spans="1:238">
      <c r="A12" s="121" t="s">
        <v>55</v>
      </c>
      <c r="B12" s="126" t="s">
        <v>48</v>
      </c>
      <c r="C12" s="127"/>
      <c r="D12" s="128"/>
      <c r="E12" s="126" t="s">
        <v>56</v>
      </c>
      <c r="F12" s="127"/>
      <c r="G12" s="128"/>
      <c r="H12" s="126" t="s">
        <v>57</v>
      </c>
      <c r="I12" s="127"/>
      <c r="J12" s="128"/>
      <c r="K12" s="126" t="s">
        <v>57</v>
      </c>
      <c r="L12" s="127"/>
      <c r="M12" s="128"/>
    </row>
    <row r="13" spans="1:238">
      <c r="A13" s="121"/>
      <c r="B13" s="133" t="s">
        <v>58</v>
      </c>
      <c r="C13" s="134" t="s">
        <v>59</v>
      </c>
      <c r="D13" s="132" t="s">
        <v>50</v>
      </c>
      <c r="E13" s="133" t="s">
        <v>58</v>
      </c>
      <c r="F13" s="134" t="s">
        <v>59</v>
      </c>
      <c r="G13" s="132" t="s">
        <v>50</v>
      </c>
      <c r="H13" s="133" t="s">
        <v>58</v>
      </c>
      <c r="I13" s="134" t="s">
        <v>59</v>
      </c>
      <c r="J13" s="132" t="s">
        <v>50</v>
      </c>
      <c r="K13" s="133" t="s">
        <v>58</v>
      </c>
      <c r="L13" s="134" t="s">
        <v>59</v>
      </c>
      <c r="M13" s="132" t="s">
        <v>50</v>
      </c>
    </row>
    <row r="14" spans="1:238">
      <c r="A14" s="122" t="s">
        <v>60</v>
      </c>
      <c r="B14" s="120"/>
      <c r="C14" s="120"/>
      <c r="D14" s="119"/>
      <c r="E14" s="120"/>
      <c r="F14" s="120"/>
      <c r="G14" s="119"/>
      <c r="H14" s="120"/>
      <c r="I14" s="120"/>
      <c r="J14" s="119"/>
      <c r="K14" s="120"/>
      <c r="L14" s="120"/>
      <c r="M14" s="119"/>
    </row>
    <row r="15" spans="1:238">
      <c r="A15" s="122" t="s">
        <v>61</v>
      </c>
      <c r="B15" s="120"/>
      <c r="C15" s="120"/>
      <c r="D15" s="119"/>
      <c r="E15" s="120"/>
      <c r="F15" s="120"/>
      <c r="G15" s="119"/>
      <c r="H15" s="120"/>
      <c r="I15" s="120"/>
      <c r="J15" s="119"/>
      <c r="K15" s="120"/>
      <c r="L15" s="120"/>
      <c r="M15" s="119"/>
    </row>
    <row r="16" spans="1:238">
      <c r="A16" s="122" t="s">
        <v>63</v>
      </c>
      <c r="B16" s="120"/>
      <c r="C16" s="120"/>
      <c r="D16" s="119"/>
      <c r="E16" s="120"/>
      <c r="F16" s="120"/>
      <c r="G16" s="119"/>
      <c r="H16" s="120"/>
      <c r="I16" s="120"/>
      <c r="J16" s="119"/>
      <c r="K16" s="120"/>
      <c r="L16" s="120"/>
      <c r="M16" s="119"/>
    </row>
    <row r="17" spans="1:13">
      <c r="A17" s="122" t="s">
        <v>26</v>
      </c>
      <c r="B17" s="120"/>
      <c r="C17" s="120"/>
      <c r="D17" s="119"/>
      <c r="E17" s="120"/>
      <c r="F17" s="120"/>
      <c r="G17" s="119"/>
      <c r="H17" s="120"/>
      <c r="I17" s="120"/>
      <c r="J17" s="119"/>
      <c r="K17" s="120"/>
      <c r="L17" s="120"/>
      <c r="M17" s="119"/>
    </row>
    <row r="18" spans="1:13">
      <c r="A18" s="122" t="s">
        <v>62</v>
      </c>
      <c r="B18" s="120"/>
      <c r="C18" s="120"/>
      <c r="D18" s="119"/>
      <c r="E18" s="120"/>
      <c r="F18" s="120"/>
      <c r="G18" s="119"/>
      <c r="H18" s="120"/>
      <c r="I18" s="120"/>
      <c r="J18" s="119"/>
      <c r="K18" s="120"/>
      <c r="L18" s="120"/>
      <c r="M18" s="119"/>
    </row>
    <row r="19" spans="1:13">
      <c r="A19" s="122" t="s">
        <v>51</v>
      </c>
      <c r="B19" s="120"/>
      <c r="C19" s="120"/>
      <c r="D19" s="119"/>
      <c r="E19" s="120"/>
      <c r="F19" s="120"/>
      <c r="G19" s="119"/>
      <c r="H19" s="120"/>
      <c r="I19" s="120"/>
      <c r="J19" s="119"/>
      <c r="K19" s="120"/>
      <c r="L19" s="120"/>
      <c r="M19" s="119"/>
    </row>
  </sheetData>
  <mergeCells count="12">
    <mergeCell ref="E11:G11"/>
    <mergeCell ref="H11:J11"/>
    <mergeCell ref="B12:D12"/>
    <mergeCell ref="E12:G12"/>
    <mergeCell ref="H12:J12"/>
    <mergeCell ref="K10:M10"/>
    <mergeCell ref="K11:M11"/>
    <mergeCell ref="K12:M12"/>
    <mergeCell ref="B10:D10"/>
    <mergeCell ref="E10:G10"/>
    <mergeCell ref="H10:J10"/>
    <mergeCell ref="B11:D1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ECF4-48CE-FE41-B629-FC3694DABA5F}">
  <dimension ref="A1:HD38"/>
  <sheetViews>
    <sheetView workbookViewId="0">
      <selection activeCell="E15" sqref="E15"/>
    </sheetView>
  </sheetViews>
  <sheetFormatPr baseColWidth="10" defaultRowHeight="15"/>
  <cols>
    <col min="8" max="8" width="12.1640625" bestFit="1" customWidth="1"/>
    <col min="9" max="9" width="13" customWidth="1"/>
    <col min="17" max="17" width="12.1640625" bestFit="1" customWidth="1"/>
    <col min="18" max="18" width="13" customWidth="1"/>
  </cols>
  <sheetData>
    <row r="1" spans="1:212" ht="64.75" customHeight="1">
      <c r="A1" s="138"/>
      <c r="B1" s="147"/>
      <c r="C1" s="155"/>
      <c r="D1" s="52"/>
      <c r="E1" s="27"/>
      <c r="F1" s="27"/>
      <c r="G1" s="27"/>
      <c r="H1" s="27"/>
      <c r="I1" s="27"/>
      <c r="J1" s="156"/>
      <c r="K1" s="157"/>
      <c r="L1" s="155"/>
      <c r="M1" s="52"/>
      <c r="N1" s="27"/>
      <c r="O1" s="27"/>
      <c r="P1" s="27"/>
      <c r="Q1" s="27"/>
      <c r="R1" s="27"/>
      <c r="S1" s="156"/>
      <c r="T1" s="157"/>
      <c r="U1" s="155"/>
      <c r="V1" s="52"/>
      <c r="W1" s="27"/>
      <c r="X1" s="27"/>
      <c r="Y1" s="27"/>
      <c r="Z1" s="27"/>
      <c r="AA1" s="27"/>
      <c r="AB1" s="156"/>
      <c r="AC1" s="157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</row>
    <row r="2" spans="1:212" s="5" customFormat="1" ht="16" customHeight="1">
      <c r="A2" s="53"/>
      <c r="B2" s="54"/>
      <c r="C2" s="53"/>
      <c r="D2" s="54"/>
      <c r="E2" s="54"/>
      <c r="F2" s="54"/>
      <c r="G2" s="54"/>
      <c r="H2" s="54"/>
      <c r="I2" s="54"/>
      <c r="J2" s="158"/>
      <c r="K2" s="159"/>
      <c r="L2" s="53"/>
      <c r="M2" s="54"/>
      <c r="N2" s="54"/>
      <c r="O2" s="54"/>
      <c r="P2" s="54"/>
      <c r="Q2" s="54"/>
      <c r="R2" s="54"/>
      <c r="S2" s="158"/>
      <c r="T2" s="159"/>
      <c r="U2" s="53"/>
      <c r="V2" s="54"/>
      <c r="W2" s="54"/>
      <c r="X2" s="54"/>
      <c r="Y2" s="54"/>
      <c r="Z2" s="54"/>
      <c r="AA2" s="54"/>
      <c r="AB2" s="158"/>
      <c r="AC2" s="15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</row>
    <row r="3" spans="1:212" ht="15.75" customHeight="1">
      <c r="A3" s="95" t="s">
        <v>8</v>
      </c>
      <c r="B3" s="148"/>
      <c r="C3" s="160" t="s">
        <v>43</v>
      </c>
      <c r="D3" s="146"/>
      <c r="E3" s="146"/>
      <c r="F3" s="146"/>
      <c r="G3" s="146"/>
      <c r="H3" s="146"/>
      <c r="I3" s="146"/>
      <c r="J3" s="146"/>
      <c r="K3" s="161"/>
      <c r="L3" s="160" t="s">
        <v>43</v>
      </c>
      <c r="M3" s="146"/>
      <c r="N3" s="146"/>
      <c r="O3" s="146"/>
      <c r="P3" s="146"/>
      <c r="Q3" s="146"/>
      <c r="R3" s="146"/>
      <c r="S3" s="146"/>
      <c r="T3" s="161"/>
      <c r="U3" s="160" t="s">
        <v>43</v>
      </c>
      <c r="V3" s="146"/>
      <c r="W3" s="146"/>
      <c r="X3" s="146"/>
      <c r="Y3" s="146"/>
      <c r="Z3" s="146"/>
      <c r="AA3" s="146"/>
      <c r="AB3" s="146"/>
      <c r="AC3" s="161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</row>
    <row r="4" spans="1:212" ht="15.75" customHeight="1">
      <c r="A4" s="97" t="s">
        <v>18</v>
      </c>
      <c r="B4" s="149"/>
      <c r="C4" s="160" t="s">
        <v>43</v>
      </c>
      <c r="D4" s="146"/>
      <c r="E4" s="146"/>
      <c r="F4" s="146"/>
      <c r="G4" s="146"/>
      <c r="H4" s="146"/>
      <c r="I4" s="146"/>
      <c r="J4" s="146"/>
      <c r="K4" s="161"/>
      <c r="L4" s="160" t="s">
        <v>43</v>
      </c>
      <c r="M4" s="146"/>
      <c r="N4" s="146"/>
      <c r="O4" s="146"/>
      <c r="P4" s="146"/>
      <c r="Q4" s="146"/>
      <c r="R4" s="146"/>
      <c r="S4" s="146"/>
      <c r="T4" s="161"/>
      <c r="U4" s="160" t="s">
        <v>43</v>
      </c>
      <c r="V4" s="146"/>
      <c r="W4" s="146"/>
      <c r="X4" s="146"/>
      <c r="Y4" s="146"/>
      <c r="Z4" s="146"/>
      <c r="AA4" s="146"/>
      <c r="AB4" s="146"/>
      <c r="AC4" s="16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</row>
    <row r="5" spans="1:212" ht="15.75" customHeight="1">
      <c r="A5" s="97" t="s">
        <v>9</v>
      </c>
      <c r="B5" s="149"/>
      <c r="C5" s="160" t="s">
        <v>42</v>
      </c>
      <c r="D5" s="146"/>
      <c r="E5" s="146"/>
      <c r="F5" s="146"/>
      <c r="G5" s="146"/>
      <c r="H5" s="146"/>
      <c r="I5" s="146"/>
      <c r="J5" s="146"/>
      <c r="K5" s="161"/>
      <c r="L5" s="160" t="s">
        <v>69</v>
      </c>
      <c r="M5" s="146"/>
      <c r="N5" s="146"/>
      <c r="O5" s="146"/>
      <c r="P5" s="146"/>
      <c r="Q5" s="146"/>
      <c r="R5" s="146"/>
      <c r="S5" s="146"/>
      <c r="T5" s="161"/>
      <c r="U5" s="160" t="s">
        <v>70</v>
      </c>
      <c r="V5" s="146"/>
      <c r="W5" s="146"/>
      <c r="X5" s="146"/>
      <c r="Y5" s="146"/>
      <c r="Z5" s="146"/>
      <c r="AA5" s="146"/>
      <c r="AB5" s="146"/>
      <c r="AC5" s="161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</row>
    <row r="6" spans="1:212" ht="15.75" customHeight="1">
      <c r="A6" s="99" t="s">
        <v>30</v>
      </c>
      <c r="B6" s="150"/>
      <c r="C6" s="160" t="s">
        <v>41</v>
      </c>
      <c r="D6" s="146"/>
      <c r="E6" s="146"/>
      <c r="F6" s="146"/>
      <c r="G6" s="146"/>
      <c r="H6" s="146"/>
      <c r="I6" s="146"/>
      <c r="J6" s="146"/>
      <c r="K6" s="161"/>
      <c r="L6" s="160" t="s">
        <v>41</v>
      </c>
      <c r="M6" s="146"/>
      <c r="N6" s="146"/>
      <c r="O6" s="146"/>
      <c r="P6" s="146"/>
      <c r="Q6" s="146"/>
      <c r="R6" s="146"/>
      <c r="S6" s="146"/>
      <c r="T6" s="161"/>
      <c r="U6" s="160" t="s">
        <v>41</v>
      </c>
      <c r="V6" s="146"/>
      <c r="W6" s="146"/>
      <c r="X6" s="146"/>
      <c r="Y6" s="146"/>
      <c r="Z6" s="146"/>
      <c r="AA6" s="146"/>
      <c r="AB6" s="146"/>
      <c r="AC6" s="161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</row>
    <row r="7" spans="1:212" ht="15.75" customHeight="1">
      <c r="A7" s="101" t="s">
        <v>31</v>
      </c>
      <c r="B7" s="151"/>
      <c r="C7" s="160" t="s">
        <v>41</v>
      </c>
      <c r="D7" s="146"/>
      <c r="E7" s="146"/>
      <c r="F7" s="146"/>
      <c r="G7" s="146"/>
      <c r="H7" s="146"/>
      <c r="I7" s="146"/>
      <c r="J7" s="146"/>
      <c r="K7" s="161"/>
      <c r="L7" s="160" t="s">
        <v>41</v>
      </c>
      <c r="M7" s="146"/>
      <c r="N7" s="146"/>
      <c r="O7" s="146"/>
      <c r="P7" s="146"/>
      <c r="Q7" s="146"/>
      <c r="R7" s="146"/>
      <c r="S7" s="146"/>
      <c r="T7" s="161"/>
      <c r="U7" s="160" t="s">
        <v>41</v>
      </c>
      <c r="V7" s="146"/>
      <c r="W7" s="146"/>
      <c r="X7" s="146"/>
      <c r="Y7" s="146"/>
      <c r="Z7" s="146"/>
      <c r="AA7" s="146"/>
      <c r="AB7" s="146"/>
      <c r="AC7" s="161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</row>
    <row r="8" spans="1:212" ht="15.75" customHeight="1">
      <c r="A8" s="95" t="s">
        <v>32</v>
      </c>
      <c r="B8" s="148"/>
      <c r="C8" s="160">
        <v>3</v>
      </c>
      <c r="D8" s="146"/>
      <c r="E8" s="146"/>
      <c r="F8" s="146"/>
      <c r="G8" s="146"/>
      <c r="H8" s="146"/>
      <c r="I8" s="146"/>
      <c r="J8" s="146"/>
      <c r="K8" s="161"/>
      <c r="L8" s="160">
        <v>3</v>
      </c>
      <c r="M8" s="146"/>
      <c r="N8" s="146"/>
      <c r="O8" s="146"/>
      <c r="P8" s="146"/>
      <c r="Q8" s="146"/>
      <c r="R8" s="146"/>
      <c r="S8" s="146"/>
      <c r="T8" s="161"/>
      <c r="U8" s="160">
        <v>3</v>
      </c>
      <c r="V8" s="146"/>
      <c r="W8" s="146"/>
      <c r="X8" s="146"/>
      <c r="Y8" s="146"/>
      <c r="Z8" s="146"/>
      <c r="AA8" s="146"/>
      <c r="AB8" s="146"/>
      <c r="AC8" s="16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</row>
    <row r="9" spans="1:212" s="5" customFormat="1" ht="16" customHeight="1">
      <c r="A9" s="21"/>
      <c r="B9" s="7"/>
      <c r="C9" s="53"/>
      <c r="D9" s="54"/>
      <c r="E9" s="54"/>
      <c r="F9" s="54"/>
      <c r="G9" s="54"/>
      <c r="H9" s="54"/>
      <c r="I9" s="54"/>
      <c r="J9" s="158"/>
      <c r="K9" s="159"/>
      <c r="L9" s="53"/>
      <c r="M9" s="54"/>
      <c r="N9" s="54"/>
      <c r="O9" s="54"/>
      <c r="P9" s="54"/>
      <c r="Q9" s="54"/>
      <c r="R9" s="54"/>
      <c r="S9" s="158"/>
      <c r="T9" s="159"/>
      <c r="U9" s="53"/>
      <c r="V9" s="54"/>
      <c r="W9" s="54"/>
      <c r="X9" s="54"/>
      <c r="Y9" s="54"/>
      <c r="Z9" s="54"/>
      <c r="AA9" s="54"/>
      <c r="AB9" s="158"/>
      <c r="AC9" s="159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s="85" customFormat="1" ht="15.75" customHeight="1">
      <c r="A10" s="93"/>
      <c r="B10" s="152"/>
      <c r="C10" s="162" t="s">
        <v>60</v>
      </c>
      <c r="D10" s="17" t="s">
        <v>65</v>
      </c>
      <c r="E10" s="18" t="s">
        <v>63</v>
      </c>
      <c r="F10" s="19" t="s">
        <v>26</v>
      </c>
      <c r="G10" s="20" t="s">
        <v>27</v>
      </c>
      <c r="H10" s="20" t="s">
        <v>64</v>
      </c>
      <c r="I10" s="20" t="s">
        <v>66</v>
      </c>
      <c r="J10" s="163"/>
      <c r="K10" s="164"/>
      <c r="L10" s="162" t="s">
        <v>60</v>
      </c>
      <c r="M10" s="17" t="s">
        <v>65</v>
      </c>
      <c r="N10" s="18" t="s">
        <v>63</v>
      </c>
      <c r="O10" s="19" t="s">
        <v>26</v>
      </c>
      <c r="P10" s="20" t="s">
        <v>27</v>
      </c>
      <c r="Q10" s="20" t="s">
        <v>64</v>
      </c>
      <c r="R10" s="20" t="s">
        <v>66</v>
      </c>
      <c r="S10" s="163"/>
      <c r="T10" s="164"/>
      <c r="U10" s="162" t="s">
        <v>60</v>
      </c>
      <c r="V10" s="17" t="s">
        <v>65</v>
      </c>
      <c r="W10" s="18" t="s">
        <v>63</v>
      </c>
      <c r="X10" s="19" t="s">
        <v>26</v>
      </c>
      <c r="Y10" s="20" t="s">
        <v>27</v>
      </c>
      <c r="Z10" s="20" t="s">
        <v>64</v>
      </c>
      <c r="AA10" s="20" t="s">
        <v>66</v>
      </c>
      <c r="AB10" s="163"/>
      <c r="AC10" s="16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</row>
    <row r="11" spans="1:212" ht="15.75" customHeight="1">
      <c r="A11" s="91" t="s">
        <v>19</v>
      </c>
      <c r="B11" s="153"/>
      <c r="C11" s="165">
        <f>D38</f>
        <v>2247000</v>
      </c>
      <c r="D11" s="69">
        <f>F38</f>
        <v>20031</v>
      </c>
      <c r="E11" s="142">
        <f>D11/C11</f>
        <v>8.9145527369826442E-3</v>
      </c>
      <c r="F11" s="65">
        <f>H38</f>
        <v>7157.7</v>
      </c>
      <c r="G11" s="66">
        <f>I38</f>
        <v>3.2534999999999999E-3</v>
      </c>
      <c r="H11" s="145">
        <f>J38</f>
        <v>7157.7</v>
      </c>
      <c r="I11" s="145">
        <f>K38</f>
        <v>1730000</v>
      </c>
      <c r="J11" s="3"/>
      <c r="K11" s="22"/>
      <c r="L11" s="165">
        <f>M38</f>
        <v>2247000</v>
      </c>
      <c r="M11" s="69">
        <f>O38</f>
        <v>20031</v>
      </c>
      <c r="N11" s="142">
        <f>M11/L11</f>
        <v>8.9145527369826442E-3</v>
      </c>
      <c r="O11" s="65">
        <f>Q38</f>
        <v>7157.7</v>
      </c>
      <c r="P11" s="66">
        <f>R38</f>
        <v>3.2534999999999999E-3</v>
      </c>
      <c r="Q11" s="145">
        <f>S38</f>
        <v>7157.7</v>
      </c>
      <c r="R11" s="145">
        <f>T38</f>
        <v>1730000</v>
      </c>
      <c r="S11" s="3"/>
      <c r="T11" s="22"/>
      <c r="U11" s="165">
        <f>V38</f>
        <v>2247000</v>
      </c>
      <c r="V11" s="69">
        <f>X38</f>
        <v>20031</v>
      </c>
      <c r="W11" s="142">
        <f>V11/U11</f>
        <v>8.9145527369826442E-3</v>
      </c>
      <c r="X11" s="65">
        <f>Z38</f>
        <v>7157.7</v>
      </c>
      <c r="Y11" s="66">
        <f>AA38</f>
        <v>3.2534999999999999E-3</v>
      </c>
      <c r="Z11" s="145">
        <f>AB38</f>
        <v>7157.7</v>
      </c>
      <c r="AA11" s="145">
        <f>AC38</f>
        <v>1730000</v>
      </c>
      <c r="AB11" s="3"/>
      <c r="AC11" s="2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</row>
    <row r="12" spans="1:212" ht="15.75" customHeight="1">
      <c r="A12" s="91" t="s">
        <v>20</v>
      </c>
      <c r="B12" s="153"/>
      <c r="C12" s="165">
        <f>C38</f>
        <v>2200000</v>
      </c>
      <c r="D12" s="69">
        <f>E38</f>
        <v>22231</v>
      </c>
      <c r="E12" s="142">
        <f>D12/C12</f>
        <v>1.0104999999999999E-2</v>
      </c>
      <c r="F12" s="65"/>
      <c r="G12" s="66"/>
      <c r="H12" s="66"/>
      <c r="I12" s="66"/>
      <c r="J12" s="3"/>
      <c r="K12" s="22"/>
      <c r="L12" s="165">
        <f>L38</f>
        <v>2200000</v>
      </c>
      <c r="M12" s="69">
        <f>N38</f>
        <v>22231</v>
      </c>
      <c r="N12" s="142">
        <f>M12/L12</f>
        <v>1.0104999999999999E-2</v>
      </c>
      <c r="O12" s="65"/>
      <c r="P12" s="66"/>
      <c r="Q12" s="66"/>
      <c r="R12" s="66"/>
      <c r="S12" s="3"/>
      <c r="T12" s="22"/>
      <c r="U12" s="165">
        <f>U38</f>
        <v>2200000</v>
      </c>
      <c r="V12" s="69">
        <f>W38</f>
        <v>22231</v>
      </c>
      <c r="W12" s="142">
        <f>V12/U12</f>
        <v>1.0104999999999999E-2</v>
      </c>
      <c r="X12" s="65"/>
      <c r="Y12" s="66"/>
      <c r="Z12" s="66"/>
      <c r="AA12" s="66"/>
      <c r="AB12" s="3"/>
      <c r="AC12" s="2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</row>
    <row r="13" spans="1:212" ht="15.75" customHeight="1">
      <c r="A13" s="91" t="s">
        <v>21</v>
      </c>
      <c r="B13" s="153"/>
      <c r="C13" s="166">
        <f>C12/C11</f>
        <v>0.97908322207387632</v>
      </c>
      <c r="D13" s="143">
        <f>D12/D11</f>
        <v>1.1098297638660077</v>
      </c>
      <c r="E13" s="65"/>
      <c r="F13" s="65"/>
      <c r="G13" s="66"/>
      <c r="H13" s="66"/>
      <c r="I13" s="66"/>
      <c r="J13" s="3"/>
      <c r="K13" s="22"/>
      <c r="L13" s="166">
        <f>L12/L11</f>
        <v>0.97908322207387632</v>
      </c>
      <c r="M13" s="143">
        <f>M12/M11</f>
        <v>1.1098297638660077</v>
      </c>
      <c r="N13" s="65"/>
      <c r="O13" s="65"/>
      <c r="P13" s="66"/>
      <c r="Q13" s="66"/>
      <c r="R13" s="66"/>
      <c r="S13" s="3"/>
      <c r="T13" s="22"/>
      <c r="U13" s="166">
        <f>U12/U11</f>
        <v>0.97908322207387632</v>
      </c>
      <c r="V13" s="143">
        <f>V12/V11</f>
        <v>1.1098297638660077</v>
      </c>
      <c r="W13" s="65"/>
      <c r="X13" s="65"/>
      <c r="Y13" s="66"/>
      <c r="Z13" s="66"/>
      <c r="AA13" s="66"/>
      <c r="AB13" s="3"/>
      <c r="AC13" s="2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</row>
    <row r="14" spans="1:212" ht="15.25" customHeight="1">
      <c r="A14" s="39"/>
      <c r="B14" s="88"/>
      <c r="C14" s="167"/>
      <c r="D14" s="13"/>
      <c r="E14" s="35"/>
      <c r="F14" s="35"/>
      <c r="G14" s="71"/>
      <c r="H14" s="71"/>
      <c r="I14" s="35"/>
      <c r="J14" s="3"/>
      <c r="K14" s="22"/>
      <c r="L14" s="167"/>
      <c r="M14" s="13"/>
      <c r="N14" s="35"/>
      <c r="O14" s="35"/>
      <c r="P14" s="71"/>
      <c r="Q14" s="71"/>
      <c r="R14" s="35"/>
      <c r="S14" s="3"/>
      <c r="T14" s="22"/>
      <c r="U14" s="167"/>
      <c r="V14" s="13"/>
      <c r="W14" s="35"/>
      <c r="X14" s="35"/>
      <c r="Y14" s="71"/>
      <c r="Z14" s="71"/>
      <c r="AA14" s="35"/>
      <c r="AB14" s="3"/>
      <c r="AC14" s="2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</row>
    <row r="15" spans="1:212" s="85" customFormat="1" ht="16" customHeight="1">
      <c r="A15" s="83" t="s">
        <v>0</v>
      </c>
      <c r="B15" s="10"/>
      <c r="C15" s="83" t="s">
        <v>13</v>
      </c>
      <c r="D15" s="10" t="s">
        <v>14</v>
      </c>
      <c r="E15" s="10" t="s">
        <v>15</v>
      </c>
      <c r="F15" s="10" t="s">
        <v>67</v>
      </c>
      <c r="G15" s="10" t="s">
        <v>12</v>
      </c>
      <c r="H15" s="10" t="s">
        <v>26</v>
      </c>
      <c r="I15" s="10" t="s">
        <v>27</v>
      </c>
      <c r="J15" s="10" t="s">
        <v>64</v>
      </c>
      <c r="K15" s="37" t="s">
        <v>68</v>
      </c>
      <c r="L15" s="83" t="s">
        <v>13</v>
      </c>
      <c r="M15" s="10" t="s">
        <v>14</v>
      </c>
      <c r="N15" s="10" t="s">
        <v>15</v>
      </c>
      <c r="O15" s="10" t="s">
        <v>67</v>
      </c>
      <c r="P15" s="10" t="s">
        <v>12</v>
      </c>
      <c r="Q15" s="10" t="s">
        <v>26</v>
      </c>
      <c r="R15" s="10" t="s">
        <v>27</v>
      </c>
      <c r="S15" s="10" t="s">
        <v>64</v>
      </c>
      <c r="T15" s="37" t="s">
        <v>68</v>
      </c>
      <c r="U15" s="83" t="s">
        <v>13</v>
      </c>
      <c r="V15" s="10" t="s">
        <v>14</v>
      </c>
      <c r="W15" s="10" t="s">
        <v>15</v>
      </c>
      <c r="X15" s="10" t="s">
        <v>67</v>
      </c>
      <c r="Y15" s="10" t="s">
        <v>12</v>
      </c>
      <c r="Z15" s="10" t="s">
        <v>26</v>
      </c>
      <c r="AA15" s="10" t="s">
        <v>27</v>
      </c>
      <c r="AB15" s="10" t="s">
        <v>64</v>
      </c>
      <c r="AC15" s="37" t="s">
        <v>68</v>
      </c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</row>
    <row r="16" spans="1:212" ht="15.75" customHeight="1">
      <c r="A16" s="38">
        <v>44348</v>
      </c>
      <c r="B16" s="154" t="s">
        <v>33</v>
      </c>
      <c r="C16" s="168">
        <v>100000</v>
      </c>
      <c r="D16" s="15">
        <v>98000</v>
      </c>
      <c r="E16" s="33">
        <v>1000</v>
      </c>
      <c r="F16" s="139">
        <v>900</v>
      </c>
      <c r="G16" s="141">
        <f>F16/D16</f>
        <v>9.1836734693877559E-3</v>
      </c>
      <c r="H16" s="139">
        <v>250</v>
      </c>
      <c r="I16" s="144">
        <f>H16/C16</f>
        <v>2.5000000000000001E-3</v>
      </c>
      <c r="J16" s="139">
        <v>250</v>
      </c>
      <c r="K16" s="34">
        <v>80000</v>
      </c>
      <c r="L16" s="168">
        <v>100000</v>
      </c>
      <c r="M16" s="15">
        <v>98000</v>
      </c>
      <c r="N16" s="33">
        <v>1000</v>
      </c>
      <c r="O16" s="139">
        <v>900</v>
      </c>
      <c r="P16" s="141">
        <f>O16/M16</f>
        <v>9.1836734693877559E-3</v>
      </c>
      <c r="Q16" s="139">
        <v>250</v>
      </c>
      <c r="R16" s="144">
        <f>Q16/L16</f>
        <v>2.5000000000000001E-3</v>
      </c>
      <c r="S16" s="139">
        <v>250</v>
      </c>
      <c r="T16" s="34">
        <v>80000</v>
      </c>
      <c r="U16" s="168">
        <v>100000</v>
      </c>
      <c r="V16" s="15">
        <v>98000</v>
      </c>
      <c r="W16" s="33">
        <v>1000</v>
      </c>
      <c r="X16" s="139">
        <v>900</v>
      </c>
      <c r="Y16" s="141">
        <f>X16/V16</f>
        <v>9.1836734693877559E-3</v>
      </c>
      <c r="Z16" s="139">
        <v>250</v>
      </c>
      <c r="AA16" s="144">
        <f>Z16/U16</f>
        <v>2.5000000000000001E-3</v>
      </c>
      <c r="AB16" s="139">
        <v>250</v>
      </c>
      <c r="AC16" s="34">
        <v>80000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</row>
    <row r="17" spans="1:212" ht="15.25" customHeight="1">
      <c r="A17" s="39">
        <v>44349</v>
      </c>
      <c r="B17" s="154" t="s">
        <v>34</v>
      </c>
      <c r="C17" s="168">
        <v>100000</v>
      </c>
      <c r="D17" s="15">
        <v>99000</v>
      </c>
      <c r="E17" s="33">
        <v>1001</v>
      </c>
      <c r="F17" s="139">
        <v>901</v>
      </c>
      <c r="G17" s="141">
        <f t="shared" ref="G17:G37" si="0">F17/D17</f>
        <v>9.101010101010101E-3</v>
      </c>
      <c r="H17" s="140">
        <v>200</v>
      </c>
      <c r="I17" s="144">
        <f t="shared" ref="I17:I37" si="1">H17/C17</f>
        <v>2E-3</v>
      </c>
      <c r="J17" s="140">
        <v>200</v>
      </c>
      <c r="K17" s="36">
        <v>75000</v>
      </c>
      <c r="L17" s="168">
        <v>100000</v>
      </c>
      <c r="M17" s="15">
        <v>99000</v>
      </c>
      <c r="N17" s="33">
        <v>1001</v>
      </c>
      <c r="O17" s="139">
        <v>901</v>
      </c>
      <c r="P17" s="141">
        <f t="shared" ref="P17:P37" si="2">O17/M17</f>
        <v>9.101010101010101E-3</v>
      </c>
      <c r="Q17" s="140">
        <v>200</v>
      </c>
      <c r="R17" s="144">
        <f t="shared" ref="R17:R37" si="3">Q17/L17</f>
        <v>2E-3</v>
      </c>
      <c r="S17" s="140">
        <v>200</v>
      </c>
      <c r="T17" s="36">
        <v>75000</v>
      </c>
      <c r="U17" s="168">
        <v>100000</v>
      </c>
      <c r="V17" s="15">
        <v>99000</v>
      </c>
      <c r="W17" s="33">
        <v>1001</v>
      </c>
      <c r="X17" s="139">
        <v>901</v>
      </c>
      <c r="Y17" s="141">
        <f t="shared" ref="Y17:Y37" si="4">X17/V17</f>
        <v>9.101010101010101E-3</v>
      </c>
      <c r="Z17" s="140">
        <v>200</v>
      </c>
      <c r="AA17" s="144">
        <f t="shared" ref="AA17:AA37" si="5">Z17/U17</f>
        <v>2E-3</v>
      </c>
      <c r="AB17" s="140">
        <v>200</v>
      </c>
      <c r="AC17" s="36">
        <v>75000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</row>
    <row r="18" spans="1:212" ht="15.25" customHeight="1">
      <c r="A18" s="39">
        <v>44350</v>
      </c>
      <c r="B18" s="154" t="s">
        <v>35</v>
      </c>
      <c r="C18" s="168">
        <v>100000</v>
      </c>
      <c r="D18" s="15">
        <v>110000</v>
      </c>
      <c r="E18" s="33">
        <v>1002</v>
      </c>
      <c r="F18" s="139">
        <v>902</v>
      </c>
      <c r="G18" s="141">
        <f t="shared" si="0"/>
        <v>8.2000000000000007E-3</v>
      </c>
      <c r="H18" s="140">
        <v>180</v>
      </c>
      <c r="I18" s="144">
        <f t="shared" si="1"/>
        <v>1.8E-3</v>
      </c>
      <c r="J18" s="140">
        <v>180</v>
      </c>
      <c r="K18" s="36">
        <v>65000</v>
      </c>
      <c r="L18" s="168">
        <v>100000</v>
      </c>
      <c r="M18" s="15">
        <v>110000</v>
      </c>
      <c r="N18" s="33">
        <v>1002</v>
      </c>
      <c r="O18" s="139">
        <v>902</v>
      </c>
      <c r="P18" s="141">
        <f t="shared" si="2"/>
        <v>8.2000000000000007E-3</v>
      </c>
      <c r="Q18" s="140">
        <v>180</v>
      </c>
      <c r="R18" s="144">
        <f t="shared" si="3"/>
        <v>1.8E-3</v>
      </c>
      <c r="S18" s="140">
        <v>180</v>
      </c>
      <c r="T18" s="36">
        <v>65000</v>
      </c>
      <c r="U18" s="168">
        <v>100000</v>
      </c>
      <c r="V18" s="15">
        <v>110000</v>
      </c>
      <c r="W18" s="33">
        <v>1002</v>
      </c>
      <c r="X18" s="139">
        <v>902</v>
      </c>
      <c r="Y18" s="141">
        <f t="shared" si="4"/>
        <v>8.2000000000000007E-3</v>
      </c>
      <c r="Z18" s="140">
        <v>180</v>
      </c>
      <c r="AA18" s="144">
        <f t="shared" si="5"/>
        <v>1.8E-3</v>
      </c>
      <c r="AB18" s="140">
        <v>180</v>
      </c>
      <c r="AC18" s="36">
        <v>65000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</row>
    <row r="19" spans="1:212" ht="15.25" customHeight="1">
      <c r="A19" s="39">
        <v>44351</v>
      </c>
      <c r="B19" s="154" t="s">
        <v>36</v>
      </c>
      <c r="C19" s="168">
        <v>100000</v>
      </c>
      <c r="D19" s="15">
        <v>98000</v>
      </c>
      <c r="E19" s="33">
        <v>1003</v>
      </c>
      <c r="F19" s="139">
        <v>903</v>
      </c>
      <c r="G19" s="141">
        <f t="shared" si="0"/>
        <v>9.2142857142857148E-3</v>
      </c>
      <c r="H19" s="140">
        <v>277</v>
      </c>
      <c r="I19" s="144">
        <f t="shared" si="1"/>
        <v>2.7699999999999999E-3</v>
      </c>
      <c r="J19" s="140">
        <v>277</v>
      </c>
      <c r="K19" s="36">
        <v>95000</v>
      </c>
      <c r="L19" s="168">
        <v>100000</v>
      </c>
      <c r="M19" s="15">
        <v>98000</v>
      </c>
      <c r="N19" s="33">
        <v>1003</v>
      </c>
      <c r="O19" s="139">
        <v>903</v>
      </c>
      <c r="P19" s="141">
        <f t="shared" si="2"/>
        <v>9.2142857142857148E-3</v>
      </c>
      <c r="Q19" s="140">
        <v>277</v>
      </c>
      <c r="R19" s="144">
        <f t="shared" si="3"/>
        <v>2.7699999999999999E-3</v>
      </c>
      <c r="S19" s="140">
        <v>277</v>
      </c>
      <c r="T19" s="36">
        <v>95000</v>
      </c>
      <c r="U19" s="168">
        <v>100000</v>
      </c>
      <c r="V19" s="15">
        <v>98000</v>
      </c>
      <c r="W19" s="33">
        <v>1003</v>
      </c>
      <c r="X19" s="139">
        <v>903</v>
      </c>
      <c r="Y19" s="141">
        <f t="shared" si="4"/>
        <v>9.2142857142857148E-3</v>
      </c>
      <c r="Z19" s="140">
        <v>277</v>
      </c>
      <c r="AA19" s="144">
        <f t="shared" si="5"/>
        <v>2.7699999999999999E-3</v>
      </c>
      <c r="AB19" s="140">
        <v>277</v>
      </c>
      <c r="AC19" s="36">
        <v>95000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</row>
    <row r="20" spans="1:212" ht="15.25" customHeight="1">
      <c r="A20" s="39">
        <v>44352</v>
      </c>
      <c r="B20" s="154" t="s">
        <v>37</v>
      </c>
      <c r="C20" s="168">
        <v>100000</v>
      </c>
      <c r="D20" s="15">
        <v>99000</v>
      </c>
      <c r="E20" s="33">
        <v>1004</v>
      </c>
      <c r="F20" s="139">
        <v>904</v>
      </c>
      <c r="G20" s="141">
        <f t="shared" si="0"/>
        <v>9.1313131313131308E-3</v>
      </c>
      <c r="H20" s="140">
        <v>265</v>
      </c>
      <c r="I20" s="144">
        <f t="shared" si="1"/>
        <v>2.65E-3</v>
      </c>
      <c r="J20" s="140">
        <v>265</v>
      </c>
      <c r="K20" s="34">
        <v>80000</v>
      </c>
      <c r="L20" s="168">
        <v>100000</v>
      </c>
      <c r="M20" s="15">
        <v>99000</v>
      </c>
      <c r="N20" s="33">
        <v>1004</v>
      </c>
      <c r="O20" s="139">
        <v>904</v>
      </c>
      <c r="P20" s="141">
        <f t="shared" si="2"/>
        <v>9.1313131313131308E-3</v>
      </c>
      <c r="Q20" s="140">
        <v>265</v>
      </c>
      <c r="R20" s="144">
        <f t="shared" si="3"/>
        <v>2.65E-3</v>
      </c>
      <c r="S20" s="140">
        <v>265</v>
      </c>
      <c r="T20" s="34">
        <v>80000</v>
      </c>
      <c r="U20" s="168">
        <v>100000</v>
      </c>
      <c r="V20" s="15">
        <v>99000</v>
      </c>
      <c r="W20" s="33">
        <v>1004</v>
      </c>
      <c r="X20" s="139">
        <v>904</v>
      </c>
      <c r="Y20" s="141">
        <f t="shared" si="4"/>
        <v>9.1313131313131308E-3</v>
      </c>
      <c r="Z20" s="140">
        <v>265</v>
      </c>
      <c r="AA20" s="144">
        <f t="shared" si="5"/>
        <v>2.65E-3</v>
      </c>
      <c r="AB20" s="140">
        <v>265</v>
      </c>
      <c r="AC20" s="34">
        <v>80000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</row>
    <row r="21" spans="1:212" ht="15.25" customHeight="1">
      <c r="A21" s="39">
        <v>44353</v>
      </c>
      <c r="B21" s="154" t="s">
        <v>38</v>
      </c>
      <c r="C21" s="168">
        <v>100000</v>
      </c>
      <c r="D21" s="15">
        <v>110000</v>
      </c>
      <c r="E21" s="33">
        <v>1005</v>
      </c>
      <c r="F21" s="139">
        <v>905</v>
      </c>
      <c r="G21" s="141">
        <f t="shared" si="0"/>
        <v>8.2272727272727272E-3</v>
      </c>
      <c r="H21" s="139">
        <v>266.5</v>
      </c>
      <c r="I21" s="144">
        <f t="shared" si="1"/>
        <v>2.6649999999999998E-3</v>
      </c>
      <c r="J21" s="139">
        <v>266.5</v>
      </c>
      <c r="K21" s="36">
        <v>75000</v>
      </c>
      <c r="L21" s="168">
        <v>100000</v>
      </c>
      <c r="M21" s="15">
        <v>110000</v>
      </c>
      <c r="N21" s="33">
        <v>1005</v>
      </c>
      <c r="O21" s="139">
        <v>905</v>
      </c>
      <c r="P21" s="141">
        <f t="shared" si="2"/>
        <v>8.2272727272727272E-3</v>
      </c>
      <c r="Q21" s="139">
        <v>266.5</v>
      </c>
      <c r="R21" s="144">
        <f t="shared" si="3"/>
        <v>2.6649999999999998E-3</v>
      </c>
      <c r="S21" s="139">
        <v>266.5</v>
      </c>
      <c r="T21" s="36">
        <v>75000</v>
      </c>
      <c r="U21" s="168">
        <v>100000</v>
      </c>
      <c r="V21" s="15">
        <v>110000</v>
      </c>
      <c r="W21" s="33">
        <v>1005</v>
      </c>
      <c r="X21" s="139">
        <v>905</v>
      </c>
      <c r="Y21" s="141">
        <f t="shared" si="4"/>
        <v>8.2272727272727272E-3</v>
      </c>
      <c r="Z21" s="139">
        <v>266.5</v>
      </c>
      <c r="AA21" s="144">
        <f t="shared" si="5"/>
        <v>2.6649999999999998E-3</v>
      </c>
      <c r="AB21" s="139">
        <v>266.5</v>
      </c>
      <c r="AC21" s="36">
        <v>75000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</row>
    <row r="22" spans="1:212" ht="15.25" customHeight="1">
      <c r="A22" s="39">
        <v>44354</v>
      </c>
      <c r="B22" s="154" t="s">
        <v>39</v>
      </c>
      <c r="C22" s="168">
        <v>100000</v>
      </c>
      <c r="D22" s="15">
        <v>98000</v>
      </c>
      <c r="E22" s="33">
        <v>1006</v>
      </c>
      <c r="F22" s="139">
        <v>906</v>
      </c>
      <c r="G22" s="141">
        <f t="shared" si="0"/>
        <v>9.2448979591836736E-3</v>
      </c>
      <c r="H22" s="140">
        <v>277.2</v>
      </c>
      <c r="I22" s="144">
        <f t="shared" si="1"/>
        <v>2.7719999999999997E-3</v>
      </c>
      <c r="J22" s="140">
        <v>277.2</v>
      </c>
      <c r="K22" s="36">
        <v>65000</v>
      </c>
      <c r="L22" s="168">
        <v>100000</v>
      </c>
      <c r="M22" s="15">
        <v>98000</v>
      </c>
      <c r="N22" s="33">
        <v>1006</v>
      </c>
      <c r="O22" s="139">
        <v>906</v>
      </c>
      <c r="P22" s="141">
        <f t="shared" si="2"/>
        <v>9.2448979591836736E-3</v>
      </c>
      <c r="Q22" s="140">
        <v>277.2</v>
      </c>
      <c r="R22" s="144">
        <f t="shared" si="3"/>
        <v>2.7719999999999997E-3</v>
      </c>
      <c r="S22" s="140">
        <v>277.2</v>
      </c>
      <c r="T22" s="36">
        <v>65000</v>
      </c>
      <c r="U22" s="168">
        <v>100000</v>
      </c>
      <c r="V22" s="15">
        <v>98000</v>
      </c>
      <c r="W22" s="33">
        <v>1006</v>
      </c>
      <c r="X22" s="139">
        <v>906</v>
      </c>
      <c r="Y22" s="141">
        <f t="shared" si="4"/>
        <v>9.2448979591836736E-3</v>
      </c>
      <c r="Z22" s="140">
        <v>277.2</v>
      </c>
      <c r="AA22" s="144">
        <f t="shared" si="5"/>
        <v>2.7719999999999997E-3</v>
      </c>
      <c r="AB22" s="140">
        <v>277.2</v>
      </c>
      <c r="AC22" s="36">
        <v>65000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</row>
    <row r="23" spans="1:212" ht="15.25" customHeight="1">
      <c r="A23" s="39">
        <v>44355</v>
      </c>
      <c r="B23" s="154" t="s">
        <v>33</v>
      </c>
      <c r="C23" s="168">
        <v>100000</v>
      </c>
      <c r="D23" s="15">
        <v>99000</v>
      </c>
      <c r="E23" s="33">
        <v>1007</v>
      </c>
      <c r="F23" s="139">
        <v>907</v>
      </c>
      <c r="G23" s="141">
        <f t="shared" si="0"/>
        <v>9.1616161616161623E-3</v>
      </c>
      <c r="H23" s="140">
        <v>287.89999999999998</v>
      </c>
      <c r="I23" s="144">
        <f t="shared" si="1"/>
        <v>2.8789999999999996E-3</v>
      </c>
      <c r="J23" s="140">
        <v>287.89999999999998</v>
      </c>
      <c r="K23" s="36">
        <v>95000</v>
      </c>
      <c r="L23" s="168">
        <v>100000</v>
      </c>
      <c r="M23" s="15">
        <v>99000</v>
      </c>
      <c r="N23" s="33">
        <v>1007</v>
      </c>
      <c r="O23" s="139">
        <v>907</v>
      </c>
      <c r="P23" s="141">
        <f t="shared" si="2"/>
        <v>9.1616161616161623E-3</v>
      </c>
      <c r="Q23" s="140">
        <v>287.89999999999998</v>
      </c>
      <c r="R23" s="144">
        <f t="shared" si="3"/>
        <v>2.8789999999999996E-3</v>
      </c>
      <c r="S23" s="140">
        <v>287.89999999999998</v>
      </c>
      <c r="T23" s="36">
        <v>95000</v>
      </c>
      <c r="U23" s="168">
        <v>100000</v>
      </c>
      <c r="V23" s="15">
        <v>99000</v>
      </c>
      <c r="W23" s="33">
        <v>1007</v>
      </c>
      <c r="X23" s="139">
        <v>907</v>
      </c>
      <c r="Y23" s="141">
        <f t="shared" si="4"/>
        <v>9.1616161616161623E-3</v>
      </c>
      <c r="Z23" s="140">
        <v>287.89999999999998</v>
      </c>
      <c r="AA23" s="144">
        <f t="shared" si="5"/>
        <v>2.8789999999999996E-3</v>
      </c>
      <c r="AB23" s="140">
        <v>287.89999999999998</v>
      </c>
      <c r="AC23" s="36">
        <v>95000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</row>
    <row r="24" spans="1:212" ht="15.25" customHeight="1">
      <c r="A24" s="39">
        <v>44356</v>
      </c>
      <c r="B24" s="154" t="s">
        <v>34</v>
      </c>
      <c r="C24" s="168">
        <v>100000</v>
      </c>
      <c r="D24" s="15">
        <v>110000</v>
      </c>
      <c r="E24" s="33">
        <v>1008</v>
      </c>
      <c r="F24" s="139">
        <v>908</v>
      </c>
      <c r="G24" s="141">
        <f t="shared" si="0"/>
        <v>8.2545454545454554E-3</v>
      </c>
      <c r="H24" s="140">
        <v>298.60000000000002</v>
      </c>
      <c r="I24" s="144">
        <f t="shared" si="1"/>
        <v>2.9860000000000004E-3</v>
      </c>
      <c r="J24" s="140">
        <v>298.60000000000002</v>
      </c>
      <c r="K24" s="34">
        <v>80000</v>
      </c>
      <c r="L24" s="168">
        <v>100000</v>
      </c>
      <c r="M24" s="15">
        <v>110000</v>
      </c>
      <c r="N24" s="33">
        <v>1008</v>
      </c>
      <c r="O24" s="139">
        <v>908</v>
      </c>
      <c r="P24" s="141">
        <f t="shared" si="2"/>
        <v>8.2545454545454554E-3</v>
      </c>
      <c r="Q24" s="140">
        <v>298.60000000000002</v>
      </c>
      <c r="R24" s="144">
        <f t="shared" si="3"/>
        <v>2.9860000000000004E-3</v>
      </c>
      <c r="S24" s="140">
        <v>298.60000000000002</v>
      </c>
      <c r="T24" s="34">
        <v>80000</v>
      </c>
      <c r="U24" s="168">
        <v>100000</v>
      </c>
      <c r="V24" s="15">
        <v>110000</v>
      </c>
      <c r="W24" s="33">
        <v>1008</v>
      </c>
      <c r="X24" s="139">
        <v>908</v>
      </c>
      <c r="Y24" s="141">
        <f t="shared" si="4"/>
        <v>8.2545454545454554E-3</v>
      </c>
      <c r="Z24" s="140">
        <v>298.60000000000002</v>
      </c>
      <c r="AA24" s="144">
        <f t="shared" si="5"/>
        <v>2.9860000000000004E-3</v>
      </c>
      <c r="AB24" s="140">
        <v>298.60000000000002</v>
      </c>
      <c r="AC24" s="34">
        <v>80000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</row>
    <row r="25" spans="1:212" ht="15.25" customHeight="1">
      <c r="A25" s="39">
        <v>44357</v>
      </c>
      <c r="B25" s="154" t="s">
        <v>35</v>
      </c>
      <c r="C25" s="168">
        <v>100000</v>
      </c>
      <c r="D25" s="15">
        <v>98000</v>
      </c>
      <c r="E25" s="33">
        <v>1009</v>
      </c>
      <c r="F25" s="139">
        <v>909</v>
      </c>
      <c r="G25" s="141">
        <f t="shared" si="0"/>
        <v>9.2755102040816325E-3</v>
      </c>
      <c r="H25" s="140">
        <v>309.3</v>
      </c>
      <c r="I25" s="144">
        <f t="shared" si="1"/>
        <v>3.0930000000000003E-3</v>
      </c>
      <c r="J25" s="140">
        <v>309.3</v>
      </c>
      <c r="K25" s="36">
        <v>75000</v>
      </c>
      <c r="L25" s="168">
        <v>100000</v>
      </c>
      <c r="M25" s="15">
        <v>98000</v>
      </c>
      <c r="N25" s="33">
        <v>1009</v>
      </c>
      <c r="O25" s="139">
        <v>909</v>
      </c>
      <c r="P25" s="141">
        <f t="shared" si="2"/>
        <v>9.2755102040816325E-3</v>
      </c>
      <c r="Q25" s="140">
        <v>309.3</v>
      </c>
      <c r="R25" s="144">
        <f t="shared" si="3"/>
        <v>3.0930000000000003E-3</v>
      </c>
      <c r="S25" s="140">
        <v>309.3</v>
      </c>
      <c r="T25" s="36">
        <v>75000</v>
      </c>
      <c r="U25" s="168">
        <v>100000</v>
      </c>
      <c r="V25" s="15">
        <v>98000</v>
      </c>
      <c r="W25" s="33">
        <v>1009</v>
      </c>
      <c r="X25" s="139">
        <v>909</v>
      </c>
      <c r="Y25" s="141">
        <f t="shared" si="4"/>
        <v>9.2755102040816325E-3</v>
      </c>
      <c r="Z25" s="140">
        <v>309.3</v>
      </c>
      <c r="AA25" s="144">
        <f t="shared" si="5"/>
        <v>3.0930000000000003E-3</v>
      </c>
      <c r="AB25" s="140">
        <v>309.3</v>
      </c>
      <c r="AC25" s="36">
        <v>75000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</row>
    <row r="26" spans="1:212" ht="15.25" customHeight="1">
      <c r="A26" s="39">
        <v>44358</v>
      </c>
      <c r="B26" s="154" t="s">
        <v>36</v>
      </c>
      <c r="C26" s="168">
        <v>100000</v>
      </c>
      <c r="D26" s="15">
        <v>99000</v>
      </c>
      <c r="E26" s="33">
        <v>1010</v>
      </c>
      <c r="F26" s="139">
        <v>910</v>
      </c>
      <c r="G26" s="141">
        <f t="shared" si="0"/>
        <v>9.1919191919191921E-3</v>
      </c>
      <c r="H26" s="139">
        <v>320</v>
      </c>
      <c r="I26" s="144">
        <f t="shared" si="1"/>
        <v>3.2000000000000002E-3</v>
      </c>
      <c r="J26" s="139">
        <v>320</v>
      </c>
      <c r="K26" s="36">
        <v>65000</v>
      </c>
      <c r="L26" s="168">
        <v>100000</v>
      </c>
      <c r="M26" s="15">
        <v>99000</v>
      </c>
      <c r="N26" s="33">
        <v>1010</v>
      </c>
      <c r="O26" s="139">
        <v>910</v>
      </c>
      <c r="P26" s="141">
        <f t="shared" si="2"/>
        <v>9.1919191919191921E-3</v>
      </c>
      <c r="Q26" s="139">
        <v>320</v>
      </c>
      <c r="R26" s="144">
        <f t="shared" si="3"/>
        <v>3.2000000000000002E-3</v>
      </c>
      <c r="S26" s="139">
        <v>320</v>
      </c>
      <c r="T26" s="36">
        <v>65000</v>
      </c>
      <c r="U26" s="168">
        <v>100000</v>
      </c>
      <c r="V26" s="15">
        <v>99000</v>
      </c>
      <c r="W26" s="33">
        <v>1010</v>
      </c>
      <c r="X26" s="139">
        <v>910</v>
      </c>
      <c r="Y26" s="141">
        <f t="shared" si="4"/>
        <v>9.1919191919191921E-3</v>
      </c>
      <c r="Z26" s="139">
        <v>320</v>
      </c>
      <c r="AA26" s="144">
        <f t="shared" si="5"/>
        <v>3.2000000000000002E-3</v>
      </c>
      <c r="AB26" s="139">
        <v>320</v>
      </c>
      <c r="AC26" s="36">
        <v>65000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</row>
    <row r="27" spans="1:212" ht="15.25" customHeight="1">
      <c r="A27" s="39">
        <v>44359</v>
      </c>
      <c r="B27" s="154" t="s">
        <v>37</v>
      </c>
      <c r="C27" s="168">
        <v>100000</v>
      </c>
      <c r="D27" s="15">
        <v>110000</v>
      </c>
      <c r="E27" s="33">
        <v>1011</v>
      </c>
      <c r="F27" s="139">
        <v>911</v>
      </c>
      <c r="G27" s="141">
        <f t="shared" si="0"/>
        <v>8.2818181818181819E-3</v>
      </c>
      <c r="H27" s="140">
        <v>330.7</v>
      </c>
      <c r="I27" s="144">
        <f t="shared" si="1"/>
        <v>3.307E-3</v>
      </c>
      <c r="J27" s="140">
        <v>330.7</v>
      </c>
      <c r="K27" s="36">
        <v>95000</v>
      </c>
      <c r="L27" s="168">
        <v>100000</v>
      </c>
      <c r="M27" s="15">
        <v>110000</v>
      </c>
      <c r="N27" s="33">
        <v>1011</v>
      </c>
      <c r="O27" s="139">
        <v>911</v>
      </c>
      <c r="P27" s="141">
        <f t="shared" si="2"/>
        <v>8.2818181818181819E-3</v>
      </c>
      <c r="Q27" s="140">
        <v>330.7</v>
      </c>
      <c r="R27" s="144">
        <f t="shared" si="3"/>
        <v>3.307E-3</v>
      </c>
      <c r="S27" s="140">
        <v>330.7</v>
      </c>
      <c r="T27" s="36">
        <v>95000</v>
      </c>
      <c r="U27" s="168">
        <v>100000</v>
      </c>
      <c r="V27" s="15">
        <v>110000</v>
      </c>
      <c r="W27" s="33">
        <v>1011</v>
      </c>
      <c r="X27" s="139">
        <v>911</v>
      </c>
      <c r="Y27" s="141">
        <f t="shared" si="4"/>
        <v>8.2818181818181819E-3</v>
      </c>
      <c r="Z27" s="140">
        <v>330.7</v>
      </c>
      <c r="AA27" s="144">
        <f t="shared" si="5"/>
        <v>3.307E-3</v>
      </c>
      <c r="AB27" s="140">
        <v>330.7</v>
      </c>
      <c r="AC27" s="36">
        <v>95000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</row>
    <row r="28" spans="1:212" ht="15.25" customHeight="1">
      <c r="A28" s="39">
        <v>44360</v>
      </c>
      <c r="B28" s="154" t="s">
        <v>38</v>
      </c>
      <c r="C28" s="168">
        <v>100000</v>
      </c>
      <c r="D28" s="15">
        <v>98000</v>
      </c>
      <c r="E28" s="33">
        <v>1012</v>
      </c>
      <c r="F28" s="139">
        <v>912</v>
      </c>
      <c r="G28" s="141">
        <f t="shared" si="0"/>
        <v>9.3061224489795914E-3</v>
      </c>
      <c r="H28" s="140">
        <v>341.4</v>
      </c>
      <c r="I28" s="144">
        <f t="shared" si="1"/>
        <v>3.4139999999999999E-3</v>
      </c>
      <c r="J28" s="140">
        <v>341.4</v>
      </c>
      <c r="K28" s="34">
        <v>80000</v>
      </c>
      <c r="L28" s="168">
        <v>100000</v>
      </c>
      <c r="M28" s="15">
        <v>98000</v>
      </c>
      <c r="N28" s="33">
        <v>1012</v>
      </c>
      <c r="O28" s="139">
        <v>912</v>
      </c>
      <c r="P28" s="141">
        <f t="shared" si="2"/>
        <v>9.3061224489795914E-3</v>
      </c>
      <c r="Q28" s="140">
        <v>341.4</v>
      </c>
      <c r="R28" s="144">
        <f t="shared" si="3"/>
        <v>3.4139999999999999E-3</v>
      </c>
      <c r="S28" s="140">
        <v>341.4</v>
      </c>
      <c r="T28" s="34">
        <v>80000</v>
      </c>
      <c r="U28" s="168">
        <v>100000</v>
      </c>
      <c r="V28" s="15">
        <v>98000</v>
      </c>
      <c r="W28" s="33">
        <v>1012</v>
      </c>
      <c r="X28" s="139">
        <v>912</v>
      </c>
      <c r="Y28" s="141">
        <f t="shared" si="4"/>
        <v>9.3061224489795914E-3</v>
      </c>
      <c r="Z28" s="140">
        <v>341.4</v>
      </c>
      <c r="AA28" s="144">
        <f t="shared" si="5"/>
        <v>3.4139999999999999E-3</v>
      </c>
      <c r="AB28" s="140">
        <v>341.4</v>
      </c>
      <c r="AC28" s="34">
        <v>80000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</row>
    <row r="29" spans="1:212" ht="15.25" customHeight="1">
      <c r="A29" s="39">
        <v>44361</v>
      </c>
      <c r="B29" s="154" t="s">
        <v>39</v>
      </c>
      <c r="C29" s="168">
        <v>100000</v>
      </c>
      <c r="D29" s="15">
        <v>99000</v>
      </c>
      <c r="E29" s="33">
        <v>1013</v>
      </c>
      <c r="F29" s="139">
        <v>913</v>
      </c>
      <c r="G29" s="141">
        <f t="shared" si="0"/>
        <v>9.2222222222222219E-3</v>
      </c>
      <c r="H29" s="140">
        <v>352.1</v>
      </c>
      <c r="I29" s="144">
        <f t="shared" si="1"/>
        <v>3.5210000000000003E-3</v>
      </c>
      <c r="J29" s="140">
        <v>352.1</v>
      </c>
      <c r="K29" s="36">
        <v>75000</v>
      </c>
      <c r="L29" s="168">
        <v>100000</v>
      </c>
      <c r="M29" s="15">
        <v>99000</v>
      </c>
      <c r="N29" s="33">
        <v>1013</v>
      </c>
      <c r="O29" s="139">
        <v>913</v>
      </c>
      <c r="P29" s="141">
        <f t="shared" si="2"/>
        <v>9.2222222222222219E-3</v>
      </c>
      <c r="Q29" s="140">
        <v>352.1</v>
      </c>
      <c r="R29" s="144">
        <f t="shared" si="3"/>
        <v>3.5210000000000003E-3</v>
      </c>
      <c r="S29" s="140">
        <v>352.1</v>
      </c>
      <c r="T29" s="36">
        <v>75000</v>
      </c>
      <c r="U29" s="168">
        <v>100000</v>
      </c>
      <c r="V29" s="15">
        <v>99000</v>
      </c>
      <c r="W29" s="33">
        <v>1013</v>
      </c>
      <c r="X29" s="139">
        <v>913</v>
      </c>
      <c r="Y29" s="141">
        <f t="shared" si="4"/>
        <v>9.2222222222222219E-3</v>
      </c>
      <c r="Z29" s="140">
        <v>352.1</v>
      </c>
      <c r="AA29" s="144">
        <f t="shared" si="5"/>
        <v>3.5210000000000003E-3</v>
      </c>
      <c r="AB29" s="140">
        <v>352.1</v>
      </c>
      <c r="AC29" s="36">
        <v>75000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</row>
    <row r="30" spans="1:212" ht="15.25" customHeight="1">
      <c r="A30" s="39">
        <v>44362</v>
      </c>
      <c r="B30" s="154" t="s">
        <v>33</v>
      </c>
      <c r="C30" s="168">
        <v>100000</v>
      </c>
      <c r="D30" s="15">
        <v>110000</v>
      </c>
      <c r="E30" s="33">
        <v>1014</v>
      </c>
      <c r="F30" s="139">
        <v>914</v>
      </c>
      <c r="G30" s="141">
        <f t="shared" si="0"/>
        <v>8.3090909090909083E-3</v>
      </c>
      <c r="H30" s="140">
        <v>362.8</v>
      </c>
      <c r="I30" s="144">
        <f t="shared" si="1"/>
        <v>3.6280000000000001E-3</v>
      </c>
      <c r="J30" s="140">
        <v>362.8</v>
      </c>
      <c r="K30" s="36">
        <v>65000</v>
      </c>
      <c r="L30" s="168">
        <v>100000</v>
      </c>
      <c r="M30" s="15">
        <v>110000</v>
      </c>
      <c r="N30" s="33">
        <v>1014</v>
      </c>
      <c r="O30" s="139">
        <v>914</v>
      </c>
      <c r="P30" s="141">
        <f t="shared" si="2"/>
        <v>8.3090909090909083E-3</v>
      </c>
      <c r="Q30" s="140">
        <v>362.8</v>
      </c>
      <c r="R30" s="144">
        <f t="shared" si="3"/>
        <v>3.6280000000000001E-3</v>
      </c>
      <c r="S30" s="140">
        <v>362.8</v>
      </c>
      <c r="T30" s="36">
        <v>65000</v>
      </c>
      <c r="U30" s="168">
        <v>100000</v>
      </c>
      <c r="V30" s="15">
        <v>110000</v>
      </c>
      <c r="W30" s="33">
        <v>1014</v>
      </c>
      <c r="X30" s="139">
        <v>914</v>
      </c>
      <c r="Y30" s="141">
        <f t="shared" si="4"/>
        <v>8.3090909090909083E-3</v>
      </c>
      <c r="Z30" s="140">
        <v>362.8</v>
      </c>
      <c r="AA30" s="144">
        <f t="shared" si="5"/>
        <v>3.6280000000000001E-3</v>
      </c>
      <c r="AB30" s="140">
        <v>362.8</v>
      </c>
      <c r="AC30" s="36">
        <v>65000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</row>
    <row r="31" spans="1:212" ht="15.25" customHeight="1">
      <c r="A31" s="39">
        <v>44363</v>
      </c>
      <c r="B31" s="154" t="s">
        <v>34</v>
      </c>
      <c r="C31" s="168">
        <v>100000</v>
      </c>
      <c r="D31" s="15">
        <v>98000</v>
      </c>
      <c r="E31" s="33">
        <v>1015</v>
      </c>
      <c r="F31" s="139">
        <v>915</v>
      </c>
      <c r="G31" s="141">
        <f t="shared" si="0"/>
        <v>9.3367346938775502E-3</v>
      </c>
      <c r="H31" s="139">
        <v>373.5</v>
      </c>
      <c r="I31" s="144">
        <f t="shared" si="1"/>
        <v>3.735E-3</v>
      </c>
      <c r="J31" s="139">
        <v>373.5</v>
      </c>
      <c r="K31" s="36">
        <v>95000</v>
      </c>
      <c r="L31" s="168">
        <v>100000</v>
      </c>
      <c r="M31" s="15">
        <v>98000</v>
      </c>
      <c r="N31" s="33">
        <v>1015</v>
      </c>
      <c r="O31" s="139">
        <v>915</v>
      </c>
      <c r="P31" s="141">
        <f t="shared" si="2"/>
        <v>9.3367346938775502E-3</v>
      </c>
      <c r="Q31" s="139">
        <v>373.5</v>
      </c>
      <c r="R31" s="144">
        <f t="shared" si="3"/>
        <v>3.735E-3</v>
      </c>
      <c r="S31" s="139">
        <v>373.5</v>
      </c>
      <c r="T31" s="36">
        <v>95000</v>
      </c>
      <c r="U31" s="168">
        <v>100000</v>
      </c>
      <c r="V31" s="15">
        <v>98000</v>
      </c>
      <c r="W31" s="33">
        <v>1015</v>
      </c>
      <c r="X31" s="139">
        <v>915</v>
      </c>
      <c r="Y31" s="141">
        <f t="shared" si="4"/>
        <v>9.3367346938775502E-3</v>
      </c>
      <c r="Z31" s="139">
        <v>373.5</v>
      </c>
      <c r="AA31" s="144">
        <f t="shared" si="5"/>
        <v>3.735E-3</v>
      </c>
      <c r="AB31" s="139">
        <v>373.5</v>
      </c>
      <c r="AC31" s="36">
        <v>95000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</row>
    <row r="32" spans="1:212" ht="15.25" customHeight="1">
      <c r="A32" s="39">
        <v>44364</v>
      </c>
      <c r="B32" s="154" t="s">
        <v>35</v>
      </c>
      <c r="C32" s="168">
        <v>100000</v>
      </c>
      <c r="D32" s="15">
        <v>99000</v>
      </c>
      <c r="E32" s="33">
        <v>1016</v>
      </c>
      <c r="F32" s="139">
        <v>916</v>
      </c>
      <c r="G32" s="141">
        <f t="shared" si="0"/>
        <v>9.2525252525252517E-3</v>
      </c>
      <c r="H32" s="140">
        <v>384.2</v>
      </c>
      <c r="I32" s="144">
        <f t="shared" si="1"/>
        <v>3.8419999999999999E-3</v>
      </c>
      <c r="J32" s="140">
        <v>384.2</v>
      </c>
      <c r="K32" s="36">
        <v>75000</v>
      </c>
      <c r="L32" s="168">
        <v>100000</v>
      </c>
      <c r="M32" s="15">
        <v>99000</v>
      </c>
      <c r="N32" s="33">
        <v>1016</v>
      </c>
      <c r="O32" s="139">
        <v>916</v>
      </c>
      <c r="P32" s="141">
        <f t="shared" si="2"/>
        <v>9.2525252525252517E-3</v>
      </c>
      <c r="Q32" s="140">
        <v>384.2</v>
      </c>
      <c r="R32" s="144">
        <f t="shared" si="3"/>
        <v>3.8419999999999999E-3</v>
      </c>
      <c r="S32" s="140">
        <v>384.2</v>
      </c>
      <c r="T32" s="36">
        <v>75000</v>
      </c>
      <c r="U32" s="168">
        <v>100000</v>
      </c>
      <c r="V32" s="15">
        <v>99000</v>
      </c>
      <c r="W32" s="33">
        <v>1016</v>
      </c>
      <c r="X32" s="139">
        <v>916</v>
      </c>
      <c r="Y32" s="141">
        <f t="shared" si="4"/>
        <v>9.2525252525252517E-3</v>
      </c>
      <c r="Z32" s="140">
        <v>384.2</v>
      </c>
      <c r="AA32" s="144">
        <f t="shared" si="5"/>
        <v>3.8419999999999999E-3</v>
      </c>
      <c r="AB32" s="140">
        <v>384.2</v>
      </c>
      <c r="AC32" s="36">
        <v>75000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</row>
    <row r="33" spans="1:212" ht="15.25" customHeight="1">
      <c r="A33" s="39">
        <v>44365</v>
      </c>
      <c r="B33" s="154" t="s">
        <v>36</v>
      </c>
      <c r="C33" s="168">
        <v>100000</v>
      </c>
      <c r="D33" s="15">
        <v>110000</v>
      </c>
      <c r="E33" s="33">
        <v>1017</v>
      </c>
      <c r="F33" s="139">
        <v>917</v>
      </c>
      <c r="G33" s="141">
        <f t="shared" si="0"/>
        <v>8.3363636363636365E-3</v>
      </c>
      <c r="H33" s="140">
        <v>394.9</v>
      </c>
      <c r="I33" s="144">
        <f t="shared" si="1"/>
        <v>3.9489999999999994E-3</v>
      </c>
      <c r="J33" s="140">
        <v>394.9</v>
      </c>
      <c r="K33" s="36">
        <v>65000</v>
      </c>
      <c r="L33" s="168">
        <v>100000</v>
      </c>
      <c r="M33" s="15">
        <v>110000</v>
      </c>
      <c r="N33" s="33">
        <v>1017</v>
      </c>
      <c r="O33" s="139">
        <v>917</v>
      </c>
      <c r="P33" s="141">
        <f t="shared" si="2"/>
        <v>8.3363636363636365E-3</v>
      </c>
      <c r="Q33" s="140">
        <v>394.9</v>
      </c>
      <c r="R33" s="144">
        <f t="shared" si="3"/>
        <v>3.9489999999999994E-3</v>
      </c>
      <c r="S33" s="140">
        <v>394.9</v>
      </c>
      <c r="T33" s="36">
        <v>65000</v>
      </c>
      <c r="U33" s="168">
        <v>100000</v>
      </c>
      <c r="V33" s="15">
        <v>110000</v>
      </c>
      <c r="W33" s="33">
        <v>1017</v>
      </c>
      <c r="X33" s="139">
        <v>917</v>
      </c>
      <c r="Y33" s="141">
        <f t="shared" si="4"/>
        <v>8.3363636363636365E-3</v>
      </c>
      <c r="Z33" s="140">
        <v>394.9</v>
      </c>
      <c r="AA33" s="144">
        <f t="shared" si="5"/>
        <v>3.9489999999999994E-3</v>
      </c>
      <c r="AB33" s="140">
        <v>394.9</v>
      </c>
      <c r="AC33" s="36">
        <v>65000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</row>
    <row r="34" spans="1:212" ht="15.25" customHeight="1">
      <c r="A34" s="39">
        <v>44366</v>
      </c>
      <c r="B34" s="154" t="s">
        <v>37</v>
      </c>
      <c r="C34" s="168">
        <v>100000</v>
      </c>
      <c r="D34" s="15">
        <v>98000</v>
      </c>
      <c r="E34" s="33">
        <v>1018</v>
      </c>
      <c r="F34" s="139">
        <v>918</v>
      </c>
      <c r="G34" s="141">
        <f t="shared" si="0"/>
        <v>9.3673469387755108E-3</v>
      </c>
      <c r="H34" s="140">
        <v>405.6</v>
      </c>
      <c r="I34" s="144">
        <f t="shared" si="1"/>
        <v>4.0560000000000006E-3</v>
      </c>
      <c r="J34" s="140">
        <v>405.6</v>
      </c>
      <c r="K34" s="36">
        <v>95000</v>
      </c>
      <c r="L34" s="168">
        <v>100000</v>
      </c>
      <c r="M34" s="15">
        <v>98000</v>
      </c>
      <c r="N34" s="33">
        <v>1018</v>
      </c>
      <c r="O34" s="139">
        <v>918</v>
      </c>
      <c r="P34" s="141">
        <f t="shared" si="2"/>
        <v>9.3673469387755108E-3</v>
      </c>
      <c r="Q34" s="140">
        <v>405.6</v>
      </c>
      <c r="R34" s="144">
        <f t="shared" si="3"/>
        <v>4.0560000000000006E-3</v>
      </c>
      <c r="S34" s="140">
        <v>405.6</v>
      </c>
      <c r="T34" s="36">
        <v>95000</v>
      </c>
      <c r="U34" s="168">
        <v>100000</v>
      </c>
      <c r="V34" s="15">
        <v>98000</v>
      </c>
      <c r="W34" s="33">
        <v>1018</v>
      </c>
      <c r="X34" s="139">
        <v>918</v>
      </c>
      <c r="Y34" s="141">
        <f t="shared" si="4"/>
        <v>9.3673469387755108E-3</v>
      </c>
      <c r="Z34" s="140">
        <v>405.6</v>
      </c>
      <c r="AA34" s="144">
        <f t="shared" si="5"/>
        <v>4.0560000000000006E-3</v>
      </c>
      <c r="AB34" s="140">
        <v>405.6</v>
      </c>
      <c r="AC34" s="36">
        <v>95000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</row>
    <row r="35" spans="1:212" ht="15.25" customHeight="1">
      <c r="A35" s="39">
        <v>44367</v>
      </c>
      <c r="B35" s="154" t="s">
        <v>38</v>
      </c>
      <c r="C35" s="168">
        <v>100000</v>
      </c>
      <c r="D35" s="15">
        <v>99000</v>
      </c>
      <c r="E35" s="33">
        <v>1019</v>
      </c>
      <c r="F35" s="139">
        <v>919</v>
      </c>
      <c r="G35" s="141">
        <f t="shared" si="0"/>
        <v>9.2828282828282833E-3</v>
      </c>
      <c r="H35" s="140">
        <v>416.3</v>
      </c>
      <c r="I35" s="144">
        <f t="shared" si="1"/>
        <v>4.163E-3</v>
      </c>
      <c r="J35" s="140">
        <v>416.3</v>
      </c>
      <c r="K35" s="34">
        <v>80000</v>
      </c>
      <c r="L35" s="168">
        <v>100000</v>
      </c>
      <c r="M35" s="15">
        <v>99000</v>
      </c>
      <c r="N35" s="33">
        <v>1019</v>
      </c>
      <c r="O35" s="139">
        <v>919</v>
      </c>
      <c r="P35" s="141">
        <f t="shared" si="2"/>
        <v>9.2828282828282833E-3</v>
      </c>
      <c r="Q35" s="140">
        <v>416.3</v>
      </c>
      <c r="R35" s="144">
        <f t="shared" si="3"/>
        <v>4.163E-3</v>
      </c>
      <c r="S35" s="140">
        <v>416.3</v>
      </c>
      <c r="T35" s="34">
        <v>80000</v>
      </c>
      <c r="U35" s="168">
        <v>100000</v>
      </c>
      <c r="V35" s="15">
        <v>99000</v>
      </c>
      <c r="W35" s="33">
        <v>1019</v>
      </c>
      <c r="X35" s="139">
        <v>919</v>
      </c>
      <c r="Y35" s="141">
        <f t="shared" si="4"/>
        <v>9.2828282828282833E-3</v>
      </c>
      <c r="Z35" s="140">
        <v>416.3</v>
      </c>
      <c r="AA35" s="144">
        <f t="shared" si="5"/>
        <v>4.163E-3</v>
      </c>
      <c r="AB35" s="140">
        <v>416.3</v>
      </c>
      <c r="AC35" s="34">
        <v>80000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</row>
    <row r="36" spans="1:212" ht="15.25" customHeight="1">
      <c r="A36" s="39">
        <v>44368</v>
      </c>
      <c r="B36" s="154" t="s">
        <v>39</v>
      </c>
      <c r="C36" s="168">
        <v>100000</v>
      </c>
      <c r="D36" s="15">
        <v>110000</v>
      </c>
      <c r="E36" s="33">
        <v>1020</v>
      </c>
      <c r="F36" s="139">
        <v>920</v>
      </c>
      <c r="G36" s="141">
        <f t="shared" si="0"/>
        <v>8.363636363636363E-3</v>
      </c>
      <c r="H36" s="139">
        <v>427</v>
      </c>
      <c r="I36" s="144">
        <f t="shared" si="1"/>
        <v>4.2700000000000004E-3</v>
      </c>
      <c r="J36" s="139">
        <v>427</v>
      </c>
      <c r="K36" s="36">
        <v>75000</v>
      </c>
      <c r="L36" s="168">
        <v>100000</v>
      </c>
      <c r="M36" s="15">
        <v>110000</v>
      </c>
      <c r="N36" s="33">
        <v>1020</v>
      </c>
      <c r="O36" s="139">
        <v>920</v>
      </c>
      <c r="P36" s="141">
        <f t="shared" si="2"/>
        <v>8.363636363636363E-3</v>
      </c>
      <c r="Q36" s="139">
        <v>427</v>
      </c>
      <c r="R36" s="144">
        <f t="shared" si="3"/>
        <v>4.2700000000000004E-3</v>
      </c>
      <c r="S36" s="139">
        <v>427</v>
      </c>
      <c r="T36" s="36">
        <v>75000</v>
      </c>
      <c r="U36" s="168">
        <v>100000</v>
      </c>
      <c r="V36" s="15">
        <v>110000</v>
      </c>
      <c r="W36" s="33">
        <v>1020</v>
      </c>
      <c r="X36" s="139">
        <v>920</v>
      </c>
      <c r="Y36" s="141">
        <f t="shared" si="4"/>
        <v>8.363636363636363E-3</v>
      </c>
      <c r="Z36" s="139">
        <v>427</v>
      </c>
      <c r="AA36" s="144">
        <f t="shared" si="5"/>
        <v>4.2700000000000004E-3</v>
      </c>
      <c r="AB36" s="139">
        <v>427</v>
      </c>
      <c r="AC36" s="36">
        <v>75000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</row>
    <row r="37" spans="1:212" ht="15.75" customHeight="1">
      <c r="A37" s="40">
        <v>44369</v>
      </c>
      <c r="B37" s="154" t="s">
        <v>33</v>
      </c>
      <c r="C37" s="168">
        <v>100000</v>
      </c>
      <c r="D37" s="15">
        <v>98000</v>
      </c>
      <c r="E37" s="33">
        <v>1021</v>
      </c>
      <c r="F37" s="139">
        <v>921</v>
      </c>
      <c r="G37" s="141">
        <f t="shared" si="0"/>
        <v>9.3979591836734697E-3</v>
      </c>
      <c r="H37" s="140">
        <v>437.7</v>
      </c>
      <c r="I37" s="144">
        <f t="shared" si="1"/>
        <v>4.3769999999999998E-3</v>
      </c>
      <c r="J37" s="140">
        <v>437.7</v>
      </c>
      <c r="K37" s="34">
        <v>80000</v>
      </c>
      <c r="L37" s="168">
        <v>100000</v>
      </c>
      <c r="M37" s="15">
        <v>98000</v>
      </c>
      <c r="N37" s="33">
        <v>1021</v>
      </c>
      <c r="O37" s="139">
        <v>921</v>
      </c>
      <c r="P37" s="141">
        <f t="shared" si="2"/>
        <v>9.3979591836734697E-3</v>
      </c>
      <c r="Q37" s="140">
        <v>437.7</v>
      </c>
      <c r="R37" s="144">
        <f t="shared" si="3"/>
        <v>4.3769999999999998E-3</v>
      </c>
      <c r="S37" s="140">
        <v>437.7</v>
      </c>
      <c r="T37" s="34">
        <v>80000</v>
      </c>
      <c r="U37" s="168">
        <v>100000</v>
      </c>
      <c r="V37" s="15">
        <v>98000</v>
      </c>
      <c r="W37" s="33">
        <v>1021</v>
      </c>
      <c r="X37" s="139">
        <v>921</v>
      </c>
      <c r="Y37" s="141">
        <f t="shared" si="4"/>
        <v>9.3979591836734697E-3</v>
      </c>
      <c r="Z37" s="140">
        <v>437.7</v>
      </c>
      <c r="AA37" s="144">
        <f t="shared" si="5"/>
        <v>4.3769999999999998E-3</v>
      </c>
      <c r="AB37" s="140">
        <v>437.7</v>
      </c>
      <c r="AC37" s="34">
        <v>80000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</row>
    <row r="38" spans="1:212" s="24" customFormat="1" ht="16" customHeight="1" thickBot="1">
      <c r="A38" s="25" t="s">
        <v>29</v>
      </c>
      <c r="B38" s="89"/>
      <c r="C38" s="169">
        <f>SUM(C16:C37)</f>
        <v>2200000</v>
      </c>
      <c r="D38" s="170">
        <f>SUM(D16:D37)</f>
        <v>2247000</v>
      </c>
      <c r="E38" s="170">
        <f>SUM(E16:E37)</f>
        <v>22231</v>
      </c>
      <c r="F38" s="170">
        <f>SUM(F16:F37)</f>
        <v>20031</v>
      </c>
      <c r="G38" s="171">
        <f>F38/D38</f>
        <v>8.9145527369826442E-3</v>
      </c>
      <c r="H38" s="170">
        <f>SUM(H16:H37)</f>
        <v>7157.7</v>
      </c>
      <c r="I38" s="171">
        <f>H38/C38</f>
        <v>3.2534999999999999E-3</v>
      </c>
      <c r="J38" s="170">
        <f>SUM(J16:J37)</f>
        <v>7157.7</v>
      </c>
      <c r="K38" s="172">
        <f>SUM(K16:K37)</f>
        <v>1730000</v>
      </c>
      <c r="L38" s="169">
        <f>SUM(L16:L37)</f>
        <v>2200000</v>
      </c>
      <c r="M38" s="170">
        <f>SUM(M16:M37)</f>
        <v>2247000</v>
      </c>
      <c r="N38" s="170">
        <f>SUM(N16:N37)</f>
        <v>22231</v>
      </c>
      <c r="O38" s="170">
        <f>SUM(O16:O37)</f>
        <v>20031</v>
      </c>
      <c r="P38" s="171">
        <f>O38/M38</f>
        <v>8.9145527369826442E-3</v>
      </c>
      <c r="Q38" s="170">
        <f>SUM(Q16:Q37)</f>
        <v>7157.7</v>
      </c>
      <c r="R38" s="171">
        <f>Q38/L38</f>
        <v>3.2534999999999999E-3</v>
      </c>
      <c r="S38" s="170">
        <f>SUM(S16:S37)</f>
        <v>7157.7</v>
      </c>
      <c r="T38" s="172">
        <f>SUM(T16:T37)</f>
        <v>1730000</v>
      </c>
      <c r="U38" s="169">
        <f>SUM(U16:U37)</f>
        <v>2200000</v>
      </c>
      <c r="V38" s="170">
        <f>SUM(V16:V37)</f>
        <v>2247000</v>
      </c>
      <c r="W38" s="170">
        <f>SUM(W16:W37)</f>
        <v>22231</v>
      </c>
      <c r="X38" s="170">
        <f>SUM(X16:X37)</f>
        <v>20031</v>
      </c>
      <c r="Y38" s="171">
        <f>X38/V38</f>
        <v>8.9145527369826442E-3</v>
      </c>
      <c r="Z38" s="170">
        <f>SUM(Z16:Z37)</f>
        <v>7157.7</v>
      </c>
      <c r="AA38" s="171">
        <f>Z38/U38</f>
        <v>3.2534999999999999E-3</v>
      </c>
      <c r="AB38" s="170">
        <f>SUM(AB16:AB37)</f>
        <v>7157.7</v>
      </c>
      <c r="AC38" s="172">
        <f>SUM(AC16:AC37)</f>
        <v>1730000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</row>
  </sheetData>
  <mergeCells count="29">
    <mergeCell ref="U3:AC3"/>
    <mergeCell ref="U4:AC4"/>
    <mergeCell ref="U5:AC5"/>
    <mergeCell ref="U6:AC6"/>
    <mergeCell ref="U7:AC7"/>
    <mergeCell ref="U8:AC8"/>
    <mergeCell ref="L3:T3"/>
    <mergeCell ref="L4:T4"/>
    <mergeCell ref="L5:T5"/>
    <mergeCell ref="L6:T6"/>
    <mergeCell ref="L7:T7"/>
    <mergeCell ref="L8:T8"/>
    <mergeCell ref="A13:B13"/>
    <mergeCell ref="A1:B1"/>
    <mergeCell ref="C3:K3"/>
    <mergeCell ref="C4:K4"/>
    <mergeCell ref="C5:K5"/>
    <mergeCell ref="C6:K6"/>
    <mergeCell ref="C7:K7"/>
    <mergeCell ref="C8:K8"/>
    <mergeCell ref="A10:B10"/>
    <mergeCell ref="A11:B11"/>
    <mergeCell ref="A12:B12"/>
    <mergeCell ref="A6:B6"/>
    <mergeCell ref="A7:B7"/>
    <mergeCell ref="A8:B8"/>
    <mergeCell ref="A5:B5"/>
    <mergeCell ref="A3:B3"/>
    <mergeCell ref="A4:B4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40"/>
  <sheetViews>
    <sheetView showGridLines="0" tabSelected="1" zoomScale="60" zoomScaleNormal="60" workbookViewId="0">
      <pane xSplit="1" topLeftCell="B1" activePane="topRight" state="frozen"/>
      <selection pane="topRight" activeCell="K18" sqref="K18"/>
    </sheetView>
  </sheetViews>
  <sheetFormatPr baseColWidth="10" defaultColWidth="16.33203125" defaultRowHeight="15.5" customHeight="1"/>
  <cols>
    <col min="1" max="1" width="12.5" style="48" customWidth="1"/>
    <col min="2" max="2" width="6.83203125" style="49" customWidth="1"/>
    <col min="3" max="16" width="16.33203125" style="49" customWidth="1"/>
    <col min="17" max="17" width="16.33203125" style="50" customWidth="1"/>
    <col min="18" max="31" width="16.33203125" style="49" customWidth="1"/>
    <col min="32" max="32" width="16.33203125" style="50" customWidth="1"/>
    <col min="33" max="42" width="16.33203125" style="30" customWidth="1"/>
    <col min="43" max="257" width="16.33203125" style="1" customWidth="1"/>
  </cols>
  <sheetData>
    <row r="1" spans="1:257" ht="64.75" customHeight="1">
      <c r="A1" s="26"/>
      <c r="B1" s="87"/>
      <c r="C1" s="51"/>
      <c r="D1" s="52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  <c r="R1" s="51"/>
      <c r="S1" s="52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29"/>
      <c r="AH1" s="29"/>
      <c r="AI1" s="29"/>
      <c r="AJ1" s="29"/>
      <c r="AK1" s="29"/>
      <c r="AL1" s="29"/>
      <c r="AM1" s="29"/>
      <c r="AN1" s="29"/>
      <c r="AO1" s="29"/>
    </row>
    <row r="2" spans="1:257" s="5" customFormat="1" ht="16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  <c r="AG2" s="31"/>
      <c r="AH2" s="31"/>
      <c r="AI2" s="31"/>
      <c r="AJ2" s="31"/>
      <c r="AK2" s="31"/>
      <c r="AL2" s="31"/>
      <c r="AM2" s="31"/>
      <c r="AN2" s="31"/>
      <c r="AO2" s="31"/>
      <c r="AP2" s="32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15.75" customHeight="1">
      <c r="A3" s="95" t="s">
        <v>8</v>
      </c>
      <c r="B3" s="96"/>
      <c r="C3" s="80" t="s">
        <v>43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2"/>
      <c r="R3" s="56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  <c r="AG3" s="29"/>
      <c r="AH3" s="29"/>
      <c r="AI3" s="29"/>
      <c r="AJ3" s="29"/>
      <c r="AK3" s="29"/>
      <c r="AL3" s="29"/>
      <c r="AM3" s="29"/>
      <c r="AN3" s="29"/>
      <c r="AO3" s="29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ht="15.75" customHeight="1">
      <c r="A4" s="97" t="s">
        <v>18</v>
      </c>
      <c r="B4" s="98"/>
      <c r="C4" s="80" t="s">
        <v>43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59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  <c r="AG4" s="29"/>
      <c r="AH4" s="29"/>
      <c r="AI4" s="29"/>
      <c r="AJ4" s="29"/>
      <c r="AK4" s="29"/>
      <c r="AL4" s="29"/>
      <c r="AM4" s="29"/>
      <c r="AN4" s="29"/>
      <c r="AO4" s="29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ht="15.75" customHeight="1">
      <c r="A5" s="97" t="s">
        <v>9</v>
      </c>
      <c r="B5" s="98"/>
      <c r="C5" s="80" t="s">
        <v>42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59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1"/>
      <c r="AG5" s="29"/>
      <c r="AH5" s="29"/>
      <c r="AI5" s="29"/>
      <c r="AJ5" s="29"/>
      <c r="AK5" s="29"/>
      <c r="AL5" s="29"/>
      <c r="AM5" s="29"/>
      <c r="AN5" s="29"/>
      <c r="AO5" s="29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ht="15.75" customHeight="1">
      <c r="A6" s="97" t="s">
        <v>10</v>
      </c>
      <c r="B6" s="98"/>
      <c r="C6" s="80" t="s">
        <v>40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  <c r="R6" s="59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  <c r="AG6" s="29"/>
      <c r="AH6" s="29"/>
      <c r="AI6" s="29"/>
      <c r="AJ6" s="29"/>
      <c r="AK6" s="29"/>
      <c r="AL6" s="29"/>
      <c r="AM6" s="29"/>
      <c r="AN6" s="29"/>
      <c r="AO6" s="29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ht="15.75" customHeight="1">
      <c r="A7" s="99" t="s">
        <v>30</v>
      </c>
      <c r="B7" s="100"/>
      <c r="C7" s="80" t="s">
        <v>41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  <c r="R7" s="77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9"/>
      <c r="AG7" s="29"/>
      <c r="AH7" s="29"/>
      <c r="AI7" s="29"/>
      <c r="AJ7" s="29"/>
      <c r="AK7" s="29"/>
      <c r="AL7" s="29"/>
      <c r="AM7" s="29"/>
      <c r="AN7" s="29"/>
      <c r="AO7" s="29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ht="15.75" customHeight="1">
      <c r="A8" s="101" t="s">
        <v>31</v>
      </c>
      <c r="B8" s="102"/>
      <c r="C8" s="80" t="s">
        <v>41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  <c r="R8" s="77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9"/>
      <c r="AG8" s="29"/>
      <c r="AH8" s="29"/>
      <c r="AI8" s="29"/>
      <c r="AJ8" s="29"/>
      <c r="AK8" s="29"/>
      <c r="AL8" s="29"/>
      <c r="AM8" s="29"/>
      <c r="AN8" s="29"/>
      <c r="AO8" s="29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ht="15.75" customHeight="1">
      <c r="A9" s="95" t="s">
        <v>32</v>
      </c>
      <c r="B9" s="96"/>
      <c r="C9" s="80">
        <v>3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2"/>
      <c r="R9" s="77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9"/>
      <c r="AG9" s="29"/>
      <c r="AH9" s="29"/>
      <c r="AI9" s="29"/>
      <c r="AJ9" s="29"/>
      <c r="AK9" s="29"/>
      <c r="AL9" s="29"/>
      <c r="AM9" s="29"/>
      <c r="AN9" s="29"/>
      <c r="AO9" s="29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ht="148" customHeight="1">
      <c r="A10" s="103" t="s">
        <v>11</v>
      </c>
      <c r="B10" s="104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4"/>
      <c r="R10" s="62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257" s="5" customFormat="1" ht="16" customHeight="1">
      <c r="A11" s="21"/>
      <c r="B11" s="7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5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5"/>
      <c r="AG11" s="31"/>
      <c r="AH11" s="31"/>
      <c r="AI11" s="31"/>
      <c r="AJ11" s="31"/>
      <c r="AK11" s="31"/>
      <c r="AL11" s="31"/>
      <c r="AM11" s="31"/>
      <c r="AN11" s="31"/>
      <c r="AO11" s="31"/>
      <c r="AP11" s="32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s="85" customFormat="1" ht="15.75" customHeight="1">
      <c r="A12" s="93"/>
      <c r="B12" s="94"/>
      <c r="C12" s="16" t="s">
        <v>22</v>
      </c>
      <c r="D12" s="17" t="s">
        <v>23</v>
      </c>
      <c r="E12" s="18" t="s">
        <v>12</v>
      </c>
      <c r="F12" s="19" t="s">
        <v>26</v>
      </c>
      <c r="G12" s="20" t="s">
        <v>27</v>
      </c>
      <c r="H12" s="20" t="s">
        <v>28</v>
      </c>
      <c r="I12" s="8"/>
      <c r="J12" s="9"/>
      <c r="K12" s="8"/>
      <c r="L12" s="8"/>
      <c r="M12" s="8"/>
      <c r="N12" s="8"/>
      <c r="O12" s="8"/>
      <c r="P12" s="8"/>
      <c r="Q12" s="86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6"/>
      <c r="AG12" s="6"/>
      <c r="AH12" s="6"/>
      <c r="AI12" s="6"/>
      <c r="AJ12" s="6"/>
      <c r="AK12" s="6"/>
      <c r="AL12" s="6"/>
      <c r="AM12" s="6"/>
      <c r="AN12" s="6"/>
      <c r="AO12" s="6"/>
      <c r="AP12" s="11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</row>
    <row r="13" spans="1:257" ht="15.75" customHeight="1">
      <c r="A13" s="91" t="s">
        <v>19</v>
      </c>
      <c r="B13" s="92"/>
      <c r="C13" s="68"/>
      <c r="D13" s="69"/>
      <c r="E13" s="65"/>
      <c r="F13" s="65"/>
      <c r="G13" s="66"/>
      <c r="H13" s="66"/>
      <c r="I13" s="33"/>
      <c r="J13" s="67"/>
      <c r="K13" s="33"/>
      <c r="L13" s="33"/>
      <c r="M13" s="33"/>
      <c r="N13" s="33"/>
      <c r="O13" s="33"/>
      <c r="P13" s="33"/>
      <c r="Q13" s="34"/>
      <c r="R13" s="67"/>
      <c r="S13" s="67"/>
      <c r="T13" s="67"/>
      <c r="U13" s="67"/>
      <c r="V13" s="67"/>
      <c r="W13" s="67"/>
      <c r="X13" s="67"/>
      <c r="Y13" s="67"/>
      <c r="Z13" s="33"/>
      <c r="AA13" s="33"/>
      <c r="AB13" s="33"/>
      <c r="AC13" s="33"/>
      <c r="AD13" s="33"/>
      <c r="AE13" s="33"/>
      <c r="AF13" s="34"/>
      <c r="AG13" s="29"/>
      <c r="AH13" s="29"/>
      <c r="AI13" s="29"/>
      <c r="AJ13" s="29"/>
      <c r="AK13" s="29"/>
      <c r="AL13" s="29"/>
      <c r="AM13" s="29"/>
      <c r="AN13" s="29"/>
      <c r="AO13" s="29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ht="15.75" customHeight="1">
      <c r="A14" s="91" t="s">
        <v>20</v>
      </c>
      <c r="B14" s="92"/>
      <c r="C14" s="68"/>
      <c r="D14" s="69"/>
      <c r="E14" s="65"/>
      <c r="F14" s="65"/>
      <c r="G14" s="66"/>
      <c r="H14" s="66"/>
      <c r="I14" s="33"/>
      <c r="J14" s="67"/>
      <c r="K14" s="33"/>
      <c r="L14" s="33"/>
      <c r="M14" s="33"/>
      <c r="N14" s="33"/>
      <c r="O14" s="33"/>
      <c r="P14" s="33"/>
      <c r="Q14" s="34"/>
      <c r="R14" s="67"/>
      <c r="S14" s="67"/>
      <c r="T14" s="67"/>
      <c r="U14" s="67"/>
      <c r="V14" s="67"/>
      <c r="W14" s="67"/>
      <c r="X14" s="67"/>
      <c r="Y14" s="67"/>
      <c r="Z14" s="33"/>
      <c r="AA14" s="33"/>
      <c r="AB14" s="33"/>
      <c r="AC14" s="33"/>
      <c r="AD14" s="33"/>
      <c r="AE14" s="33"/>
      <c r="AF14" s="34"/>
      <c r="AG14" s="29"/>
      <c r="AH14" s="29"/>
      <c r="AI14" s="29"/>
      <c r="AJ14" s="29"/>
      <c r="AK14" s="29"/>
      <c r="AL14" s="29"/>
      <c r="AM14" s="29"/>
      <c r="AN14" s="29"/>
      <c r="AO14" s="29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ht="15.75" customHeight="1">
      <c r="A15" s="91" t="s">
        <v>21</v>
      </c>
      <c r="B15" s="92"/>
      <c r="C15" s="68"/>
      <c r="D15" s="69"/>
      <c r="E15" s="65"/>
      <c r="F15" s="65"/>
      <c r="G15" s="66"/>
      <c r="H15" s="66"/>
      <c r="I15" s="33"/>
      <c r="J15" s="67"/>
      <c r="K15" s="33"/>
      <c r="L15" s="33"/>
      <c r="M15" s="33"/>
      <c r="N15" s="33"/>
      <c r="O15" s="33"/>
      <c r="P15" s="33"/>
      <c r="Q15" s="34"/>
      <c r="R15" s="67"/>
      <c r="S15" s="67"/>
      <c r="T15" s="67"/>
      <c r="U15" s="67"/>
      <c r="V15" s="67"/>
      <c r="W15" s="67"/>
      <c r="X15" s="67"/>
      <c r="Y15" s="67"/>
      <c r="Z15" s="33"/>
      <c r="AA15" s="33"/>
      <c r="AB15" s="33"/>
      <c r="AC15" s="33"/>
      <c r="AD15" s="33"/>
      <c r="AE15" s="33"/>
      <c r="AF15" s="34"/>
      <c r="AG15" s="29"/>
      <c r="AH15" s="29"/>
      <c r="AI15" s="29"/>
      <c r="AJ15" s="29"/>
      <c r="AK15" s="29"/>
      <c r="AL15" s="29"/>
      <c r="AM15" s="29"/>
      <c r="AN15" s="29"/>
      <c r="AO15" s="29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ht="15.25" customHeight="1">
      <c r="A16" s="39"/>
      <c r="B16" s="88"/>
      <c r="C16" s="70"/>
      <c r="D16" s="13"/>
      <c r="E16" s="35"/>
      <c r="F16" s="35"/>
      <c r="G16" s="71"/>
      <c r="H16" s="71"/>
      <c r="I16" s="35"/>
      <c r="J16" s="71"/>
      <c r="K16" s="35"/>
      <c r="L16" s="35"/>
      <c r="M16" s="35"/>
      <c r="N16" s="35"/>
      <c r="O16" s="35"/>
      <c r="P16" s="35"/>
      <c r="Q16" s="36"/>
      <c r="R16" s="71"/>
      <c r="S16" s="71"/>
      <c r="T16" s="71"/>
      <c r="U16" s="71"/>
      <c r="V16" s="71"/>
      <c r="W16" s="71"/>
      <c r="X16" s="71"/>
      <c r="Y16" s="71"/>
      <c r="Z16" s="35"/>
      <c r="AA16" s="35"/>
      <c r="AB16" s="35"/>
      <c r="AC16" s="35"/>
      <c r="AD16" s="35"/>
      <c r="AE16" s="35"/>
      <c r="AF16" s="36"/>
      <c r="AG16" s="29"/>
      <c r="AH16" s="29"/>
      <c r="AI16" s="29"/>
      <c r="AJ16" s="29"/>
      <c r="AK16" s="29"/>
      <c r="AL16" s="29"/>
      <c r="AM16" s="29"/>
      <c r="AN16" s="29"/>
      <c r="AO16" s="29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s="85" customFormat="1" ht="16" customHeight="1">
      <c r="A17" s="83" t="s">
        <v>0</v>
      </c>
      <c r="B17" s="10"/>
      <c r="C17" s="10" t="s">
        <v>13</v>
      </c>
      <c r="D17" s="10" t="s">
        <v>14</v>
      </c>
      <c r="E17" s="10" t="s">
        <v>67</v>
      </c>
      <c r="F17" s="10" t="s">
        <v>15</v>
      </c>
      <c r="G17" s="10" t="s">
        <v>17</v>
      </c>
      <c r="H17" s="10" t="s">
        <v>16</v>
      </c>
      <c r="I17" s="10" t="s">
        <v>1</v>
      </c>
      <c r="J17" s="10" t="s">
        <v>24</v>
      </c>
      <c r="K17" s="10" t="s">
        <v>25</v>
      </c>
      <c r="L17" s="10" t="s">
        <v>2</v>
      </c>
      <c r="M17" s="10" t="s">
        <v>3</v>
      </c>
      <c r="N17" s="10" t="s">
        <v>4</v>
      </c>
      <c r="O17" s="10" t="s">
        <v>5</v>
      </c>
      <c r="P17" s="10" t="s">
        <v>6</v>
      </c>
      <c r="Q17" s="37" t="s">
        <v>7</v>
      </c>
      <c r="R17" s="10" t="s">
        <v>13</v>
      </c>
      <c r="S17" s="10" t="s">
        <v>14</v>
      </c>
      <c r="T17" s="10" t="s">
        <v>67</v>
      </c>
      <c r="U17" s="10" t="s">
        <v>15</v>
      </c>
      <c r="V17" s="10" t="s">
        <v>17</v>
      </c>
      <c r="W17" s="10" t="s">
        <v>16</v>
      </c>
      <c r="X17" s="10" t="s">
        <v>1</v>
      </c>
      <c r="Y17" s="10" t="s">
        <v>24</v>
      </c>
      <c r="Z17" s="10" t="s">
        <v>25</v>
      </c>
      <c r="AA17" s="10" t="s">
        <v>2</v>
      </c>
      <c r="AB17" s="10" t="s">
        <v>3</v>
      </c>
      <c r="AC17" s="10" t="s">
        <v>4</v>
      </c>
      <c r="AD17" s="10" t="s">
        <v>5</v>
      </c>
      <c r="AE17" s="10" t="s">
        <v>6</v>
      </c>
      <c r="AF17" s="37" t="s">
        <v>7</v>
      </c>
      <c r="AG17" s="6"/>
      <c r="AH17" s="6"/>
      <c r="AI17" s="6"/>
      <c r="AJ17" s="6"/>
      <c r="AK17" s="6"/>
      <c r="AL17" s="6"/>
      <c r="AM17" s="6"/>
      <c r="AN17" s="6"/>
      <c r="AO17" s="6"/>
      <c r="AP17" s="11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4"/>
      <c r="FK17" s="84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4"/>
      <c r="GG17" s="84"/>
      <c r="GH17" s="84"/>
      <c r="GI17" s="84"/>
      <c r="GJ17" s="84"/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  <c r="IE17" s="84"/>
      <c r="IF17" s="84"/>
      <c r="IG17" s="84"/>
      <c r="IH17" s="84"/>
      <c r="II17" s="84"/>
      <c r="IJ17" s="84"/>
      <c r="IK17" s="84"/>
      <c r="IL17" s="84"/>
      <c r="IM17" s="84"/>
      <c r="IN17" s="84"/>
      <c r="IO17" s="84"/>
      <c r="IP17" s="84"/>
      <c r="IQ17" s="84"/>
      <c r="IR17" s="84"/>
      <c r="IS17" s="84"/>
      <c r="IT17" s="84"/>
      <c r="IU17" s="84"/>
      <c r="IV17" s="84"/>
      <c r="IW17" s="84"/>
    </row>
    <row r="18" spans="1:257" ht="15.75" customHeight="1">
      <c r="A18" s="38">
        <v>44348</v>
      </c>
      <c r="B18" s="90" t="s">
        <v>33</v>
      </c>
      <c r="C18" s="72"/>
      <c r="D18" s="15"/>
      <c r="E18" s="33"/>
      <c r="F18" s="33"/>
      <c r="G18" s="67"/>
      <c r="H18" s="67"/>
      <c r="I18" s="33"/>
      <c r="J18" s="67"/>
      <c r="K18" s="33"/>
      <c r="L18" s="33"/>
      <c r="M18" s="33"/>
      <c r="N18" s="33"/>
      <c r="O18" s="33"/>
      <c r="P18" s="33"/>
      <c r="Q18" s="34"/>
      <c r="R18" s="72"/>
      <c r="S18" s="15"/>
      <c r="T18" s="33"/>
      <c r="U18" s="33"/>
      <c r="V18" s="67"/>
      <c r="W18" s="67"/>
      <c r="X18" s="33"/>
      <c r="Y18" s="67"/>
      <c r="Z18" s="33"/>
      <c r="AA18" s="33"/>
      <c r="AB18" s="33"/>
      <c r="AC18" s="33"/>
      <c r="AD18" s="33"/>
      <c r="AE18" s="33"/>
      <c r="AF18" s="34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257" ht="15.25" customHeight="1">
      <c r="A19" s="39">
        <v>44349</v>
      </c>
      <c r="B19" s="90" t="s">
        <v>34</v>
      </c>
      <c r="C19" s="70"/>
      <c r="D19" s="13"/>
      <c r="E19" s="35"/>
      <c r="F19" s="35"/>
      <c r="G19" s="71"/>
      <c r="H19" s="71"/>
      <c r="I19" s="35"/>
      <c r="J19" s="71"/>
      <c r="K19" s="35"/>
      <c r="L19" s="35"/>
      <c r="M19" s="35"/>
      <c r="N19" s="35"/>
      <c r="O19" s="35"/>
      <c r="P19" s="35"/>
      <c r="Q19" s="36"/>
      <c r="R19" s="70"/>
      <c r="S19" s="13"/>
      <c r="T19" s="35"/>
      <c r="U19" s="35"/>
      <c r="V19" s="71"/>
      <c r="W19" s="71"/>
      <c r="X19" s="35"/>
      <c r="Y19" s="71"/>
      <c r="Z19" s="35"/>
      <c r="AA19" s="35"/>
      <c r="AB19" s="35"/>
      <c r="AC19" s="35"/>
      <c r="AD19" s="35"/>
      <c r="AE19" s="35"/>
      <c r="AF19" s="36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257" ht="15.25" customHeight="1">
      <c r="A20" s="39">
        <v>44350</v>
      </c>
      <c r="B20" s="90" t="s">
        <v>35</v>
      </c>
      <c r="C20" s="70"/>
      <c r="D20" s="13"/>
      <c r="E20" s="35"/>
      <c r="F20" s="35"/>
      <c r="G20" s="71"/>
      <c r="H20" s="71"/>
      <c r="I20" s="35"/>
      <c r="J20" s="71"/>
      <c r="K20" s="35"/>
      <c r="L20" s="35"/>
      <c r="M20" s="35"/>
      <c r="N20" s="35"/>
      <c r="O20" s="35"/>
      <c r="P20" s="35"/>
      <c r="Q20" s="36"/>
      <c r="R20" s="70"/>
      <c r="S20" s="13"/>
      <c r="T20" s="35"/>
      <c r="U20" s="35"/>
      <c r="V20" s="71"/>
      <c r="W20" s="71"/>
      <c r="X20" s="35"/>
      <c r="Y20" s="71"/>
      <c r="Z20" s="35"/>
      <c r="AA20" s="35"/>
      <c r="AB20" s="35"/>
      <c r="AC20" s="35"/>
      <c r="AD20" s="35"/>
      <c r="AE20" s="35"/>
      <c r="AF20" s="36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257" ht="15.25" customHeight="1">
      <c r="A21" s="39">
        <v>44351</v>
      </c>
      <c r="B21" s="90" t="s">
        <v>36</v>
      </c>
      <c r="C21" s="70"/>
      <c r="D21" s="13"/>
      <c r="E21" s="35"/>
      <c r="F21" s="35"/>
      <c r="G21" s="71"/>
      <c r="H21" s="71"/>
      <c r="I21" s="35"/>
      <c r="J21" s="71"/>
      <c r="K21" s="35"/>
      <c r="L21" s="35"/>
      <c r="M21" s="35"/>
      <c r="N21" s="35"/>
      <c r="O21" s="35"/>
      <c r="P21" s="35"/>
      <c r="Q21" s="36"/>
      <c r="R21" s="70"/>
      <c r="S21" s="13"/>
      <c r="T21" s="35"/>
      <c r="U21" s="35"/>
      <c r="V21" s="71"/>
      <c r="W21" s="71"/>
      <c r="X21" s="35"/>
      <c r="Y21" s="71"/>
      <c r="Z21" s="35"/>
      <c r="AA21" s="35"/>
      <c r="AB21" s="35"/>
      <c r="AC21" s="35"/>
      <c r="AD21" s="35"/>
      <c r="AE21" s="35"/>
      <c r="AF21" s="36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257" ht="15.25" customHeight="1">
      <c r="A22" s="39">
        <v>44352</v>
      </c>
      <c r="B22" s="90" t="s">
        <v>37</v>
      </c>
      <c r="C22" s="70"/>
      <c r="D22" s="13"/>
      <c r="E22" s="35"/>
      <c r="F22" s="35"/>
      <c r="G22" s="71"/>
      <c r="H22" s="71"/>
      <c r="I22" s="35"/>
      <c r="J22" s="71"/>
      <c r="K22" s="35"/>
      <c r="L22" s="35"/>
      <c r="M22" s="35"/>
      <c r="N22" s="35"/>
      <c r="O22" s="35"/>
      <c r="P22" s="35"/>
      <c r="Q22" s="36"/>
      <c r="R22" s="70"/>
      <c r="S22" s="13"/>
      <c r="T22" s="35"/>
      <c r="U22" s="35"/>
      <c r="V22" s="71"/>
      <c r="W22" s="71"/>
      <c r="X22" s="35"/>
      <c r="Y22" s="71"/>
      <c r="Z22" s="35"/>
      <c r="AA22" s="35"/>
      <c r="AB22" s="35"/>
      <c r="AC22" s="35"/>
      <c r="AD22" s="35"/>
      <c r="AE22" s="35"/>
      <c r="AF22" s="36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257" ht="15.25" customHeight="1">
      <c r="A23" s="39">
        <v>44353</v>
      </c>
      <c r="B23" s="90" t="s">
        <v>38</v>
      </c>
      <c r="C23" s="70"/>
      <c r="D23" s="13"/>
      <c r="E23" s="35"/>
      <c r="F23" s="35"/>
      <c r="G23" s="71"/>
      <c r="H23" s="71"/>
      <c r="I23" s="35"/>
      <c r="J23" s="71"/>
      <c r="K23" s="35"/>
      <c r="L23" s="35"/>
      <c r="M23" s="35"/>
      <c r="N23" s="35"/>
      <c r="O23" s="35"/>
      <c r="P23" s="35"/>
      <c r="Q23" s="36"/>
      <c r="R23" s="70"/>
      <c r="S23" s="13"/>
      <c r="T23" s="35"/>
      <c r="U23" s="35"/>
      <c r="V23" s="71"/>
      <c r="W23" s="71"/>
      <c r="X23" s="35"/>
      <c r="Y23" s="71"/>
      <c r="Z23" s="35"/>
      <c r="AA23" s="35"/>
      <c r="AB23" s="35"/>
      <c r="AC23" s="35"/>
      <c r="AD23" s="35"/>
      <c r="AE23" s="35"/>
      <c r="AF23" s="36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257" ht="15.25" customHeight="1">
      <c r="A24" s="39">
        <v>44354</v>
      </c>
      <c r="B24" s="90" t="s">
        <v>39</v>
      </c>
      <c r="C24" s="70"/>
      <c r="D24" s="13"/>
      <c r="E24" s="35"/>
      <c r="F24" s="35"/>
      <c r="G24" s="71"/>
      <c r="H24" s="71"/>
      <c r="I24" s="35"/>
      <c r="J24" s="71"/>
      <c r="K24" s="35"/>
      <c r="L24" s="35"/>
      <c r="M24" s="35"/>
      <c r="N24" s="35"/>
      <c r="O24" s="35"/>
      <c r="P24" s="35"/>
      <c r="Q24" s="36"/>
      <c r="R24" s="70"/>
      <c r="S24" s="13"/>
      <c r="T24" s="35"/>
      <c r="U24" s="35"/>
      <c r="V24" s="71"/>
      <c r="W24" s="71"/>
      <c r="X24" s="35"/>
      <c r="Y24" s="71"/>
      <c r="Z24" s="35"/>
      <c r="AA24" s="35"/>
      <c r="AB24" s="35"/>
      <c r="AC24" s="35"/>
      <c r="AD24" s="35"/>
      <c r="AE24" s="35"/>
      <c r="AF24" s="36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257" ht="15.25" customHeight="1">
      <c r="A25" s="39">
        <v>44355</v>
      </c>
      <c r="B25" s="90" t="s">
        <v>33</v>
      </c>
      <c r="C25" s="70"/>
      <c r="D25" s="13"/>
      <c r="E25" s="35"/>
      <c r="F25" s="35"/>
      <c r="G25" s="71"/>
      <c r="H25" s="71"/>
      <c r="I25" s="35"/>
      <c r="J25" s="71"/>
      <c r="K25" s="35"/>
      <c r="L25" s="35"/>
      <c r="M25" s="35"/>
      <c r="N25" s="35"/>
      <c r="O25" s="35"/>
      <c r="P25" s="35"/>
      <c r="Q25" s="36"/>
      <c r="R25" s="70"/>
      <c r="S25" s="13"/>
      <c r="T25" s="35"/>
      <c r="U25" s="35"/>
      <c r="V25" s="71"/>
      <c r="W25" s="71"/>
      <c r="X25" s="35"/>
      <c r="Y25" s="71"/>
      <c r="Z25" s="35"/>
      <c r="AA25" s="35"/>
      <c r="AB25" s="35"/>
      <c r="AC25" s="35"/>
      <c r="AD25" s="35"/>
      <c r="AE25" s="35"/>
      <c r="AF25" s="36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257" ht="15.25" customHeight="1">
      <c r="A26" s="39">
        <v>44356</v>
      </c>
      <c r="B26" s="90" t="s">
        <v>34</v>
      </c>
      <c r="C26" s="70"/>
      <c r="D26" s="13"/>
      <c r="E26" s="35"/>
      <c r="F26" s="35"/>
      <c r="G26" s="71"/>
      <c r="H26" s="71"/>
      <c r="I26" s="35"/>
      <c r="J26" s="71"/>
      <c r="K26" s="35"/>
      <c r="L26" s="35"/>
      <c r="M26" s="35"/>
      <c r="N26" s="35"/>
      <c r="O26" s="35"/>
      <c r="P26" s="35"/>
      <c r="Q26" s="36"/>
      <c r="R26" s="70"/>
      <c r="S26" s="13"/>
      <c r="T26" s="35"/>
      <c r="U26" s="35"/>
      <c r="V26" s="71"/>
      <c r="W26" s="71"/>
      <c r="X26" s="35"/>
      <c r="Y26" s="71"/>
      <c r="Z26" s="35"/>
      <c r="AA26" s="35"/>
      <c r="AB26" s="35"/>
      <c r="AC26" s="35"/>
      <c r="AD26" s="35"/>
      <c r="AE26" s="35"/>
      <c r="AF26" s="36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257" ht="15.25" customHeight="1">
      <c r="A27" s="39">
        <v>44357</v>
      </c>
      <c r="B27" s="90" t="s">
        <v>35</v>
      </c>
      <c r="C27" s="70"/>
      <c r="D27" s="13"/>
      <c r="E27" s="35"/>
      <c r="F27" s="35"/>
      <c r="G27" s="71"/>
      <c r="H27" s="71"/>
      <c r="I27" s="35"/>
      <c r="J27" s="71"/>
      <c r="K27" s="35"/>
      <c r="L27" s="35"/>
      <c r="M27" s="35"/>
      <c r="N27" s="35"/>
      <c r="O27" s="35"/>
      <c r="P27" s="35"/>
      <c r="Q27" s="36"/>
      <c r="R27" s="70"/>
      <c r="S27" s="13"/>
      <c r="T27" s="35"/>
      <c r="U27" s="35"/>
      <c r="V27" s="71"/>
      <c r="W27" s="71"/>
      <c r="X27" s="35"/>
      <c r="Y27" s="71"/>
      <c r="Z27" s="35"/>
      <c r="AA27" s="35"/>
      <c r="AB27" s="35"/>
      <c r="AC27" s="35"/>
      <c r="AD27" s="35"/>
      <c r="AE27" s="35"/>
      <c r="AF27" s="36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257" ht="15.25" customHeight="1">
      <c r="A28" s="39">
        <v>44358</v>
      </c>
      <c r="B28" s="90" t="s">
        <v>36</v>
      </c>
      <c r="C28" s="70"/>
      <c r="D28" s="13"/>
      <c r="E28" s="35"/>
      <c r="F28" s="35"/>
      <c r="G28" s="71"/>
      <c r="H28" s="71"/>
      <c r="I28" s="35"/>
      <c r="J28" s="71"/>
      <c r="K28" s="35"/>
      <c r="L28" s="35"/>
      <c r="M28" s="35"/>
      <c r="N28" s="35"/>
      <c r="O28" s="35"/>
      <c r="P28" s="35"/>
      <c r="Q28" s="36"/>
      <c r="R28" s="70"/>
      <c r="S28" s="13"/>
      <c r="T28" s="35"/>
      <c r="U28" s="35"/>
      <c r="V28" s="71"/>
      <c r="W28" s="71"/>
      <c r="X28" s="35"/>
      <c r="Y28" s="71"/>
      <c r="Z28" s="35"/>
      <c r="AA28" s="35"/>
      <c r="AB28" s="35"/>
      <c r="AC28" s="35"/>
      <c r="AD28" s="35"/>
      <c r="AE28" s="35"/>
      <c r="AF28" s="36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257" ht="15.25" customHeight="1">
      <c r="A29" s="39">
        <v>44359</v>
      </c>
      <c r="B29" s="90" t="s">
        <v>37</v>
      </c>
      <c r="C29" s="70"/>
      <c r="D29" s="13"/>
      <c r="E29" s="35"/>
      <c r="F29" s="35"/>
      <c r="G29" s="71"/>
      <c r="H29" s="71"/>
      <c r="I29" s="35"/>
      <c r="J29" s="71"/>
      <c r="K29" s="35"/>
      <c r="L29" s="35"/>
      <c r="M29" s="35"/>
      <c r="N29" s="35"/>
      <c r="O29" s="35"/>
      <c r="P29" s="35"/>
      <c r="Q29" s="36"/>
      <c r="R29" s="70"/>
      <c r="S29" s="13"/>
      <c r="T29" s="35"/>
      <c r="U29" s="35"/>
      <c r="V29" s="71"/>
      <c r="W29" s="71"/>
      <c r="X29" s="35"/>
      <c r="Y29" s="71"/>
      <c r="Z29" s="35"/>
      <c r="AA29" s="35"/>
      <c r="AB29" s="35"/>
      <c r="AC29" s="35"/>
      <c r="AD29" s="35"/>
      <c r="AE29" s="35"/>
      <c r="AF29" s="36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257" ht="15.25" customHeight="1">
      <c r="A30" s="39">
        <v>44360</v>
      </c>
      <c r="B30" s="90" t="s">
        <v>38</v>
      </c>
      <c r="C30" s="70"/>
      <c r="D30" s="13"/>
      <c r="E30" s="35"/>
      <c r="F30" s="35"/>
      <c r="G30" s="71"/>
      <c r="H30" s="71"/>
      <c r="I30" s="35"/>
      <c r="J30" s="71"/>
      <c r="K30" s="35"/>
      <c r="L30" s="35"/>
      <c r="M30" s="35"/>
      <c r="N30" s="35"/>
      <c r="O30" s="35"/>
      <c r="P30" s="35"/>
      <c r="Q30" s="36"/>
      <c r="R30" s="70"/>
      <c r="S30" s="13"/>
      <c r="T30" s="35"/>
      <c r="U30" s="35"/>
      <c r="V30" s="71"/>
      <c r="W30" s="71"/>
      <c r="X30" s="35"/>
      <c r="Y30" s="71"/>
      <c r="Z30" s="35"/>
      <c r="AA30" s="35"/>
      <c r="AB30" s="35"/>
      <c r="AC30" s="35"/>
      <c r="AD30" s="35"/>
      <c r="AE30" s="35"/>
      <c r="AF30" s="36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257" ht="15.25" customHeight="1">
      <c r="A31" s="39">
        <v>44361</v>
      </c>
      <c r="B31" s="90" t="s">
        <v>39</v>
      </c>
      <c r="C31" s="70"/>
      <c r="D31" s="13"/>
      <c r="E31" s="35"/>
      <c r="F31" s="35"/>
      <c r="G31" s="71"/>
      <c r="H31" s="71"/>
      <c r="I31" s="35"/>
      <c r="J31" s="71"/>
      <c r="K31" s="35"/>
      <c r="L31" s="35"/>
      <c r="M31" s="35"/>
      <c r="N31" s="35"/>
      <c r="O31" s="35"/>
      <c r="P31" s="35"/>
      <c r="Q31" s="36"/>
      <c r="R31" s="70"/>
      <c r="S31" s="13"/>
      <c r="T31" s="35"/>
      <c r="U31" s="35"/>
      <c r="V31" s="71"/>
      <c r="W31" s="71"/>
      <c r="X31" s="35"/>
      <c r="Y31" s="71"/>
      <c r="Z31" s="35"/>
      <c r="AA31" s="35"/>
      <c r="AB31" s="35"/>
      <c r="AC31" s="35"/>
      <c r="AD31" s="35"/>
      <c r="AE31" s="35"/>
      <c r="AF31" s="36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257" ht="15.25" customHeight="1">
      <c r="A32" s="39">
        <v>44362</v>
      </c>
      <c r="B32" s="90" t="s">
        <v>33</v>
      </c>
      <c r="C32" s="70"/>
      <c r="D32" s="13"/>
      <c r="E32" s="35"/>
      <c r="F32" s="35"/>
      <c r="G32" s="71"/>
      <c r="H32" s="71"/>
      <c r="I32" s="35"/>
      <c r="J32" s="71"/>
      <c r="K32" s="35"/>
      <c r="L32" s="35"/>
      <c r="M32" s="35"/>
      <c r="N32" s="35"/>
      <c r="O32" s="35"/>
      <c r="P32" s="35"/>
      <c r="Q32" s="36"/>
      <c r="R32" s="70"/>
      <c r="S32" s="13"/>
      <c r="T32" s="35"/>
      <c r="U32" s="35"/>
      <c r="V32" s="71"/>
      <c r="W32" s="71"/>
      <c r="X32" s="35"/>
      <c r="Y32" s="71"/>
      <c r="Z32" s="35"/>
      <c r="AA32" s="35"/>
      <c r="AB32" s="35"/>
      <c r="AC32" s="35"/>
      <c r="AD32" s="35"/>
      <c r="AE32" s="35"/>
      <c r="AF32" s="36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257" ht="15.25" customHeight="1">
      <c r="A33" s="39">
        <v>44363</v>
      </c>
      <c r="B33" s="90" t="s">
        <v>34</v>
      </c>
      <c r="C33" s="70"/>
      <c r="D33" s="13"/>
      <c r="E33" s="35"/>
      <c r="F33" s="35"/>
      <c r="G33" s="71"/>
      <c r="H33" s="71"/>
      <c r="I33" s="35"/>
      <c r="J33" s="71"/>
      <c r="K33" s="35"/>
      <c r="L33" s="35"/>
      <c r="M33" s="35"/>
      <c r="N33" s="35"/>
      <c r="O33" s="35"/>
      <c r="P33" s="35"/>
      <c r="Q33" s="36"/>
      <c r="R33" s="70"/>
      <c r="S33" s="13"/>
      <c r="T33" s="35"/>
      <c r="U33" s="35"/>
      <c r="V33" s="71"/>
      <c r="W33" s="71"/>
      <c r="X33" s="35"/>
      <c r="Y33" s="71"/>
      <c r="Z33" s="35"/>
      <c r="AA33" s="35"/>
      <c r="AB33" s="35"/>
      <c r="AC33" s="35"/>
      <c r="AD33" s="35"/>
      <c r="AE33" s="35"/>
      <c r="AF33" s="36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257" ht="15.25" customHeight="1">
      <c r="A34" s="39">
        <v>44364</v>
      </c>
      <c r="B34" s="90" t="s">
        <v>35</v>
      </c>
      <c r="C34" s="70"/>
      <c r="D34" s="13"/>
      <c r="E34" s="35"/>
      <c r="F34" s="35"/>
      <c r="G34" s="71"/>
      <c r="H34" s="71"/>
      <c r="I34" s="35"/>
      <c r="J34" s="71"/>
      <c r="K34" s="35"/>
      <c r="L34" s="35"/>
      <c r="M34" s="35"/>
      <c r="N34" s="35"/>
      <c r="O34" s="35"/>
      <c r="P34" s="35"/>
      <c r="Q34" s="36"/>
      <c r="R34" s="70"/>
      <c r="S34" s="13"/>
      <c r="T34" s="35"/>
      <c r="U34" s="35"/>
      <c r="V34" s="71"/>
      <c r="W34" s="71"/>
      <c r="X34" s="35"/>
      <c r="Y34" s="71"/>
      <c r="Z34" s="35"/>
      <c r="AA34" s="35"/>
      <c r="AB34" s="35"/>
      <c r="AC34" s="35"/>
      <c r="AD34" s="35"/>
      <c r="AE34" s="35"/>
      <c r="AF34" s="36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257" ht="15.25" customHeight="1">
      <c r="A35" s="39">
        <v>44365</v>
      </c>
      <c r="B35" s="90" t="s">
        <v>36</v>
      </c>
      <c r="C35" s="70"/>
      <c r="D35" s="13"/>
      <c r="E35" s="35"/>
      <c r="F35" s="35"/>
      <c r="G35" s="71"/>
      <c r="H35" s="71"/>
      <c r="I35" s="35"/>
      <c r="J35" s="71"/>
      <c r="K35" s="35"/>
      <c r="L35" s="35"/>
      <c r="M35" s="35"/>
      <c r="N35" s="35"/>
      <c r="O35" s="35"/>
      <c r="P35" s="35"/>
      <c r="Q35" s="36"/>
      <c r="R35" s="70"/>
      <c r="S35" s="13"/>
      <c r="T35" s="35"/>
      <c r="U35" s="35"/>
      <c r="V35" s="71"/>
      <c r="W35" s="71"/>
      <c r="X35" s="35"/>
      <c r="Y35" s="71"/>
      <c r="Z35" s="35"/>
      <c r="AA35" s="35"/>
      <c r="AB35" s="35"/>
      <c r="AC35" s="35"/>
      <c r="AD35" s="35"/>
      <c r="AE35" s="35"/>
      <c r="AF35" s="36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257" ht="15.25" customHeight="1">
      <c r="A36" s="39">
        <v>44366</v>
      </c>
      <c r="B36" s="90" t="s">
        <v>37</v>
      </c>
      <c r="C36" s="70"/>
      <c r="D36" s="13"/>
      <c r="E36" s="35"/>
      <c r="F36" s="35"/>
      <c r="G36" s="71"/>
      <c r="H36" s="71"/>
      <c r="I36" s="35"/>
      <c r="J36" s="71"/>
      <c r="K36" s="35"/>
      <c r="L36" s="35"/>
      <c r="M36" s="35"/>
      <c r="N36" s="35"/>
      <c r="O36" s="35"/>
      <c r="P36" s="35"/>
      <c r="Q36" s="36"/>
      <c r="R36" s="70"/>
      <c r="S36" s="13"/>
      <c r="T36" s="35"/>
      <c r="U36" s="35"/>
      <c r="V36" s="71"/>
      <c r="W36" s="71"/>
      <c r="X36" s="35"/>
      <c r="Y36" s="71"/>
      <c r="Z36" s="35"/>
      <c r="AA36" s="35"/>
      <c r="AB36" s="35"/>
      <c r="AC36" s="35"/>
      <c r="AD36" s="35"/>
      <c r="AE36" s="35"/>
      <c r="AF36" s="36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257" ht="15.25" customHeight="1">
      <c r="A37" s="39">
        <v>44367</v>
      </c>
      <c r="B37" s="90" t="s">
        <v>38</v>
      </c>
      <c r="C37" s="70"/>
      <c r="D37" s="13"/>
      <c r="E37" s="35"/>
      <c r="F37" s="35"/>
      <c r="G37" s="71"/>
      <c r="H37" s="71"/>
      <c r="I37" s="35"/>
      <c r="J37" s="71"/>
      <c r="K37" s="35"/>
      <c r="L37" s="35"/>
      <c r="M37" s="35"/>
      <c r="N37" s="35"/>
      <c r="O37" s="35"/>
      <c r="P37" s="35"/>
      <c r="Q37" s="36"/>
      <c r="R37" s="70"/>
      <c r="S37" s="13"/>
      <c r="T37" s="35"/>
      <c r="U37" s="35"/>
      <c r="V37" s="71"/>
      <c r="W37" s="71"/>
      <c r="X37" s="35"/>
      <c r="Y37" s="71"/>
      <c r="Z37" s="35"/>
      <c r="AA37" s="35"/>
      <c r="AB37" s="35"/>
      <c r="AC37" s="35"/>
      <c r="AD37" s="35"/>
      <c r="AE37" s="35"/>
      <c r="AF37" s="36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257" ht="15.25" customHeight="1">
      <c r="A38" s="39">
        <v>44368</v>
      </c>
      <c r="B38" s="90" t="s">
        <v>39</v>
      </c>
      <c r="C38" s="70"/>
      <c r="D38" s="13"/>
      <c r="E38" s="35"/>
      <c r="F38" s="35"/>
      <c r="G38" s="71"/>
      <c r="H38" s="71"/>
      <c r="I38" s="35"/>
      <c r="J38" s="71"/>
      <c r="K38" s="35"/>
      <c r="L38" s="35"/>
      <c r="M38" s="35"/>
      <c r="N38" s="35"/>
      <c r="O38" s="35"/>
      <c r="P38" s="35"/>
      <c r="Q38" s="36"/>
      <c r="R38" s="70"/>
      <c r="S38" s="13"/>
      <c r="T38" s="35"/>
      <c r="U38" s="35"/>
      <c r="V38" s="71"/>
      <c r="W38" s="71"/>
      <c r="X38" s="35"/>
      <c r="Y38" s="71"/>
      <c r="Z38" s="35"/>
      <c r="AA38" s="35"/>
      <c r="AB38" s="35"/>
      <c r="AC38" s="35"/>
      <c r="AD38" s="35"/>
      <c r="AE38" s="35"/>
      <c r="AF38" s="36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257" ht="15.75" customHeight="1">
      <c r="A39" s="40">
        <v>44369</v>
      </c>
      <c r="B39" s="90" t="s">
        <v>33</v>
      </c>
      <c r="C39" s="73"/>
      <c r="D39" s="74"/>
      <c r="E39" s="41"/>
      <c r="F39" s="41"/>
      <c r="G39" s="75"/>
      <c r="H39" s="75"/>
      <c r="I39" s="41"/>
      <c r="J39" s="75"/>
      <c r="K39" s="41"/>
      <c r="L39" s="41"/>
      <c r="M39" s="41"/>
      <c r="N39" s="41"/>
      <c r="O39" s="41"/>
      <c r="P39" s="41"/>
      <c r="Q39" s="42"/>
      <c r="R39" s="73"/>
      <c r="S39" s="74"/>
      <c r="T39" s="41"/>
      <c r="U39" s="41"/>
      <c r="V39" s="75"/>
      <c r="W39" s="75"/>
      <c r="X39" s="41"/>
      <c r="Y39" s="75"/>
      <c r="Z39" s="41"/>
      <c r="AA39" s="41"/>
      <c r="AB39" s="41"/>
      <c r="AC39" s="41"/>
      <c r="AD39" s="41"/>
      <c r="AE39" s="41"/>
      <c r="AF39" s="42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257" s="24" customFormat="1" ht="16" customHeight="1">
      <c r="A40" s="25" t="s">
        <v>29</v>
      </c>
      <c r="B40" s="89"/>
      <c r="C40" s="43"/>
      <c r="D40" s="43"/>
      <c r="E40" s="43"/>
      <c r="F40" s="43"/>
      <c r="G40" s="76"/>
      <c r="H40" s="76"/>
      <c r="I40" s="43"/>
      <c r="J40" s="44"/>
      <c r="K40" s="43"/>
      <c r="L40" s="44"/>
      <c r="M40" s="43"/>
      <c r="N40" s="43"/>
      <c r="O40" s="43"/>
      <c r="P40" s="43"/>
      <c r="Q40" s="45"/>
      <c r="R40" s="43"/>
      <c r="S40" s="43"/>
      <c r="T40" s="43"/>
      <c r="U40" s="43"/>
      <c r="V40" s="76"/>
      <c r="W40" s="76"/>
      <c r="X40" s="43"/>
      <c r="Y40" s="44"/>
      <c r="Z40" s="43"/>
      <c r="AA40" s="44"/>
      <c r="AB40" s="43"/>
      <c r="AC40" s="43"/>
      <c r="AD40" s="43"/>
      <c r="AE40" s="43"/>
      <c r="AF40" s="45"/>
      <c r="AG40" s="46"/>
      <c r="AH40" s="46"/>
      <c r="AI40" s="46"/>
      <c r="AJ40" s="46"/>
      <c r="AK40" s="46"/>
      <c r="AL40" s="46"/>
      <c r="AM40" s="46"/>
      <c r="AN40" s="46"/>
      <c r="AO40" s="46"/>
      <c r="AP40" s="47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</sheetData>
  <mergeCells count="25">
    <mergeCell ref="A13:B13"/>
    <mergeCell ref="A14:B14"/>
    <mergeCell ref="A15:B15"/>
    <mergeCell ref="A12:B12"/>
    <mergeCell ref="A3:B3"/>
    <mergeCell ref="A4:B4"/>
    <mergeCell ref="A5:B5"/>
    <mergeCell ref="A6:B6"/>
    <mergeCell ref="A7:B7"/>
    <mergeCell ref="A8:B8"/>
    <mergeCell ref="A9:B9"/>
    <mergeCell ref="A10:B10"/>
    <mergeCell ref="R3:AF3"/>
    <mergeCell ref="R4:AF4"/>
    <mergeCell ref="R5:AF5"/>
    <mergeCell ref="R6:AF6"/>
    <mergeCell ref="R10:AF10"/>
    <mergeCell ref="C10:Q10"/>
    <mergeCell ref="C6:Q6"/>
    <mergeCell ref="C5:Q5"/>
    <mergeCell ref="C4:Q4"/>
    <mergeCell ref="C3:Q3"/>
    <mergeCell ref="C7:Q7"/>
    <mergeCell ref="C8:Q8"/>
    <mergeCell ref="C9:Q9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FDE0-40E6-7043-B5A2-1D0D9F689619}">
  <dimension ref="A1"/>
  <sheetViews>
    <sheetView workbookViewId="0"/>
  </sheetViews>
  <sheetFormatPr baseColWidth="10" defaultRowHeight="1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0D7B-5542-504B-B823-4C2762B3ECB8}">
  <dimension ref="A1"/>
  <sheetViews>
    <sheetView workbookViewId="0"/>
  </sheetViews>
  <sheetFormatPr baseColWidth="10"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總表</vt:lpstr>
      <vt:lpstr>Daily Summary</vt:lpstr>
      <vt:lpstr>媒體A</vt:lpstr>
      <vt:lpstr>媒體Ｂ</vt:lpstr>
      <vt:lpstr>媒體Ｃ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2021-07-01T10:57:42Z</dcterms:modified>
</cp:coreProperties>
</file>