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DLD\Quiz2\"/>
    </mc:Choice>
  </mc:AlternateContent>
  <xr:revisionPtr revIDLastSave="0" documentId="13_ncr:1_{B5ABACDC-7E20-4FD9-851F-0FADE5ADF6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8" i="1"/>
  <c r="O7" i="1"/>
  <c r="O6" i="1"/>
  <c r="O5" i="1"/>
  <c r="O4" i="1"/>
  <c r="O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Y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Y11" i="1" s="1"/>
  <c r="P10" i="1"/>
  <c r="Q10" i="1" s="1"/>
  <c r="P9" i="1"/>
  <c r="Q9" i="1" s="1"/>
  <c r="Y9" i="1" s="1"/>
  <c r="P8" i="1"/>
  <c r="Q8" i="1" s="1"/>
  <c r="P7" i="1"/>
  <c r="Q7" i="1" s="1"/>
  <c r="Y7" i="1" s="1"/>
  <c r="P6" i="1"/>
  <c r="Q6" i="1" s="1"/>
  <c r="P5" i="1"/>
  <c r="Q5" i="1" s="1"/>
  <c r="Y5" i="1" s="1"/>
  <c r="P4" i="1"/>
  <c r="Q4" i="1" s="1"/>
  <c r="Y4" i="1" s="1"/>
  <c r="Y40" i="1" l="1"/>
  <c r="Y48" i="1"/>
  <c r="Y52" i="1"/>
  <c r="Y64" i="1"/>
  <c r="Y68" i="1"/>
  <c r="Y37" i="1"/>
  <c r="Y41" i="1"/>
  <c r="Y49" i="1"/>
  <c r="Y61" i="1"/>
  <c r="Y65" i="1"/>
  <c r="Y26" i="1"/>
  <c r="Y34" i="1"/>
  <c r="Y46" i="1"/>
  <c r="Y50" i="1"/>
  <c r="Y54" i="1"/>
  <c r="Y58" i="1"/>
  <c r="Y66" i="1"/>
  <c r="Y14" i="1"/>
  <c r="Y39" i="1"/>
  <c r="Y47" i="1"/>
  <c r="Y51" i="1"/>
  <c r="Y59" i="1"/>
  <c r="Y63" i="1"/>
  <c r="Y67" i="1"/>
  <c r="Y27" i="1"/>
  <c r="Y8" i="1"/>
  <c r="Y12" i="1"/>
  <c r="Y20" i="1"/>
  <c r="Y28" i="1"/>
  <c r="Y32" i="1"/>
  <c r="Y15" i="1"/>
  <c r="Y35" i="1"/>
  <c r="Y17" i="1"/>
  <c r="Y21" i="1"/>
  <c r="Y25" i="1"/>
  <c r="Y29" i="1"/>
  <c r="Y45" i="1"/>
  <c r="Y38" i="1"/>
  <c r="Y22" i="1"/>
  <c r="Y42" i="1"/>
  <c r="Y19" i="1"/>
  <c r="Y10" i="1"/>
  <c r="Y55" i="1"/>
  <c r="Y62" i="1"/>
  <c r="Y56" i="1"/>
  <c r="Y44" i="1"/>
  <c r="Y43" i="1"/>
  <c r="Y36" i="1"/>
  <c r="Y18" i="1"/>
  <c r="Y6" i="1"/>
  <c r="Y60" i="1"/>
  <c r="Y57" i="1"/>
  <c r="Y53" i="1"/>
  <c r="Y33" i="1"/>
  <c r="Y31" i="1"/>
  <c r="Y30" i="1"/>
  <c r="Y23" i="1"/>
  <c r="Y16" i="1"/>
  <c r="Y13" i="1"/>
</calcChain>
</file>

<file path=xl/sharedStrings.xml><?xml version="1.0" encoding="utf-8"?>
<sst xmlns="http://schemas.openxmlformats.org/spreadsheetml/2006/main" count="146" uniqueCount="88">
  <si>
    <t>گروه</t>
  </si>
  <si>
    <t>شماره دانشجویی</t>
  </si>
  <si>
    <t>نام و نام خانوادگی</t>
  </si>
  <si>
    <t>سوال 1</t>
  </si>
  <si>
    <t>توضیحات سوال 1</t>
  </si>
  <si>
    <t>سوال 2</t>
  </si>
  <si>
    <t>توضیحات سوال 2</t>
  </si>
  <si>
    <t>جمع نمره سوال 2</t>
  </si>
  <si>
    <t>جمع نمرات</t>
  </si>
  <si>
    <t>الف</t>
  </si>
  <si>
    <t>ب</t>
  </si>
  <si>
    <t>ج</t>
  </si>
  <si>
    <t>د</t>
  </si>
  <si>
    <t>ه</t>
  </si>
  <si>
    <t>و</t>
  </si>
  <si>
    <t>اول</t>
  </si>
  <si>
    <t>گلساسادات علوی جلگه</t>
  </si>
  <si>
    <t>کیان صحافی</t>
  </si>
  <si>
    <t>سارا محمودزاده</t>
  </si>
  <si>
    <t>راضیه رباطجزی</t>
  </si>
  <si>
    <t>محمد میلاد محب علی</t>
  </si>
  <si>
    <t>حسام الدین نعمتی</t>
  </si>
  <si>
    <t>آزاده دمیرچی لو</t>
  </si>
  <si>
    <t>علی پاکدل</t>
  </si>
  <si>
    <t>محمدمهدی اسماعیلی</t>
  </si>
  <si>
    <t>محمد خدایی</t>
  </si>
  <si>
    <t>محمد صالح عرب حسن آبادی</t>
  </si>
  <si>
    <t>امیرمهدی اسبقی قره بابا</t>
  </si>
  <si>
    <t>کیارش حمدی</t>
  </si>
  <si>
    <t>سید هانیه حسینی</t>
  </si>
  <si>
    <t>حسین افشارچی</t>
  </si>
  <si>
    <t>راضیه خرقانی</t>
  </si>
  <si>
    <t>محمدمهدی رسولی</t>
  </si>
  <si>
    <t>آیدا علی محمدی</t>
  </si>
  <si>
    <t>مهرگان شکوهی دهکردی</t>
  </si>
  <si>
    <t>مریم خدایاوران</t>
  </si>
  <si>
    <t>فاطمه فرخی</t>
  </si>
  <si>
    <t>صفا اندایش</t>
  </si>
  <si>
    <t>سید نیما نقیبی</t>
  </si>
  <si>
    <t>علي صفاپور</t>
  </si>
  <si>
    <t>حامد حسني</t>
  </si>
  <si>
    <t>مريم پيرجماعت</t>
  </si>
  <si>
    <t>مازيار رضائي</t>
  </si>
  <si>
    <t>مهدي محمديها</t>
  </si>
  <si>
    <t>امين خالقي اقكند</t>
  </si>
  <si>
    <t>محمدمبين جباري</t>
  </si>
  <si>
    <t>محمدمحسن همايوني</t>
  </si>
  <si>
    <t>مينا ايرواني</t>
  </si>
  <si>
    <t>محمدهادي سرميلي</t>
  </si>
  <si>
    <t>اميراحسان اسماعيلي احمداباد</t>
  </si>
  <si>
    <t>اميرمهدي نوركاظمي</t>
  </si>
  <si>
    <t>مهدي فتاحي كروي</t>
  </si>
  <si>
    <t>حسين باريك بين</t>
  </si>
  <si>
    <t>سيدعلي يگانگي</t>
  </si>
  <si>
    <t>عرفان محمودي</t>
  </si>
  <si>
    <t>ابوالفضل شكري</t>
  </si>
  <si>
    <t>محمدحسين ابراهيم زاده خليلي</t>
  </si>
  <si>
    <t>حسين بهشتي نيا</t>
  </si>
  <si>
    <t>حامد نهالي خضرلو</t>
  </si>
  <si>
    <t>علي نكويي راد</t>
  </si>
  <si>
    <t>نيلوفر معدني</t>
  </si>
  <si>
    <t>كيارش رحماني</t>
  </si>
  <si>
    <t>اميرمحمد نيك بين</t>
  </si>
  <si>
    <t>نرگس ناجيان تبريز</t>
  </si>
  <si>
    <t>اميرمحمد شاهمرادي</t>
  </si>
  <si>
    <t>معين بنازاده</t>
  </si>
  <si>
    <t>مجيد صنعتي منفرد</t>
  </si>
  <si>
    <t>نگين بيات</t>
  </si>
  <si>
    <t>علي خليلي</t>
  </si>
  <si>
    <t>حسين غياثي</t>
  </si>
  <si>
    <t>سينا ونائي فر</t>
  </si>
  <si>
    <t>احمد اسدي</t>
  </si>
  <si>
    <t>امير دميرچي لو</t>
  </si>
  <si>
    <t>عليرضا بابائي</t>
  </si>
  <si>
    <t>اميرحسين نيكزاد</t>
  </si>
  <si>
    <t>مسعود چيني ساز</t>
  </si>
  <si>
    <t>بيتا دلاور</t>
  </si>
  <si>
    <t>سپهر محمدي</t>
  </si>
  <si>
    <t>اميرمهدي جواني</t>
  </si>
  <si>
    <t>محمد مشتاقي</t>
  </si>
  <si>
    <t>ايليا سيفي</t>
  </si>
  <si>
    <t>دوم</t>
  </si>
  <si>
    <t>پاسخی ارسال نشده است.</t>
  </si>
  <si>
    <t>-</t>
  </si>
  <si>
    <t>نوع سوال 1</t>
  </si>
  <si>
    <t>نمره خام سوال 1</t>
  </si>
  <si>
    <t>نمره نهایی سوال 1</t>
  </si>
  <si>
    <t>نمره کامل سوال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</si>
</sst>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/>
      <name val="B Nazanin"/>
      <charset val="178"/>
    </font>
    <font>
      <sz val="11"/>
      <color theme="1"/>
      <name val="B Nazanin"/>
      <charset val="178"/>
    </font>
    <font>
      <b/>
      <sz val="15"/>
      <color theme="1"/>
      <name val="B Nazanin"/>
      <charset val="178"/>
    </font>
    <font>
      <sz val="12"/>
      <color theme="1"/>
      <name val="B Nazanin"/>
      <charset val="178"/>
    </font>
    <font>
      <b/>
      <sz val="24"/>
      <color rgb="FFFF0000"/>
      <name val="B Nazanin"/>
      <charset val="178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9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 vertical="center" textRotation="90"/>
    </xf>
    <xf numFmtId="0" fontId="8" fillId="0" borderId="8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Normal 2" xfId="1" xr:uid="{0FE3FA9A-AEE6-4ADE-BE9E-4BAE67532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rightToLeft="1" tabSelected="1" topLeftCell="A5" zoomScale="70" zoomScaleNormal="70" workbookViewId="0">
      <selection activeCell="Z9" sqref="Z9"/>
    </sheetView>
  </sheetViews>
  <sheetFormatPr defaultRowHeight="14.4" x14ac:dyDescent="0.3"/>
  <cols>
    <col min="2" max="2" width="13.5546875" customWidth="1"/>
    <col min="3" max="3" width="26.6640625" customWidth="1"/>
    <col min="4" max="9" width="8.88671875" style="8"/>
    <col min="10" max="10" width="7.77734375" style="8" customWidth="1"/>
    <col min="11" max="11" width="7.33203125" style="8" customWidth="1"/>
    <col min="12" max="13" width="6.77734375" style="8" customWidth="1"/>
    <col min="14" max="15" width="8.88671875" style="9"/>
    <col min="16" max="16" width="8.88671875" style="8"/>
    <col min="17" max="17" width="11.33203125" style="9" customWidth="1"/>
    <col min="18" max="23" width="8.88671875" style="8"/>
    <col min="24" max="24" width="9.88671875" style="8" customWidth="1"/>
    <col min="25" max="25" width="12.44140625" style="8" customWidth="1"/>
  </cols>
  <sheetData>
    <row r="1" spans="1:25" ht="15" thickBot="1" x14ac:dyDescent="0.35"/>
    <row r="2" spans="1:25" ht="25.2" customHeight="1" x14ac:dyDescent="0.3">
      <c r="A2" s="21" t="s">
        <v>0</v>
      </c>
      <c r="B2" s="23" t="s">
        <v>1</v>
      </c>
      <c r="C2" s="23" t="s">
        <v>2</v>
      </c>
      <c r="D2" s="37" t="s">
        <v>3</v>
      </c>
      <c r="E2" s="38"/>
      <c r="F2" s="38"/>
      <c r="G2" s="38"/>
      <c r="H2" s="38"/>
      <c r="I2" s="39"/>
      <c r="J2" s="40" t="s">
        <v>4</v>
      </c>
      <c r="K2" s="41"/>
      <c r="L2" s="41"/>
      <c r="M2" s="42"/>
      <c r="N2" s="19" t="s">
        <v>84</v>
      </c>
      <c r="O2" s="23" t="s">
        <v>87</v>
      </c>
      <c r="P2" s="29" t="s">
        <v>85</v>
      </c>
      <c r="Q2" s="21" t="s">
        <v>86</v>
      </c>
      <c r="R2" s="46" t="s">
        <v>5</v>
      </c>
      <c r="S2" s="47"/>
      <c r="T2" s="40" t="s">
        <v>6</v>
      </c>
      <c r="U2" s="41"/>
      <c r="V2" s="41"/>
      <c r="W2" s="42"/>
      <c r="X2" s="29" t="s">
        <v>7</v>
      </c>
      <c r="Y2" s="25" t="s">
        <v>8</v>
      </c>
    </row>
    <row r="3" spans="1:25" ht="19.2" thickBot="1" x14ac:dyDescent="0.35">
      <c r="A3" s="22"/>
      <c r="B3" s="24"/>
      <c r="C3" s="24"/>
      <c r="D3" s="1" t="s">
        <v>9</v>
      </c>
      <c r="E3" s="4" t="s">
        <v>10</v>
      </c>
      <c r="F3" s="2" t="s">
        <v>11</v>
      </c>
      <c r="G3" s="2" t="s">
        <v>12</v>
      </c>
      <c r="H3" s="2" t="s">
        <v>13</v>
      </c>
      <c r="I3" s="3" t="s">
        <v>14</v>
      </c>
      <c r="J3" s="43"/>
      <c r="K3" s="44"/>
      <c r="L3" s="44"/>
      <c r="M3" s="45"/>
      <c r="N3" s="20"/>
      <c r="O3" s="24"/>
      <c r="P3" s="30"/>
      <c r="Q3" s="22"/>
      <c r="R3" s="1" t="s">
        <v>9</v>
      </c>
      <c r="S3" s="3" t="s">
        <v>10</v>
      </c>
      <c r="T3" s="43"/>
      <c r="U3" s="44"/>
      <c r="V3" s="44"/>
      <c r="W3" s="45"/>
      <c r="X3" s="30"/>
      <c r="Y3" s="26"/>
    </row>
    <row r="4" spans="1:25" ht="18.600000000000001" customHeight="1" x14ac:dyDescent="0.3">
      <c r="A4" s="32" t="s">
        <v>15</v>
      </c>
      <c r="B4" s="5">
        <v>99463152</v>
      </c>
      <c r="C4" s="6" t="s">
        <v>16</v>
      </c>
      <c r="D4" s="8">
        <v>11</v>
      </c>
      <c r="E4" s="8">
        <v>8</v>
      </c>
      <c r="F4" s="8">
        <v>14</v>
      </c>
      <c r="G4" s="18" t="s">
        <v>83</v>
      </c>
      <c r="H4" s="8">
        <v>0</v>
      </c>
      <c r="I4" s="8">
        <v>0</v>
      </c>
      <c r="J4" s="35"/>
      <c r="K4" s="35"/>
      <c r="L4" s="35"/>
      <c r="M4" s="35"/>
      <c r="N4" s="12">
        <v>4</v>
      </c>
      <c r="O4" s="10">
        <f t="shared" ref="O4:O10" si="0">_xlfn.SWITCH(N4, 1, 68, 2, 66, 3, 62, 4, 59, 5, 65, 6, 59)</f>
        <v>59</v>
      </c>
      <c r="P4" s="8">
        <f t="shared" ref="P4:P35" si="1">SUM(D4:I4)</f>
        <v>33</v>
      </c>
      <c r="Q4" s="9">
        <f>ROUNDUP(((P4*65)/O4), 2)</f>
        <v>36.36</v>
      </c>
      <c r="R4" s="8">
        <v>20</v>
      </c>
      <c r="S4" s="8">
        <v>15</v>
      </c>
      <c r="T4" s="28"/>
      <c r="U4" s="28"/>
      <c r="V4" s="28"/>
      <c r="W4" s="28"/>
      <c r="X4" s="8">
        <f>SUM(R4,S4)</f>
        <v>35</v>
      </c>
      <c r="Y4" s="8">
        <f>SUM(Q4, X4)</f>
        <v>71.36</v>
      </c>
    </row>
    <row r="5" spans="1:25" ht="18.600000000000001" x14ac:dyDescent="0.3">
      <c r="A5" s="33"/>
      <c r="B5" s="5">
        <v>98463155</v>
      </c>
      <c r="C5" s="6" t="s">
        <v>17</v>
      </c>
      <c r="D5" s="8">
        <v>11</v>
      </c>
      <c r="E5" s="8">
        <v>0</v>
      </c>
      <c r="F5" s="8">
        <v>8</v>
      </c>
      <c r="G5" s="18" t="s">
        <v>83</v>
      </c>
      <c r="H5" s="8">
        <v>4</v>
      </c>
      <c r="I5" s="8">
        <v>2</v>
      </c>
      <c r="J5" s="31"/>
      <c r="K5" s="31"/>
      <c r="L5" s="31"/>
      <c r="M5" s="31"/>
      <c r="N5" s="10">
        <v>2</v>
      </c>
      <c r="O5" s="10">
        <f t="shared" si="0"/>
        <v>66</v>
      </c>
      <c r="P5" s="8">
        <f t="shared" si="1"/>
        <v>25</v>
      </c>
      <c r="Q5" s="9">
        <f>ROUNDUP(((P5*65)/O5), 2)</f>
        <v>24.630000000000003</v>
      </c>
      <c r="R5" s="8">
        <v>20</v>
      </c>
      <c r="S5" s="8">
        <v>7</v>
      </c>
      <c r="T5" s="27"/>
      <c r="U5" s="27"/>
      <c r="V5" s="27"/>
      <c r="W5" s="27"/>
      <c r="X5" s="8">
        <f t="shared" ref="X5:X68" si="2">SUM(R5,S5)</f>
        <v>27</v>
      </c>
      <c r="Y5" s="11">
        <f t="shared" ref="Y5:Y68" si="3">SUM(Q5, X5)</f>
        <v>51.63</v>
      </c>
    </row>
    <row r="6" spans="1:25" ht="18.600000000000001" x14ac:dyDescent="0.3">
      <c r="A6" s="33"/>
      <c r="B6" s="5">
        <v>99463168</v>
      </c>
      <c r="C6" s="6" t="s">
        <v>18</v>
      </c>
      <c r="D6" s="8">
        <v>11</v>
      </c>
      <c r="E6" s="8">
        <v>10</v>
      </c>
      <c r="F6" s="8">
        <v>15</v>
      </c>
      <c r="G6" s="18" t="s">
        <v>83</v>
      </c>
      <c r="H6" s="8">
        <v>18</v>
      </c>
      <c r="I6" s="8">
        <v>6</v>
      </c>
      <c r="J6" s="31"/>
      <c r="K6" s="31"/>
      <c r="L6" s="31"/>
      <c r="M6" s="31"/>
      <c r="N6" s="10">
        <v>5</v>
      </c>
      <c r="O6" s="10">
        <f t="shared" si="0"/>
        <v>65</v>
      </c>
      <c r="P6" s="8">
        <f t="shared" si="1"/>
        <v>60</v>
      </c>
      <c r="Q6" s="9">
        <f>ROUNDUP(((P6*65)/O6), 2)</f>
        <v>60</v>
      </c>
      <c r="R6" s="8">
        <v>20</v>
      </c>
      <c r="S6" s="8">
        <v>15</v>
      </c>
      <c r="T6" s="27"/>
      <c r="U6" s="27"/>
      <c r="V6" s="27"/>
      <c r="W6" s="27"/>
      <c r="X6" s="8">
        <f t="shared" si="2"/>
        <v>35</v>
      </c>
      <c r="Y6" s="11">
        <f t="shared" si="3"/>
        <v>95</v>
      </c>
    </row>
    <row r="7" spans="1:25" ht="18.600000000000001" x14ac:dyDescent="0.3">
      <c r="A7" s="33"/>
      <c r="B7" s="5">
        <v>99463138</v>
      </c>
      <c r="C7" s="6" t="s">
        <v>19</v>
      </c>
      <c r="D7" s="8">
        <v>9</v>
      </c>
      <c r="E7" s="8">
        <v>10</v>
      </c>
      <c r="F7" s="8">
        <v>20</v>
      </c>
      <c r="G7" s="8">
        <v>0</v>
      </c>
      <c r="H7" s="8">
        <v>0</v>
      </c>
      <c r="I7" s="8">
        <v>0</v>
      </c>
      <c r="J7" s="31"/>
      <c r="K7" s="31"/>
      <c r="L7" s="31"/>
      <c r="M7" s="31"/>
      <c r="N7" s="10">
        <v>1</v>
      </c>
      <c r="O7" s="10">
        <f t="shared" si="0"/>
        <v>68</v>
      </c>
      <c r="P7" s="8">
        <f t="shared" si="1"/>
        <v>39</v>
      </c>
      <c r="Q7" s="9">
        <f>ROUNDUP(((P7*65)/O7), 2)</f>
        <v>37.28</v>
      </c>
      <c r="R7" s="8">
        <v>0</v>
      </c>
      <c r="S7" s="8">
        <v>0</v>
      </c>
      <c r="T7" s="27" t="s">
        <v>82</v>
      </c>
      <c r="U7" s="27"/>
      <c r="V7" s="27"/>
      <c r="W7" s="27"/>
      <c r="X7" s="8">
        <f t="shared" si="2"/>
        <v>0</v>
      </c>
      <c r="Y7" s="11">
        <f t="shared" si="3"/>
        <v>37.28</v>
      </c>
    </row>
    <row r="8" spans="1:25" ht="18.600000000000001" x14ac:dyDescent="0.3">
      <c r="A8" s="33"/>
      <c r="B8" s="5">
        <v>99463165</v>
      </c>
      <c r="C8" s="6" t="s">
        <v>20</v>
      </c>
      <c r="D8" s="8">
        <v>8</v>
      </c>
      <c r="E8" s="8">
        <v>10</v>
      </c>
      <c r="F8" s="8">
        <v>16</v>
      </c>
      <c r="G8" s="18" t="s">
        <v>83</v>
      </c>
      <c r="H8" s="8">
        <v>0</v>
      </c>
      <c r="I8" s="8">
        <v>0</v>
      </c>
      <c r="J8" s="31"/>
      <c r="K8" s="31"/>
      <c r="L8" s="31"/>
      <c r="M8" s="31"/>
      <c r="N8" s="10">
        <v>3</v>
      </c>
      <c r="O8" s="10">
        <f t="shared" si="0"/>
        <v>62</v>
      </c>
      <c r="P8" s="8">
        <f t="shared" si="1"/>
        <v>34</v>
      </c>
      <c r="Q8" s="9">
        <f>ROUNDUP(((P8*65)/O8), 2)</f>
        <v>35.65</v>
      </c>
      <c r="R8" s="8">
        <v>0</v>
      </c>
      <c r="S8" s="8">
        <v>0</v>
      </c>
      <c r="T8" s="27"/>
      <c r="U8" s="27"/>
      <c r="V8" s="27"/>
      <c r="W8" s="27"/>
      <c r="X8" s="8">
        <f t="shared" si="2"/>
        <v>0</v>
      </c>
      <c r="Y8" s="11">
        <f t="shared" si="3"/>
        <v>35.65</v>
      </c>
    </row>
    <row r="9" spans="1:25" ht="18.600000000000001" x14ac:dyDescent="0.3">
      <c r="A9" s="33"/>
      <c r="B9" s="5">
        <v>99463193</v>
      </c>
      <c r="C9" s="6" t="s">
        <v>21</v>
      </c>
      <c r="D9" s="8">
        <v>8</v>
      </c>
      <c r="E9" s="8">
        <v>0</v>
      </c>
      <c r="F9" s="8">
        <v>8</v>
      </c>
      <c r="G9" s="18" t="s">
        <v>83</v>
      </c>
      <c r="H9" s="8">
        <v>0</v>
      </c>
      <c r="I9" s="8">
        <v>0</v>
      </c>
      <c r="J9" s="31"/>
      <c r="K9" s="31"/>
      <c r="L9" s="31"/>
      <c r="M9" s="31"/>
      <c r="N9" s="10">
        <v>3</v>
      </c>
      <c r="O9" s="10">
        <f t="shared" si="0"/>
        <v>62</v>
      </c>
      <c r="P9" s="8">
        <f t="shared" si="1"/>
        <v>16</v>
      </c>
      <c r="Q9" s="9">
        <f t="shared" ref="Q9:Q68" si="4">ROUNDUP(((P9*65)/O9), 2)</f>
        <v>16.78</v>
      </c>
      <c r="R9" s="8">
        <v>20</v>
      </c>
      <c r="S9" s="8">
        <v>0</v>
      </c>
      <c r="T9" s="27"/>
      <c r="U9" s="27"/>
      <c r="V9" s="27"/>
      <c r="W9" s="27"/>
      <c r="X9" s="8">
        <f t="shared" si="2"/>
        <v>20</v>
      </c>
      <c r="Y9" s="11">
        <f t="shared" si="3"/>
        <v>36.78</v>
      </c>
    </row>
    <row r="10" spans="1:25" ht="18.600000000000001" x14ac:dyDescent="0.3">
      <c r="A10" s="33"/>
      <c r="B10" s="5">
        <v>99463136</v>
      </c>
      <c r="C10" s="6" t="s">
        <v>22</v>
      </c>
      <c r="D10" s="8">
        <v>11</v>
      </c>
      <c r="E10" s="8">
        <v>10</v>
      </c>
      <c r="F10" s="8">
        <v>20</v>
      </c>
      <c r="G10" s="18" t="s">
        <v>83</v>
      </c>
      <c r="H10" s="8">
        <v>0</v>
      </c>
      <c r="I10" s="8">
        <v>0</v>
      </c>
      <c r="J10" s="31"/>
      <c r="K10" s="31"/>
      <c r="L10" s="31"/>
      <c r="M10" s="31"/>
      <c r="N10" s="10">
        <v>6</v>
      </c>
      <c r="O10" s="10">
        <f t="shared" si="0"/>
        <v>59</v>
      </c>
      <c r="P10" s="8">
        <f t="shared" si="1"/>
        <v>41</v>
      </c>
      <c r="Q10" s="9">
        <f t="shared" si="4"/>
        <v>45.169999999999995</v>
      </c>
      <c r="R10" s="8">
        <v>20</v>
      </c>
      <c r="S10" s="8">
        <v>15</v>
      </c>
      <c r="T10" s="27"/>
      <c r="U10" s="27"/>
      <c r="V10" s="27"/>
      <c r="W10" s="27"/>
      <c r="X10" s="8">
        <f t="shared" si="2"/>
        <v>35</v>
      </c>
      <c r="Y10" s="11">
        <f t="shared" si="3"/>
        <v>80.169999999999987</v>
      </c>
    </row>
    <row r="11" spans="1:25" ht="18.600000000000001" x14ac:dyDescent="0.3">
      <c r="A11" s="33"/>
      <c r="B11" s="5">
        <v>97463198</v>
      </c>
      <c r="C11" s="6" t="s">
        <v>23</v>
      </c>
      <c r="D11" s="8">
        <v>11</v>
      </c>
      <c r="E11" s="8">
        <v>10</v>
      </c>
      <c r="F11" s="8">
        <v>15</v>
      </c>
      <c r="G11" s="18" t="s">
        <v>83</v>
      </c>
      <c r="H11" s="8">
        <v>0</v>
      </c>
      <c r="I11" s="8">
        <v>0</v>
      </c>
      <c r="J11" s="31"/>
      <c r="K11" s="31"/>
      <c r="L11" s="31"/>
      <c r="M11" s="31"/>
      <c r="N11" s="10">
        <v>5</v>
      </c>
      <c r="O11" s="10">
        <f t="shared" ref="O11:O68" si="5">_xlfn.SWITCH(N11, 1, 68, 2, 66, 3, 62, 4, 59, 5, 65, 6, 59)</f>
        <v>65</v>
      </c>
      <c r="P11" s="8">
        <f t="shared" si="1"/>
        <v>36</v>
      </c>
      <c r="Q11" s="9">
        <f t="shared" si="4"/>
        <v>36</v>
      </c>
      <c r="R11" s="8">
        <v>20</v>
      </c>
      <c r="S11" s="8">
        <v>15</v>
      </c>
      <c r="T11" s="27"/>
      <c r="U11" s="27"/>
      <c r="V11" s="27"/>
      <c r="W11" s="27"/>
      <c r="X11" s="8">
        <f t="shared" si="2"/>
        <v>35</v>
      </c>
      <c r="Y11" s="11">
        <f t="shared" si="3"/>
        <v>71</v>
      </c>
    </row>
    <row r="12" spans="1:25" ht="18.600000000000001" x14ac:dyDescent="0.3">
      <c r="A12" s="33"/>
      <c r="B12" s="5">
        <v>99463108</v>
      </c>
      <c r="C12" s="6" t="s">
        <v>24</v>
      </c>
      <c r="D12" s="8">
        <v>8</v>
      </c>
      <c r="E12" s="8">
        <v>10</v>
      </c>
      <c r="F12" s="8">
        <v>12</v>
      </c>
      <c r="G12" s="18" t="s">
        <v>83</v>
      </c>
      <c r="H12" s="8">
        <v>0</v>
      </c>
      <c r="I12" s="8">
        <v>0</v>
      </c>
      <c r="J12" s="31"/>
      <c r="K12" s="31"/>
      <c r="L12" s="31"/>
      <c r="M12" s="31"/>
      <c r="N12" s="10">
        <v>3</v>
      </c>
      <c r="O12" s="10">
        <f t="shared" si="5"/>
        <v>62</v>
      </c>
      <c r="P12" s="8">
        <f t="shared" si="1"/>
        <v>30</v>
      </c>
      <c r="Q12" s="9">
        <f t="shared" si="4"/>
        <v>31.46</v>
      </c>
      <c r="R12" s="8">
        <v>0</v>
      </c>
      <c r="S12" s="8">
        <v>0</v>
      </c>
      <c r="T12" s="27"/>
      <c r="U12" s="27"/>
      <c r="V12" s="27"/>
      <c r="W12" s="27"/>
      <c r="X12" s="8">
        <f t="shared" si="2"/>
        <v>0</v>
      </c>
      <c r="Y12" s="11">
        <f t="shared" si="3"/>
        <v>31.46</v>
      </c>
    </row>
    <row r="13" spans="1:25" ht="18.600000000000001" x14ac:dyDescent="0.3">
      <c r="A13" s="33"/>
      <c r="B13" s="5">
        <v>98463153</v>
      </c>
      <c r="C13" s="6" t="s">
        <v>25</v>
      </c>
      <c r="D13" s="8">
        <v>9.5</v>
      </c>
      <c r="E13" s="8">
        <v>10</v>
      </c>
      <c r="F13" s="8">
        <v>7</v>
      </c>
      <c r="G13" s="18" t="s">
        <v>83</v>
      </c>
      <c r="H13" s="8">
        <v>12</v>
      </c>
      <c r="I13" s="8">
        <v>6</v>
      </c>
      <c r="J13" s="31"/>
      <c r="K13" s="31"/>
      <c r="L13" s="31"/>
      <c r="M13" s="31"/>
      <c r="N13" s="10">
        <v>4</v>
      </c>
      <c r="O13" s="10">
        <f t="shared" si="5"/>
        <v>59</v>
      </c>
      <c r="P13" s="8">
        <f t="shared" si="1"/>
        <v>44.5</v>
      </c>
      <c r="Q13" s="9">
        <f t="shared" si="4"/>
        <v>49.03</v>
      </c>
      <c r="R13" s="8">
        <v>20</v>
      </c>
      <c r="S13" s="8">
        <v>15</v>
      </c>
      <c r="T13" s="27"/>
      <c r="U13" s="27"/>
      <c r="V13" s="27"/>
      <c r="W13" s="27"/>
      <c r="X13" s="8">
        <f t="shared" si="2"/>
        <v>35</v>
      </c>
      <c r="Y13" s="11">
        <f t="shared" si="3"/>
        <v>84.03</v>
      </c>
    </row>
    <row r="14" spans="1:25" ht="18.600000000000001" x14ac:dyDescent="0.3">
      <c r="A14" s="33"/>
      <c r="B14" s="5">
        <v>99463150</v>
      </c>
      <c r="C14" s="6" t="s">
        <v>26</v>
      </c>
      <c r="D14" s="8">
        <v>14</v>
      </c>
      <c r="E14" s="8">
        <v>5</v>
      </c>
      <c r="F14" s="8">
        <v>0</v>
      </c>
      <c r="G14" s="18" t="s">
        <v>83</v>
      </c>
      <c r="H14" s="8">
        <v>12</v>
      </c>
      <c r="I14" s="8">
        <v>0</v>
      </c>
      <c r="J14" s="31"/>
      <c r="K14" s="31"/>
      <c r="L14" s="31"/>
      <c r="M14" s="31"/>
      <c r="N14" s="10">
        <v>3</v>
      </c>
      <c r="O14" s="10">
        <f t="shared" si="5"/>
        <v>62</v>
      </c>
      <c r="P14" s="8">
        <f t="shared" si="1"/>
        <v>31</v>
      </c>
      <c r="Q14" s="9">
        <f t="shared" si="4"/>
        <v>32.5</v>
      </c>
      <c r="R14" s="8">
        <v>20</v>
      </c>
      <c r="S14" s="8">
        <v>7</v>
      </c>
      <c r="T14" s="27"/>
      <c r="U14" s="27"/>
      <c r="V14" s="27"/>
      <c r="W14" s="27"/>
      <c r="X14" s="8">
        <f t="shared" si="2"/>
        <v>27</v>
      </c>
      <c r="Y14" s="11">
        <f t="shared" si="3"/>
        <v>59.5</v>
      </c>
    </row>
    <row r="15" spans="1:25" ht="18.600000000000001" x14ac:dyDescent="0.3">
      <c r="A15" s="33"/>
      <c r="B15" s="5">
        <v>99463106</v>
      </c>
      <c r="C15" s="6" t="s">
        <v>27</v>
      </c>
      <c r="D15" s="8">
        <v>11</v>
      </c>
      <c r="E15" s="8">
        <v>4</v>
      </c>
      <c r="F15" s="8">
        <v>20</v>
      </c>
      <c r="G15" s="18" t="s">
        <v>83</v>
      </c>
      <c r="H15" s="8">
        <v>0</v>
      </c>
      <c r="I15" s="8">
        <v>6</v>
      </c>
      <c r="J15" s="31"/>
      <c r="K15" s="31"/>
      <c r="L15" s="31"/>
      <c r="M15" s="31"/>
      <c r="N15" s="10">
        <v>2</v>
      </c>
      <c r="O15" s="10">
        <f t="shared" si="5"/>
        <v>66</v>
      </c>
      <c r="P15" s="8">
        <f t="shared" si="1"/>
        <v>41</v>
      </c>
      <c r="Q15" s="9">
        <f t="shared" si="4"/>
        <v>40.379999999999995</v>
      </c>
      <c r="R15" s="8">
        <v>20</v>
      </c>
      <c r="S15" s="8">
        <v>15</v>
      </c>
      <c r="T15" s="27"/>
      <c r="U15" s="27"/>
      <c r="V15" s="27"/>
      <c r="W15" s="27"/>
      <c r="X15" s="8">
        <f t="shared" si="2"/>
        <v>35</v>
      </c>
      <c r="Y15" s="11">
        <f t="shared" si="3"/>
        <v>75.38</v>
      </c>
    </row>
    <row r="16" spans="1:25" ht="18.600000000000001" x14ac:dyDescent="0.3">
      <c r="A16" s="33"/>
      <c r="B16" s="5">
        <v>99463131</v>
      </c>
      <c r="C16" s="6" t="s">
        <v>28</v>
      </c>
      <c r="D16" s="8">
        <v>6</v>
      </c>
      <c r="E16" s="8">
        <v>0</v>
      </c>
      <c r="F16" s="8">
        <v>11</v>
      </c>
      <c r="G16" s="18" t="s">
        <v>83</v>
      </c>
      <c r="H16" s="8">
        <v>0</v>
      </c>
      <c r="I16" s="8">
        <v>0</v>
      </c>
      <c r="J16" s="31"/>
      <c r="K16" s="31"/>
      <c r="L16" s="31"/>
      <c r="M16" s="31"/>
      <c r="N16" s="10">
        <v>4</v>
      </c>
      <c r="O16" s="10">
        <f t="shared" si="5"/>
        <v>59</v>
      </c>
      <c r="P16" s="8">
        <f t="shared" si="1"/>
        <v>17</v>
      </c>
      <c r="Q16" s="9">
        <f t="shared" si="4"/>
        <v>18.73</v>
      </c>
      <c r="R16" s="8">
        <v>20</v>
      </c>
      <c r="S16" s="8">
        <v>7</v>
      </c>
      <c r="T16" s="27"/>
      <c r="U16" s="27"/>
      <c r="V16" s="27"/>
      <c r="W16" s="27"/>
      <c r="X16" s="8">
        <f t="shared" si="2"/>
        <v>27</v>
      </c>
      <c r="Y16" s="11">
        <f t="shared" si="3"/>
        <v>45.730000000000004</v>
      </c>
    </row>
    <row r="17" spans="1:25" ht="18.600000000000001" x14ac:dyDescent="0.3">
      <c r="A17" s="33"/>
      <c r="B17" s="5">
        <v>99463128</v>
      </c>
      <c r="C17" s="6" t="s">
        <v>29</v>
      </c>
      <c r="D17" s="8">
        <v>14</v>
      </c>
      <c r="E17" s="8">
        <v>9</v>
      </c>
      <c r="F17" s="8">
        <v>20</v>
      </c>
      <c r="G17" s="18" t="s">
        <v>83</v>
      </c>
      <c r="H17" s="8">
        <v>0</v>
      </c>
      <c r="I17" s="8">
        <v>6</v>
      </c>
      <c r="J17" s="31"/>
      <c r="K17" s="31"/>
      <c r="L17" s="31"/>
      <c r="M17" s="31"/>
      <c r="N17" s="10">
        <v>3</v>
      </c>
      <c r="O17" s="10">
        <f t="shared" si="5"/>
        <v>62</v>
      </c>
      <c r="P17" s="8">
        <f t="shared" si="1"/>
        <v>49</v>
      </c>
      <c r="Q17" s="9">
        <f t="shared" si="4"/>
        <v>51.379999999999995</v>
      </c>
      <c r="R17" s="8">
        <v>19</v>
      </c>
      <c r="S17" s="8">
        <v>15</v>
      </c>
      <c r="T17" s="27"/>
      <c r="U17" s="27"/>
      <c r="V17" s="27"/>
      <c r="W17" s="27"/>
      <c r="X17" s="8">
        <f t="shared" si="2"/>
        <v>34</v>
      </c>
      <c r="Y17" s="11">
        <f t="shared" si="3"/>
        <v>85.38</v>
      </c>
    </row>
    <row r="18" spans="1:25" ht="18.600000000000001" x14ac:dyDescent="0.3">
      <c r="A18" s="33"/>
      <c r="B18" s="5">
        <v>99463110</v>
      </c>
      <c r="C18" s="6" t="s">
        <v>30</v>
      </c>
      <c r="D18" s="8">
        <v>9</v>
      </c>
      <c r="E18" s="8">
        <v>6</v>
      </c>
      <c r="F18" s="8">
        <v>8</v>
      </c>
      <c r="G18" s="18" t="s">
        <v>83</v>
      </c>
      <c r="H18" s="8">
        <v>0</v>
      </c>
      <c r="I18" s="8">
        <v>0</v>
      </c>
      <c r="J18" s="31"/>
      <c r="K18" s="31"/>
      <c r="L18" s="31"/>
      <c r="M18" s="31"/>
      <c r="N18" s="10">
        <v>5</v>
      </c>
      <c r="O18" s="10">
        <f t="shared" si="5"/>
        <v>65</v>
      </c>
      <c r="P18" s="8">
        <f t="shared" si="1"/>
        <v>23</v>
      </c>
      <c r="Q18" s="9">
        <f t="shared" si="4"/>
        <v>23</v>
      </c>
      <c r="R18" s="8">
        <v>20</v>
      </c>
      <c r="S18" s="8">
        <v>15</v>
      </c>
      <c r="T18" s="27"/>
      <c r="U18" s="27"/>
      <c r="V18" s="27"/>
      <c r="W18" s="27"/>
      <c r="X18" s="8">
        <f t="shared" si="2"/>
        <v>35</v>
      </c>
      <c r="Y18" s="11">
        <f t="shared" si="3"/>
        <v>58</v>
      </c>
    </row>
    <row r="19" spans="1:25" ht="18.600000000000001" x14ac:dyDescent="0.3">
      <c r="A19" s="33"/>
      <c r="B19" s="5">
        <v>99463134</v>
      </c>
      <c r="C19" s="6" t="s">
        <v>31</v>
      </c>
      <c r="D19" s="8">
        <v>10</v>
      </c>
      <c r="E19" s="8">
        <v>10</v>
      </c>
      <c r="F19" s="8">
        <v>7</v>
      </c>
      <c r="G19" s="18" t="s">
        <v>83</v>
      </c>
      <c r="H19" s="8">
        <v>0</v>
      </c>
      <c r="I19" s="8">
        <v>0</v>
      </c>
      <c r="J19" s="31"/>
      <c r="K19" s="31"/>
      <c r="L19" s="31"/>
      <c r="M19" s="31"/>
      <c r="N19" s="10">
        <v>6</v>
      </c>
      <c r="O19" s="10">
        <f t="shared" si="5"/>
        <v>59</v>
      </c>
      <c r="P19" s="8">
        <f t="shared" si="1"/>
        <v>27</v>
      </c>
      <c r="Q19" s="9">
        <f t="shared" si="4"/>
        <v>29.75</v>
      </c>
      <c r="R19" s="8">
        <v>20</v>
      </c>
      <c r="S19" s="8">
        <v>15</v>
      </c>
      <c r="T19" s="27"/>
      <c r="U19" s="27"/>
      <c r="V19" s="27"/>
      <c r="W19" s="27"/>
      <c r="X19" s="8">
        <f t="shared" si="2"/>
        <v>35</v>
      </c>
      <c r="Y19" s="11">
        <f t="shared" si="3"/>
        <v>64.75</v>
      </c>
    </row>
    <row r="20" spans="1:25" ht="18.600000000000001" x14ac:dyDescent="0.3">
      <c r="A20" s="33"/>
      <c r="B20" s="5">
        <v>99463140</v>
      </c>
      <c r="C20" s="6" t="s">
        <v>32</v>
      </c>
      <c r="D20" s="8">
        <v>3</v>
      </c>
      <c r="E20" s="8">
        <v>0</v>
      </c>
      <c r="F20" s="8">
        <v>9.5</v>
      </c>
      <c r="G20" s="18" t="s">
        <v>83</v>
      </c>
      <c r="H20" s="8">
        <v>0</v>
      </c>
      <c r="I20" s="8">
        <v>6</v>
      </c>
      <c r="J20" s="31"/>
      <c r="K20" s="31"/>
      <c r="L20" s="31"/>
      <c r="M20" s="31"/>
      <c r="N20" s="10">
        <v>2</v>
      </c>
      <c r="O20" s="10">
        <f t="shared" si="5"/>
        <v>66</v>
      </c>
      <c r="P20" s="8">
        <f t="shared" si="1"/>
        <v>18.5</v>
      </c>
      <c r="Q20" s="9">
        <f t="shared" si="4"/>
        <v>18.220000000000002</v>
      </c>
      <c r="R20" s="8">
        <v>20</v>
      </c>
      <c r="S20" s="8">
        <v>0</v>
      </c>
      <c r="T20" s="27"/>
      <c r="U20" s="27"/>
      <c r="V20" s="27"/>
      <c r="W20" s="27"/>
      <c r="X20" s="8">
        <f t="shared" si="2"/>
        <v>20</v>
      </c>
      <c r="Y20" s="11">
        <f t="shared" si="3"/>
        <v>38.22</v>
      </c>
    </row>
    <row r="21" spans="1:25" ht="18.600000000000001" x14ac:dyDescent="0.3">
      <c r="A21" s="33"/>
      <c r="B21" s="5">
        <v>99463155</v>
      </c>
      <c r="C21" s="6" t="s">
        <v>33</v>
      </c>
      <c r="D21" s="8">
        <v>7</v>
      </c>
      <c r="E21" s="8">
        <v>5</v>
      </c>
      <c r="F21" s="8">
        <v>15</v>
      </c>
      <c r="G21" s="18" t="s">
        <v>83</v>
      </c>
      <c r="H21" s="8">
        <v>0</v>
      </c>
      <c r="I21" s="8">
        <v>0</v>
      </c>
      <c r="J21" s="31"/>
      <c r="K21" s="31"/>
      <c r="L21" s="31"/>
      <c r="M21" s="31"/>
      <c r="N21" s="10">
        <v>2</v>
      </c>
      <c r="O21" s="10">
        <f t="shared" si="5"/>
        <v>66</v>
      </c>
      <c r="P21" s="8">
        <f t="shared" si="1"/>
        <v>27</v>
      </c>
      <c r="Q21" s="9">
        <f t="shared" si="4"/>
        <v>26.6</v>
      </c>
      <c r="R21" s="8">
        <v>20</v>
      </c>
      <c r="S21" s="8">
        <v>7</v>
      </c>
      <c r="T21" s="27"/>
      <c r="U21" s="27"/>
      <c r="V21" s="27"/>
      <c r="W21" s="27"/>
      <c r="X21" s="8">
        <f t="shared" si="2"/>
        <v>27</v>
      </c>
      <c r="Y21" s="11">
        <f t="shared" si="3"/>
        <v>53.6</v>
      </c>
    </row>
    <row r="22" spans="1:25" ht="18.600000000000001" x14ac:dyDescent="0.3">
      <c r="A22" s="33"/>
      <c r="B22" s="5">
        <v>99463146</v>
      </c>
      <c r="C22" s="6" t="s">
        <v>34</v>
      </c>
      <c r="D22" s="8">
        <v>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31"/>
      <c r="K22" s="31"/>
      <c r="L22" s="31"/>
      <c r="M22" s="31"/>
      <c r="N22" s="10">
        <v>1</v>
      </c>
      <c r="O22" s="10">
        <f t="shared" si="5"/>
        <v>68</v>
      </c>
      <c r="P22" s="8">
        <f t="shared" si="1"/>
        <v>3</v>
      </c>
      <c r="Q22" s="9">
        <f t="shared" si="4"/>
        <v>2.8699999999999997</v>
      </c>
      <c r="R22" s="8">
        <v>15</v>
      </c>
      <c r="S22" s="8">
        <v>7</v>
      </c>
      <c r="T22" s="27"/>
      <c r="U22" s="27"/>
      <c r="V22" s="27"/>
      <c r="W22" s="27"/>
      <c r="X22" s="8">
        <f t="shared" si="2"/>
        <v>22</v>
      </c>
      <c r="Y22" s="11">
        <f t="shared" si="3"/>
        <v>24.87</v>
      </c>
    </row>
    <row r="23" spans="1:25" ht="18.600000000000001" x14ac:dyDescent="0.3">
      <c r="A23" s="33"/>
      <c r="B23" s="5">
        <v>99463133</v>
      </c>
      <c r="C23" s="6" t="s">
        <v>35</v>
      </c>
      <c r="D23" s="8">
        <v>8</v>
      </c>
      <c r="E23" s="8">
        <v>4</v>
      </c>
      <c r="F23" s="8">
        <v>16</v>
      </c>
      <c r="G23" s="18" t="s">
        <v>83</v>
      </c>
      <c r="H23" s="8">
        <v>0</v>
      </c>
      <c r="I23" s="8">
        <v>0</v>
      </c>
      <c r="J23" s="31"/>
      <c r="K23" s="31"/>
      <c r="L23" s="31"/>
      <c r="M23" s="31"/>
      <c r="N23" s="10">
        <v>4</v>
      </c>
      <c r="O23" s="10">
        <f t="shared" si="5"/>
        <v>59</v>
      </c>
      <c r="P23" s="8">
        <f t="shared" si="1"/>
        <v>28</v>
      </c>
      <c r="Q23" s="9">
        <f t="shared" si="4"/>
        <v>30.85</v>
      </c>
      <c r="R23" s="8">
        <v>20</v>
      </c>
      <c r="S23" s="8">
        <v>15</v>
      </c>
      <c r="T23" s="27"/>
      <c r="U23" s="27"/>
      <c r="V23" s="27"/>
      <c r="W23" s="27"/>
      <c r="X23" s="8">
        <f t="shared" si="2"/>
        <v>35</v>
      </c>
      <c r="Y23" s="11">
        <f t="shared" si="3"/>
        <v>65.849999999999994</v>
      </c>
    </row>
    <row r="24" spans="1:25" ht="18.600000000000001" x14ac:dyDescent="0.3">
      <c r="A24" s="33"/>
      <c r="B24" s="5">
        <v>99463160</v>
      </c>
      <c r="C24" s="6" t="s">
        <v>36</v>
      </c>
      <c r="D24" s="8">
        <v>8</v>
      </c>
      <c r="E24" s="8">
        <v>2</v>
      </c>
      <c r="F24" s="8">
        <v>17</v>
      </c>
      <c r="G24" s="18" t="s">
        <v>83</v>
      </c>
      <c r="H24" s="8">
        <v>6</v>
      </c>
      <c r="I24" s="8">
        <v>0</v>
      </c>
      <c r="J24" s="31"/>
      <c r="K24" s="31"/>
      <c r="L24" s="31"/>
      <c r="M24" s="31"/>
      <c r="N24" s="10">
        <v>2</v>
      </c>
      <c r="O24" s="10">
        <f t="shared" si="5"/>
        <v>66</v>
      </c>
      <c r="P24" s="8">
        <f t="shared" si="1"/>
        <v>33</v>
      </c>
      <c r="Q24" s="9">
        <f t="shared" si="4"/>
        <v>32.5</v>
      </c>
      <c r="R24" s="8">
        <v>20</v>
      </c>
      <c r="S24" s="8">
        <v>15</v>
      </c>
      <c r="T24" s="27"/>
      <c r="U24" s="27"/>
      <c r="V24" s="27"/>
      <c r="W24" s="27"/>
      <c r="X24" s="8">
        <f>SUM(R24,S24)</f>
        <v>35</v>
      </c>
      <c r="Y24" s="11">
        <f t="shared" si="3"/>
        <v>67.5</v>
      </c>
    </row>
    <row r="25" spans="1:25" ht="18.600000000000001" x14ac:dyDescent="0.3">
      <c r="A25" s="33"/>
      <c r="B25" s="5">
        <v>99463114</v>
      </c>
      <c r="C25" s="6" t="s">
        <v>37</v>
      </c>
      <c r="D25" s="8">
        <v>7</v>
      </c>
      <c r="E25" s="8">
        <v>10</v>
      </c>
      <c r="F25" s="8">
        <v>0</v>
      </c>
      <c r="G25" s="18" t="s">
        <v>83</v>
      </c>
      <c r="H25" s="8">
        <v>0</v>
      </c>
      <c r="I25" s="8">
        <v>0</v>
      </c>
      <c r="J25" s="31"/>
      <c r="K25" s="31"/>
      <c r="L25" s="31"/>
      <c r="M25" s="31"/>
      <c r="N25" s="10">
        <v>4</v>
      </c>
      <c r="O25" s="10">
        <f t="shared" si="5"/>
        <v>59</v>
      </c>
      <c r="P25" s="8">
        <f t="shared" si="1"/>
        <v>17</v>
      </c>
      <c r="Q25" s="9">
        <f t="shared" si="4"/>
        <v>18.73</v>
      </c>
      <c r="R25" s="8">
        <v>20</v>
      </c>
      <c r="S25" s="8">
        <v>15</v>
      </c>
      <c r="T25" s="27"/>
      <c r="U25" s="27"/>
      <c r="V25" s="27"/>
      <c r="W25" s="27"/>
      <c r="X25" s="8">
        <f>SUM(R24,S25)</f>
        <v>35</v>
      </c>
      <c r="Y25" s="11">
        <f t="shared" si="3"/>
        <v>53.730000000000004</v>
      </c>
    </row>
    <row r="26" spans="1:25" ht="19.2" thickBot="1" x14ac:dyDescent="0.35">
      <c r="A26" s="34"/>
      <c r="B26" s="5">
        <v>99463175</v>
      </c>
      <c r="C26" s="17" t="s">
        <v>38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27" t="s">
        <v>82</v>
      </c>
      <c r="K26" s="27"/>
      <c r="L26" s="27"/>
      <c r="M26" s="27"/>
      <c r="N26" s="9">
        <v>4</v>
      </c>
      <c r="O26" s="10">
        <f t="shared" si="5"/>
        <v>59</v>
      </c>
      <c r="P26" s="8">
        <f t="shared" si="1"/>
        <v>0</v>
      </c>
      <c r="Q26" s="9">
        <f t="shared" si="4"/>
        <v>0</v>
      </c>
      <c r="R26" s="8">
        <v>0</v>
      </c>
      <c r="S26" s="8">
        <v>0</v>
      </c>
      <c r="T26" s="27" t="s">
        <v>82</v>
      </c>
      <c r="U26" s="27"/>
      <c r="V26" s="27"/>
      <c r="W26" s="27"/>
      <c r="X26" s="8">
        <f t="shared" si="2"/>
        <v>0</v>
      </c>
      <c r="Y26" s="11">
        <f t="shared" si="3"/>
        <v>0</v>
      </c>
    </row>
    <row r="27" spans="1:25" ht="18.600000000000001" x14ac:dyDescent="0.3">
      <c r="A27" s="32" t="s">
        <v>81</v>
      </c>
      <c r="B27" s="13">
        <v>99463147</v>
      </c>
      <c r="C27" s="14" t="s">
        <v>39</v>
      </c>
      <c r="D27" s="15">
        <v>7</v>
      </c>
      <c r="E27" s="15">
        <v>5</v>
      </c>
      <c r="F27" s="15">
        <v>9</v>
      </c>
      <c r="G27" s="15">
        <v>2</v>
      </c>
      <c r="H27" s="15">
        <v>0</v>
      </c>
      <c r="I27" s="15">
        <v>0</v>
      </c>
      <c r="J27" s="36"/>
      <c r="K27" s="36"/>
      <c r="L27" s="36"/>
      <c r="M27" s="36"/>
      <c r="N27" s="16">
        <v>1</v>
      </c>
      <c r="O27" s="16">
        <f t="shared" si="5"/>
        <v>68</v>
      </c>
      <c r="P27" s="15">
        <f t="shared" si="1"/>
        <v>23</v>
      </c>
      <c r="Q27" s="15">
        <f t="shared" si="4"/>
        <v>21.990000000000002</v>
      </c>
      <c r="R27" s="15">
        <v>20</v>
      </c>
      <c r="S27" s="15">
        <v>15</v>
      </c>
      <c r="T27" s="48"/>
      <c r="U27" s="48"/>
      <c r="V27" s="48"/>
      <c r="W27" s="48"/>
      <c r="X27" s="15">
        <f t="shared" si="2"/>
        <v>35</v>
      </c>
      <c r="Y27" s="11">
        <f t="shared" si="3"/>
        <v>56.99</v>
      </c>
    </row>
    <row r="28" spans="1:25" ht="18.600000000000001" x14ac:dyDescent="0.3">
      <c r="A28" s="33"/>
      <c r="B28" s="7">
        <v>99463197</v>
      </c>
      <c r="C28" s="6" t="s">
        <v>40</v>
      </c>
      <c r="D28" s="8">
        <v>0</v>
      </c>
      <c r="E28" s="8">
        <v>0</v>
      </c>
      <c r="F28" s="8">
        <v>0</v>
      </c>
      <c r="G28" s="18" t="s">
        <v>83</v>
      </c>
      <c r="H28" s="8">
        <v>0</v>
      </c>
      <c r="I28" s="8">
        <v>0</v>
      </c>
      <c r="J28" s="31"/>
      <c r="K28" s="31"/>
      <c r="L28" s="31"/>
      <c r="M28" s="31"/>
      <c r="N28" s="10">
        <v>4</v>
      </c>
      <c r="O28" s="10">
        <f t="shared" si="5"/>
        <v>59</v>
      </c>
      <c r="P28" s="8">
        <f t="shared" si="1"/>
        <v>0</v>
      </c>
      <c r="Q28" s="9">
        <f t="shared" si="4"/>
        <v>0</v>
      </c>
      <c r="R28" s="8">
        <v>20</v>
      </c>
      <c r="S28" s="8">
        <v>15</v>
      </c>
      <c r="T28" s="27"/>
      <c r="U28" s="27"/>
      <c r="V28" s="27"/>
      <c r="W28" s="27"/>
      <c r="X28" s="8">
        <f t="shared" si="2"/>
        <v>35</v>
      </c>
      <c r="Y28" s="11">
        <f t="shared" si="3"/>
        <v>35</v>
      </c>
    </row>
    <row r="29" spans="1:25" ht="18.600000000000001" x14ac:dyDescent="0.3">
      <c r="A29" s="33"/>
      <c r="B29" s="7">
        <v>99463122</v>
      </c>
      <c r="C29" s="6" t="s">
        <v>41</v>
      </c>
      <c r="D29" s="8">
        <v>6.5</v>
      </c>
      <c r="E29" s="8">
        <v>4.5</v>
      </c>
      <c r="F29" s="8">
        <v>17</v>
      </c>
      <c r="G29" s="8">
        <v>6</v>
      </c>
      <c r="H29" s="8">
        <v>0</v>
      </c>
      <c r="I29" s="8">
        <v>0</v>
      </c>
      <c r="J29" s="31"/>
      <c r="K29" s="31"/>
      <c r="L29" s="31"/>
      <c r="M29" s="31"/>
      <c r="N29" s="10">
        <v>1</v>
      </c>
      <c r="O29" s="10">
        <f t="shared" si="5"/>
        <v>68</v>
      </c>
      <c r="P29" s="8">
        <f t="shared" si="1"/>
        <v>34</v>
      </c>
      <c r="Q29" s="9">
        <f t="shared" si="4"/>
        <v>32.5</v>
      </c>
      <c r="R29" s="8">
        <v>0</v>
      </c>
      <c r="S29" s="8">
        <v>0</v>
      </c>
      <c r="T29" s="27"/>
      <c r="U29" s="27"/>
      <c r="V29" s="27"/>
      <c r="W29" s="27"/>
      <c r="X29" s="8">
        <f t="shared" si="2"/>
        <v>0</v>
      </c>
      <c r="Y29" s="11">
        <f t="shared" si="3"/>
        <v>32.5</v>
      </c>
    </row>
    <row r="30" spans="1:25" ht="18.600000000000001" x14ac:dyDescent="0.3">
      <c r="A30" s="33"/>
      <c r="B30" s="7">
        <v>99463199</v>
      </c>
      <c r="C30" s="6" t="s">
        <v>42</v>
      </c>
      <c r="D30" s="8">
        <v>7</v>
      </c>
      <c r="E30" s="8">
        <v>8</v>
      </c>
      <c r="F30" s="8">
        <v>3</v>
      </c>
      <c r="G30" s="18" t="s">
        <v>83</v>
      </c>
      <c r="H30" s="8">
        <v>0</v>
      </c>
      <c r="I30" s="8">
        <v>0</v>
      </c>
      <c r="J30" s="31"/>
      <c r="K30" s="31"/>
      <c r="L30" s="31"/>
      <c r="M30" s="31"/>
      <c r="N30" s="10">
        <v>4</v>
      </c>
      <c r="O30" s="10">
        <f t="shared" si="5"/>
        <v>59</v>
      </c>
      <c r="P30" s="8">
        <f t="shared" si="1"/>
        <v>18</v>
      </c>
      <c r="Q30" s="9">
        <f t="shared" si="4"/>
        <v>19.84</v>
      </c>
      <c r="R30" s="8">
        <v>15</v>
      </c>
      <c r="S30" s="8">
        <v>7</v>
      </c>
      <c r="T30" s="27"/>
      <c r="U30" s="27"/>
      <c r="V30" s="27"/>
      <c r="W30" s="27"/>
      <c r="X30" s="8">
        <f t="shared" si="2"/>
        <v>22</v>
      </c>
      <c r="Y30" s="11">
        <f t="shared" si="3"/>
        <v>41.84</v>
      </c>
    </row>
    <row r="31" spans="1:25" ht="18.600000000000001" x14ac:dyDescent="0.3">
      <c r="A31" s="33"/>
      <c r="B31" s="7">
        <v>99463167</v>
      </c>
      <c r="C31" s="6" t="s">
        <v>43</v>
      </c>
      <c r="D31" s="8">
        <v>10.5</v>
      </c>
      <c r="E31" s="8">
        <v>9</v>
      </c>
      <c r="F31" s="8">
        <v>13</v>
      </c>
      <c r="G31" s="18" t="s">
        <v>83</v>
      </c>
      <c r="H31" s="8">
        <v>12</v>
      </c>
      <c r="I31" s="8">
        <v>6</v>
      </c>
      <c r="J31" s="31"/>
      <c r="K31" s="31"/>
      <c r="L31" s="31"/>
      <c r="M31" s="31"/>
      <c r="N31" s="10">
        <v>4</v>
      </c>
      <c r="O31" s="10">
        <f t="shared" si="5"/>
        <v>59</v>
      </c>
      <c r="P31" s="8">
        <f t="shared" si="1"/>
        <v>50.5</v>
      </c>
      <c r="Q31" s="9">
        <f t="shared" si="4"/>
        <v>55.64</v>
      </c>
      <c r="R31" s="8">
        <v>20</v>
      </c>
      <c r="S31" s="8">
        <v>15</v>
      </c>
      <c r="T31" s="27"/>
      <c r="U31" s="27"/>
      <c r="V31" s="27"/>
      <c r="W31" s="27"/>
      <c r="X31" s="8">
        <f t="shared" si="2"/>
        <v>35</v>
      </c>
      <c r="Y31" s="11">
        <f t="shared" si="3"/>
        <v>90.64</v>
      </c>
    </row>
    <row r="32" spans="1:25" ht="18.600000000000001" x14ac:dyDescent="0.3">
      <c r="A32" s="33"/>
      <c r="B32" s="7">
        <v>99463132</v>
      </c>
      <c r="C32" s="6" t="s">
        <v>44</v>
      </c>
      <c r="D32" s="8">
        <v>3.5</v>
      </c>
      <c r="E32" s="8">
        <v>0</v>
      </c>
      <c r="F32" s="8">
        <v>11</v>
      </c>
      <c r="G32" s="18" t="s">
        <v>83</v>
      </c>
      <c r="H32" s="8">
        <v>0</v>
      </c>
      <c r="I32" s="8">
        <v>0</v>
      </c>
      <c r="J32" s="31"/>
      <c r="K32" s="31"/>
      <c r="L32" s="31"/>
      <c r="M32" s="31"/>
      <c r="N32" s="10">
        <v>2</v>
      </c>
      <c r="O32" s="10">
        <f t="shared" si="5"/>
        <v>66</v>
      </c>
      <c r="P32" s="8">
        <f t="shared" si="1"/>
        <v>14.5</v>
      </c>
      <c r="Q32" s="9">
        <f t="shared" si="4"/>
        <v>14.29</v>
      </c>
      <c r="R32" s="8">
        <v>20</v>
      </c>
      <c r="S32" s="8">
        <v>15</v>
      </c>
      <c r="T32" s="27"/>
      <c r="U32" s="27"/>
      <c r="V32" s="27"/>
      <c r="W32" s="27"/>
      <c r="X32" s="8">
        <f t="shared" si="2"/>
        <v>35</v>
      </c>
      <c r="Y32" s="11">
        <f t="shared" si="3"/>
        <v>49.29</v>
      </c>
    </row>
    <row r="33" spans="1:25" ht="18.600000000000001" x14ac:dyDescent="0.3">
      <c r="A33" s="33"/>
      <c r="B33" s="7">
        <v>99463124</v>
      </c>
      <c r="C33" s="6" t="s">
        <v>45</v>
      </c>
      <c r="D33" s="8">
        <v>4</v>
      </c>
      <c r="E33" s="8">
        <v>9</v>
      </c>
      <c r="F33" s="8">
        <v>19</v>
      </c>
      <c r="G33" s="18" t="s">
        <v>83</v>
      </c>
      <c r="H33" s="8">
        <v>0</v>
      </c>
      <c r="I33" s="8">
        <v>0</v>
      </c>
      <c r="J33" s="31"/>
      <c r="K33" s="31"/>
      <c r="L33" s="31"/>
      <c r="M33" s="31"/>
      <c r="N33" s="10">
        <v>4</v>
      </c>
      <c r="O33" s="10">
        <f t="shared" si="5"/>
        <v>59</v>
      </c>
      <c r="P33" s="8">
        <f t="shared" si="1"/>
        <v>32</v>
      </c>
      <c r="Q33" s="9">
        <f t="shared" si="4"/>
        <v>35.26</v>
      </c>
      <c r="R33" s="8">
        <v>20</v>
      </c>
      <c r="S33" s="8">
        <v>7</v>
      </c>
      <c r="T33" s="27"/>
      <c r="U33" s="27"/>
      <c r="V33" s="27"/>
      <c r="W33" s="27"/>
      <c r="X33" s="8">
        <f t="shared" si="2"/>
        <v>27</v>
      </c>
      <c r="Y33" s="11">
        <f t="shared" si="3"/>
        <v>62.26</v>
      </c>
    </row>
    <row r="34" spans="1:25" ht="18.600000000000001" x14ac:dyDescent="0.3">
      <c r="A34" s="33"/>
      <c r="B34" s="7">
        <v>99463184</v>
      </c>
      <c r="C34" s="6" t="s">
        <v>46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31"/>
      <c r="K34" s="31"/>
      <c r="L34" s="31"/>
      <c r="M34" s="31"/>
      <c r="N34" s="10">
        <v>1</v>
      </c>
      <c r="O34" s="10">
        <f t="shared" si="5"/>
        <v>68</v>
      </c>
      <c r="P34" s="8">
        <f t="shared" si="1"/>
        <v>0</v>
      </c>
      <c r="Q34" s="9">
        <f t="shared" si="4"/>
        <v>0</v>
      </c>
      <c r="R34" s="8">
        <v>20</v>
      </c>
      <c r="S34" s="8">
        <v>0</v>
      </c>
      <c r="T34" s="27"/>
      <c r="U34" s="27"/>
      <c r="V34" s="27"/>
      <c r="W34" s="27"/>
      <c r="X34" s="8">
        <f t="shared" si="2"/>
        <v>20</v>
      </c>
      <c r="Y34" s="11">
        <f t="shared" si="3"/>
        <v>20</v>
      </c>
    </row>
    <row r="35" spans="1:25" ht="18.600000000000001" x14ac:dyDescent="0.3">
      <c r="A35" s="33"/>
      <c r="B35" s="7">
        <v>96463165</v>
      </c>
      <c r="C35" s="6" t="s">
        <v>47</v>
      </c>
      <c r="D35" s="8">
        <v>9</v>
      </c>
      <c r="E35" s="8">
        <v>0</v>
      </c>
      <c r="F35" s="8">
        <v>14</v>
      </c>
      <c r="G35" s="18" t="s">
        <v>83</v>
      </c>
      <c r="H35" s="8">
        <v>0</v>
      </c>
      <c r="I35" s="8">
        <v>4</v>
      </c>
      <c r="J35" s="31"/>
      <c r="K35" s="31"/>
      <c r="L35" s="31"/>
      <c r="M35" s="31"/>
      <c r="N35" s="10">
        <v>2</v>
      </c>
      <c r="O35" s="10">
        <f t="shared" si="5"/>
        <v>66</v>
      </c>
      <c r="P35" s="8">
        <f t="shared" si="1"/>
        <v>27</v>
      </c>
      <c r="Q35" s="9">
        <f t="shared" si="4"/>
        <v>26.6</v>
      </c>
      <c r="R35" s="8">
        <v>5</v>
      </c>
      <c r="S35" s="8">
        <v>14</v>
      </c>
      <c r="T35" s="27"/>
      <c r="U35" s="27"/>
      <c r="V35" s="27"/>
      <c r="W35" s="27"/>
      <c r="X35" s="8">
        <f t="shared" si="2"/>
        <v>19</v>
      </c>
      <c r="Y35" s="11">
        <f t="shared" si="3"/>
        <v>45.6</v>
      </c>
    </row>
    <row r="36" spans="1:25" ht="18.600000000000001" x14ac:dyDescent="0.3">
      <c r="A36" s="33"/>
      <c r="B36" s="7">
        <v>99463143</v>
      </c>
      <c r="C36" s="6" t="s">
        <v>48</v>
      </c>
      <c r="D36" s="8">
        <v>3</v>
      </c>
      <c r="E36" s="8">
        <v>7</v>
      </c>
      <c r="F36" s="8">
        <v>18</v>
      </c>
      <c r="G36" s="18" t="s">
        <v>83</v>
      </c>
      <c r="H36" s="8">
        <v>12</v>
      </c>
      <c r="I36" s="8">
        <v>6</v>
      </c>
      <c r="J36" s="31"/>
      <c r="K36" s="31"/>
      <c r="L36" s="31"/>
      <c r="M36" s="31"/>
      <c r="N36" s="10">
        <v>5</v>
      </c>
      <c r="O36" s="10">
        <f t="shared" si="5"/>
        <v>65</v>
      </c>
      <c r="P36" s="8">
        <f t="shared" ref="P36:P68" si="6">SUM(D36:I36)</f>
        <v>46</v>
      </c>
      <c r="Q36" s="9">
        <f t="shared" si="4"/>
        <v>46</v>
      </c>
      <c r="R36" s="8">
        <v>20</v>
      </c>
      <c r="S36" s="8">
        <v>15</v>
      </c>
      <c r="T36" s="27"/>
      <c r="U36" s="27"/>
      <c r="V36" s="27"/>
      <c r="W36" s="27"/>
      <c r="X36" s="8">
        <f t="shared" si="2"/>
        <v>35</v>
      </c>
      <c r="Y36" s="11">
        <f t="shared" si="3"/>
        <v>81</v>
      </c>
    </row>
    <row r="37" spans="1:25" ht="18.600000000000001" x14ac:dyDescent="0.3">
      <c r="A37" s="33"/>
      <c r="B37" s="7">
        <v>99463109</v>
      </c>
      <c r="C37" s="6" t="s">
        <v>49</v>
      </c>
      <c r="D37" s="8">
        <v>12</v>
      </c>
      <c r="E37" s="8">
        <v>10</v>
      </c>
      <c r="F37" s="8">
        <v>14</v>
      </c>
      <c r="G37" s="8">
        <v>6</v>
      </c>
      <c r="H37" s="8">
        <v>4</v>
      </c>
      <c r="I37" s="8">
        <v>6</v>
      </c>
      <c r="J37" s="31"/>
      <c r="K37" s="31"/>
      <c r="L37" s="31"/>
      <c r="M37" s="31"/>
      <c r="N37" s="10">
        <v>1</v>
      </c>
      <c r="O37" s="10">
        <f t="shared" si="5"/>
        <v>68</v>
      </c>
      <c r="P37" s="8">
        <f t="shared" si="6"/>
        <v>52</v>
      </c>
      <c r="Q37" s="9">
        <f t="shared" si="4"/>
        <v>49.71</v>
      </c>
      <c r="R37" s="8">
        <v>20</v>
      </c>
      <c r="S37" s="8">
        <v>15</v>
      </c>
      <c r="T37" s="27"/>
      <c r="U37" s="27"/>
      <c r="V37" s="27"/>
      <c r="W37" s="27"/>
      <c r="X37" s="8">
        <f t="shared" si="2"/>
        <v>35</v>
      </c>
      <c r="Y37" s="11">
        <f t="shared" si="3"/>
        <v>84.710000000000008</v>
      </c>
    </row>
    <row r="38" spans="1:25" ht="18.600000000000001" x14ac:dyDescent="0.3">
      <c r="A38" s="33"/>
      <c r="B38" s="7">
        <v>99463178</v>
      </c>
      <c r="C38" s="6" t="s">
        <v>50</v>
      </c>
      <c r="D38" s="8">
        <v>6.5</v>
      </c>
      <c r="E38" s="8">
        <v>0</v>
      </c>
      <c r="F38" s="8">
        <v>4</v>
      </c>
      <c r="G38" s="18" t="s">
        <v>83</v>
      </c>
      <c r="H38" s="8">
        <v>0</v>
      </c>
      <c r="I38" s="8">
        <v>0</v>
      </c>
      <c r="J38" s="31"/>
      <c r="K38" s="31"/>
      <c r="L38" s="31"/>
      <c r="M38" s="31"/>
      <c r="N38" s="10">
        <v>2</v>
      </c>
      <c r="O38" s="10">
        <f t="shared" si="5"/>
        <v>66</v>
      </c>
      <c r="P38" s="8">
        <f t="shared" si="6"/>
        <v>10.5</v>
      </c>
      <c r="Q38" s="9">
        <f t="shared" si="4"/>
        <v>10.35</v>
      </c>
      <c r="R38" s="8">
        <v>5</v>
      </c>
      <c r="S38" s="8">
        <v>0</v>
      </c>
      <c r="T38" s="27"/>
      <c r="U38" s="27"/>
      <c r="V38" s="27"/>
      <c r="W38" s="27"/>
      <c r="X38" s="8">
        <f t="shared" si="2"/>
        <v>5</v>
      </c>
      <c r="Y38" s="11">
        <f t="shared" si="3"/>
        <v>15.35</v>
      </c>
    </row>
    <row r="39" spans="1:25" ht="18.600000000000001" x14ac:dyDescent="0.3">
      <c r="A39" s="33"/>
      <c r="B39" s="7">
        <v>99463157</v>
      </c>
      <c r="C39" s="6" t="s">
        <v>51</v>
      </c>
      <c r="D39" s="8">
        <v>5</v>
      </c>
      <c r="E39" s="8">
        <v>0</v>
      </c>
      <c r="F39" s="8">
        <v>0</v>
      </c>
      <c r="G39" s="18" t="s">
        <v>83</v>
      </c>
      <c r="H39" s="8">
        <v>0</v>
      </c>
      <c r="I39" s="8">
        <v>0</v>
      </c>
      <c r="J39" s="31"/>
      <c r="K39" s="31"/>
      <c r="L39" s="31"/>
      <c r="M39" s="31"/>
      <c r="N39" s="10">
        <v>3</v>
      </c>
      <c r="O39" s="10">
        <f t="shared" si="5"/>
        <v>62</v>
      </c>
      <c r="P39" s="8">
        <f t="shared" si="6"/>
        <v>5</v>
      </c>
      <c r="Q39" s="9">
        <f t="shared" si="4"/>
        <v>5.25</v>
      </c>
      <c r="R39" s="8">
        <v>20</v>
      </c>
      <c r="S39" s="8">
        <v>15</v>
      </c>
      <c r="T39" s="27"/>
      <c r="U39" s="27"/>
      <c r="V39" s="27"/>
      <c r="W39" s="27"/>
      <c r="X39" s="8">
        <f t="shared" si="2"/>
        <v>35</v>
      </c>
      <c r="Y39" s="11">
        <f t="shared" si="3"/>
        <v>40.25</v>
      </c>
    </row>
    <row r="40" spans="1:25" ht="18.600000000000001" x14ac:dyDescent="0.3">
      <c r="A40" s="33"/>
      <c r="B40" s="7">
        <v>99463116</v>
      </c>
      <c r="C40" s="6" t="s">
        <v>52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31"/>
      <c r="K40" s="31"/>
      <c r="L40" s="31"/>
      <c r="M40" s="31"/>
      <c r="N40" s="10">
        <v>1</v>
      </c>
      <c r="O40" s="10">
        <f t="shared" si="5"/>
        <v>68</v>
      </c>
      <c r="P40" s="8">
        <f t="shared" si="6"/>
        <v>0</v>
      </c>
      <c r="Q40" s="9">
        <f t="shared" si="4"/>
        <v>0</v>
      </c>
      <c r="R40" s="8">
        <v>0</v>
      </c>
      <c r="S40" s="8">
        <v>0</v>
      </c>
      <c r="T40" s="27"/>
      <c r="U40" s="27"/>
      <c r="V40" s="27"/>
      <c r="W40" s="27"/>
      <c r="X40" s="8">
        <f t="shared" si="2"/>
        <v>0</v>
      </c>
      <c r="Y40" s="11">
        <f t="shared" si="3"/>
        <v>0</v>
      </c>
    </row>
    <row r="41" spans="1:25" ht="18.600000000000001" x14ac:dyDescent="0.3">
      <c r="A41" s="33"/>
      <c r="B41" s="7">
        <v>99463185</v>
      </c>
      <c r="C41" s="6" t="s">
        <v>53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31"/>
      <c r="K41" s="31"/>
      <c r="L41" s="31"/>
      <c r="M41" s="31"/>
      <c r="N41" s="10">
        <v>3</v>
      </c>
      <c r="O41" s="10">
        <f t="shared" si="5"/>
        <v>62</v>
      </c>
      <c r="P41" s="8">
        <f t="shared" si="6"/>
        <v>0</v>
      </c>
      <c r="Q41" s="9">
        <f t="shared" si="4"/>
        <v>0</v>
      </c>
      <c r="R41" s="8">
        <v>0</v>
      </c>
      <c r="S41" s="8">
        <v>0</v>
      </c>
      <c r="T41" s="27"/>
      <c r="U41" s="27"/>
      <c r="V41" s="27"/>
      <c r="W41" s="27"/>
      <c r="X41" s="8">
        <f t="shared" si="2"/>
        <v>0</v>
      </c>
      <c r="Y41" s="11">
        <f t="shared" si="3"/>
        <v>0</v>
      </c>
    </row>
    <row r="42" spans="1:25" ht="18.600000000000001" x14ac:dyDescent="0.3">
      <c r="A42" s="33"/>
      <c r="B42" s="7">
        <v>99463169</v>
      </c>
      <c r="C42" s="6" t="s">
        <v>54</v>
      </c>
      <c r="D42" s="8">
        <v>11</v>
      </c>
      <c r="E42" s="8">
        <v>8</v>
      </c>
      <c r="F42" s="8">
        <v>7</v>
      </c>
      <c r="G42" s="18" t="s">
        <v>83</v>
      </c>
      <c r="H42" s="8">
        <v>12</v>
      </c>
      <c r="I42" s="8">
        <v>6</v>
      </c>
      <c r="J42" s="31"/>
      <c r="K42" s="31"/>
      <c r="L42" s="31"/>
      <c r="M42" s="31"/>
      <c r="N42" s="10">
        <v>6</v>
      </c>
      <c r="O42" s="10">
        <f t="shared" si="5"/>
        <v>59</v>
      </c>
      <c r="P42" s="8">
        <f t="shared" si="6"/>
        <v>44</v>
      </c>
      <c r="Q42" s="9">
        <f t="shared" si="4"/>
        <v>48.48</v>
      </c>
      <c r="R42" s="8">
        <v>20</v>
      </c>
      <c r="S42" s="8">
        <v>7</v>
      </c>
      <c r="T42" s="27"/>
      <c r="U42" s="27"/>
      <c r="V42" s="27"/>
      <c r="W42" s="27"/>
      <c r="X42" s="8">
        <f t="shared" si="2"/>
        <v>27</v>
      </c>
      <c r="Y42" s="11">
        <f t="shared" si="3"/>
        <v>75.47999999999999</v>
      </c>
    </row>
    <row r="43" spans="1:25" ht="18.600000000000001" x14ac:dyDescent="0.3">
      <c r="A43" s="33"/>
      <c r="B43" s="7">
        <v>99463145</v>
      </c>
      <c r="C43" s="6" t="s">
        <v>55</v>
      </c>
      <c r="D43" s="8">
        <v>0</v>
      </c>
      <c r="E43" s="8">
        <v>10</v>
      </c>
      <c r="F43" s="8">
        <v>17</v>
      </c>
      <c r="G43" s="18" t="s">
        <v>83</v>
      </c>
      <c r="H43" s="8">
        <v>18</v>
      </c>
      <c r="I43" s="8">
        <v>6</v>
      </c>
      <c r="J43" s="31"/>
      <c r="K43" s="31"/>
      <c r="L43" s="31"/>
      <c r="M43" s="31"/>
      <c r="N43" s="10">
        <v>5</v>
      </c>
      <c r="O43" s="10">
        <f t="shared" si="5"/>
        <v>65</v>
      </c>
      <c r="P43" s="8">
        <f t="shared" si="6"/>
        <v>51</v>
      </c>
      <c r="Q43" s="9">
        <f t="shared" si="4"/>
        <v>51</v>
      </c>
      <c r="R43" s="8">
        <v>20</v>
      </c>
      <c r="S43" s="8">
        <v>15</v>
      </c>
      <c r="T43" s="27"/>
      <c r="U43" s="27"/>
      <c r="V43" s="27"/>
      <c r="W43" s="27"/>
      <c r="X43" s="8">
        <f t="shared" si="2"/>
        <v>35</v>
      </c>
      <c r="Y43" s="11">
        <f t="shared" si="3"/>
        <v>86</v>
      </c>
    </row>
    <row r="44" spans="1:25" ht="18.600000000000001" x14ac:dyDescent="0.3">
      <c r="A44" s="33"/>
      <c r="B44" s="7">
        <v>99463102</v>
      </c>
      <c r="C44" s="6" t="s">
        <v>56</v>
      </c>
      <c r="D44" s="8">
        <v>9</v>
      </c>
      <c r="E44" s="8">
        <v>10</v>
      </c>
      <c r="F44" s="8">
        <v>20</v>
      </c>
      <c r="G44" s="18" t="s">
        <v>83</v>
      </c>
      <c r="H44" s="8">
        <v>0</v>
      </c>
      <c r="I44" s="8">
        <v>6</v>
      </c>
      <c r="J44" s="31"/>
      <c r="K44" s="31"/>
      <c r="L44" s="31"/>
      <c r="M44" s="31"/>
      <c r="N44" s="10">
        <v>5</v>
      </c>
      <c r="O44" s="10">
        <f t="shared" si="5"/>
        <v>65</v>
      </c>
      <c r="P44" s="8">
        <f t="shared" si="6"/>
        <v>45</v>
      </c>
      <c r="Q44" s="9">
        <f t="shared" si="4"/>
        <v>45</v>
      </c>
      <c r="R44" s="8">
        <v>0</v>
      </c>
      <c r="S44" s="8">
        <v>15</v>
      </c>
      <c r="T44" s="27"/>
      <c r="U44" s="27"/>
      <c r="V44" s="27"/>
      <c r="W44" s="27"/>
      <c r="X44" s="8">
        <f t="shared" si="2"/>
        <v>15</v>
      </c>
      <c r="Y44" s="11">
        <f t="shared" si="3"/>
        <v>60</v>
      </c>
    </row>
    <row r="45" spans="1:25" ht="18.600000000000001" x14ac:dyDescent="0.3">
      <c r="A45" s="33"/>
      <c r="B45" s="7">
        <v>99463119</v>
      </c>
      <c r="C45" s="6" t="s">
        <v>57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31"/>
      <c r="K45" s="31"/>
      <c r="L45" s="31"/>
      <c r="M45" s="31"/>
      <c r="N45" s="10">
        <v>1</v>
      </c>
      <c r="O45" s="10">
        <f t="shared" si="5"/>
        <v>68</v>
      </c>
      <c r="P45" s="8">
        <f t="shared" si="6"/>
        <v>0</v>
      </c>
      <c r="Q45" s="9">
        <f t="shared" si="4"/>
        <v>0</v>
      </c>
      <c r="R45" s="8">
        <v>20</v>
      </c>
      <c r="S45" s="8">
        <v>7</v>
      </c>
      <c r="T45" s="27"/>
      <c r="U45" s="27"/>
      <c r="V45" s="27"/>
      <c r="W45" s="27"/>
      <c r="X45" s="8">
        <f t="shared" si="2"/>
        <v>27</v>
      </c>
      <c r="Y45" s="11">
        <f t="shared" si="3"/>
        <v>27</v>
      </c>
    </row>
    <row r="46" spans="1:25" ht="18.600000000000001" x14ac:dyDescent="0.3">
      <c r="A46" s="33"/>
      <c r="B46" s="7">
        <v>99463180</v>
      </c>
      <c r="C46" s="6" t="s">
        <v>58</v>
      </c>
      <c r="D46" s="8">
        <v>10</v>
      </c>
      <c r="E46" s="8">
        <v>9.5</v>
      </c>
      <c r="F46" s="8">
        <v>8</v>
      </c>
      <c r="G46" s="8">
        <v>6</v>
      </c>
      <c r="H46" s="8">
        <v>6</v>
      </c>
      <c r="I46" s="8">
        <v>0</v>
      </c>
      <c r="J46" s="31"/>
      <c r="K46" s="31"/>
      <c r="L46" s="31"/>
      <c r="M46" s="31"/>
      <c r="N46" s="10">
        <v>1</v>
      </c>
      <c r="O46" s="10">
        <f t="shared" si="5"/>
        <v>68</v>
      </c>
      <c r="P46" s="8">
        <f t="shared" si="6"/>
        <v>39.5</v>
      </c>
      <c r="Q46" s="9">
        <f t="shared" si="4"/>
        <v>37.76</v>
      </c>
      <c r="R46" s="8">
        <v>20</v>
      </c>
      <c r="S46" s="8">
        <v>15</v>
      </c>
      <c r="T46" s="27"/>
      <c r="U46" s="27"/>
      <c r="V46" s="27"/>
      <c r="W46" s="27"/>
      <c r="X46" s="8">
        <f t="shared" si="2"/>
        <v>35</v>
      </c>
      <c r="Y46" s="11">
        <f t="shared" si="3"/>
        <v>72.759999999999991</v>
      </c>
    </row>
    <row r="47" spans="1:25" ht="18.600000000000001" x14ac:dyDescent="0.3">
      <c r="A47" s="33"/>
      <c r="B47" s="7">
        <v>99463176</v>
      </c>
      <c r="C47" s="6" t="s">
        <v>59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31"/>
      <c r="K47" s="31"/>
      <c r="L47" s="31"/>
      <c r="M47" s="31"/>
      <c r="N47" s="10">
        <v>2</v>
      </c>
      <c r="O47" s="10">
        <f t="shared" si="5"/>
        <v>66</v>
      </c>
      <c r="P47" s="8">
        <f t="shared" si="6"/>
        <v>0</v>
      </c>
      <c r="Q47" s="9">
        <f t="shared" si="4"/>
        <v>0</v>
      </c>
      <c r="R47" s="8">
        <v>0</v>
      </c>
      <c r="S47" s="8">
        <v>0</v>
      </c>
      <c r="T47" s="27"/>
      <c r="U47" s="27"/>
      <c r="V47" s="27"/>
      <c r="W47" s="27"/>
      <c r="X47" s="8">
        <f t="shared" si="2"/>
        <v>0</v>
      </c>
      <c r="Y47" s="11">
        <f t="shared" si="3"/>
        <v>0</v>
      </c>
    </row>
    <row r="48" spans="1:25" ht="18.600000000000001" x14ac:dyDescent="0.3">
      <c r="A48" s="33"/>
      <c r="B48" s="7">
        <v>99463172</v>
      </c>
      <c r="C48" s="6" t="s">
        <v>60</v>
      </c>
      <c r="D48" s="8">
        <v>0</v>
      </c>
      <c r="E48" s="8">
        <v>0</v>
      </c>
      <c r="F48" s="8">
        <v>2</v>
      </c>
      <c r="G48" s="18" t="s">
        <v>83</v>
      </c>
      <c r="H48" s="8">
        <v>0</v>
      </c>
      <c r="I48" s="8">
        <v>0</v>
      </c>
      <c r="J48" s="31"/>
      <c r="K48" s="31"/>
      <c r="L48" s="31"/>
      <c r="M48" s="31"/>
      <c r="N48" s="10">
        <v>5</v>
      </c>
      <c r="O48" s="10">
        <f t="shared" si="5"/>
        <v>65</v>
      </c>
      <c r="P48" s="8">
        <f t="shared" si="6"/>
        <v>2</v>
      </c>
      <c r="Q48" s="9">
        <f t="shared" si="4"/>
        <v>2</v>
      </c>
      <c r="R48" s="8">
        <v>0</v>
      </c>
      <c r="S48" s="8">
        <v>0</v>
      </c>
      <c r="T48" s="27" t="s">
        <v>82</v>
      </c>
      <c r="U48" s="27"/>
      <c r="V48" s="27"/>
      <c r="W48" s="27"/>
      <c r="X48" s="8">
        <f t="shared" si="2"/>
        <v>0</v>
      </c>
      <c r="Y48" s="11">
        <f t="shared" si="3"/>
        <v>2</v>
      </c>
    </row>
    <row r="49" spans="1:25" ht="18.600000000000001" x14ac:dyDescent="0.3">
      <c r="A49" s="33"/>
      <c r="B49" s="7">
        <v>99463139</v>
      </c>
      <c r="C49" s="6" t="s">
        <v>61</v>
      </c>
      <c r="D49" s="8">
        <v>6</v>
      </c>
      <c r="E49" s="8">
        <v>3</v>
      </c>
      <c r="F49" s="8">
        <v>9</v>
      </c>
      <c r="G49" s="18" t="s">
        <v>83</v>
      </c>
      <c r="H49" s="8">
        <v>0</v>
      </c>
      <c r="I49" s="8">
        <v>0</v>
      </c>
      <c r="J49" s="31"/>
      <c r="K49" s="31"/>
      <c r="L49" s="31"/>
      <c r="M49" s="31"/>
      <c r="N49" s="10">
        <v>3</v>
      </c>
      <c r="O49" s="10">
        <f t="shared" si="5"/>
        <v>62</v>
      </c>
      <c r="P49" s="8">
        <f t="shared" si="6"/>
        <v>18</v>
      </c>
      <c r="Q49" s="9">
        <f t="shared" si="4"/>
        <v>18.880000000000003</v>
      </c>
      <c r="R49" s="8">
        <v>20</v>
      </c>
      <c r="S49" s="8">
        <v>15</v>
      </c>
      <c r="T49" s="27"/>
      <c r="U49" s="27"/>
      <c r="V49" s="27"/>
      <c r="W49" s="27"/>
      <c r="X49" s="8">
        <f t="shared" si="2"/>
        <v>35</v>
      </c>
      <c r="Y49" s="11">
        <f t="shared" si="3"/>
        <v>53.88</v>
      </c>
    </row>
    <row r="50" spans="1:25" ht="18.600000000000001" x14ac:dyDescent="0.3">
      <c r="A50" s="33"/>
      <c r="B50" s="7">
        <v>99463181</v>
      </c>
      <c r="C50" s="6" t="s">
        <v>62</v>
      </c>
      <c r="D50" s="8">
        <v>0</v>
      </c>
      <c r="E50" s="8">
        <v>0</v>
      </c>
      <c r="F50" s="8">
        <v>0</v>
      </c>
      <c r="G50" s="18" t="s">
        <v>83</v>
      </c>
      <c r="H50" s="8">
        <v>0</v>
      </c>
      <c r="I50" s="8">
        <v>0</v>
      </c>
      <c r="J50" s="31"/>
      <c r="K50" s="31"/>
      <c r="L50" s="31"/>
      <c r="M50" s="31"/>
      <c r="N50" s="10">
        <v>3</v>
      </c>
      <c r="O50" s="10">
        <f t="shared" si="5"/>
        <v>62</v>
      </c>
      <c r="P50" s="8">
        <f t="shared" si="6"/>
        <v>0</v>
      </c>
      <c r="Q50" s="9">
        <f t="shared" si="4"/>
        <v>0</v>
      </c>
      <c r="R50" s="8">
        <v>20</v>
      </c>
      <c r="S50" s="8">
        <v>15</v>
      </c>
      <c r="T50" s="27"/>
      <c r="U50" s="27"/>
      <c r="V50" s="27"/>
      <c r="W50" s="27"/>
      <c r="X50" s="8">
        <f t="shared" si="2"/>
        <v>35</v>
      </c>
      <c r="Y50" s="11">
        <f t="shared" si="3"/>
        <v>35</v>
      </c>
    </row>
    <row r="51" spans="1:25" ht="18.600000000000001" x14ac:dyDescent="0.3">
      <c r="A51" s="33"/>
      <c r="B51" s="7">
        <v>99463174</v>
      </c>
      <c r="C51" s="6" t="s">
        <v>63</v>
      </c>
      <c r="D51" s="8">
        <v>12</v>
      </c>
      <c r="E51" s="8">
        <v>10</v>
      </c>
      <c r="F51" s="8">
        <v>20</v>
      </c>
      <c r="G51" s="18" t="s">
        <v>83</v>
      </c>
      <c r="H51" s="8">
        <v>12</v>
      </c>
      <c r="I51" s="8">
        <v>0</v>
      </c>
      <c r="J51" s="31"/>
      <c r="K51" s="31"/>
      <c r="L51" s="31"/>
      <c r="M51" s="31"/>
      <c r="N51" s="10">
        <v>3</v>
      </c>
      <c r="O51" s="10">
        <f t="shared" si="5"/>
        <v>62</v>
      </c>
      <c r="P51" s="8">
        <f t="shared" si="6"/>
        <v>54</v>
      </c>
      <c r="Q51" s="9">
        <f t="shared" si="4"/>
        <v>56.62</v>
      </c>
      <c r="R51" s="8">
        <v>20</v>
      </c>
      <c r="S51" s="8">
        <v>15</v>
      </c>
      <c r="T51" s="27"/>
      <c r="U51" s="27"/>
      <c r="V51" s="27"/>
      <c r="W51" s="27"/>
      <c r="X51" s="8">
        <f t="shared" si="2"/>
        <v>35</v>
      </c>
      <c r="Y51" s="11">
        <f t="shared" si="3"/>
        <v>91.62</v>
      </c>
    </row>
    <row r="52" spans="1:25" ht="18.600000000000001" x14ac:dyDescent="0.3">
      <c r="A52" s="33"/>
      <c r="B52" s="7">
        <v>98463131</v>
      </c>
      <c r="C52" s="6" t="s">
        <v>64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31"/>
      <c r="K52" s="31"/>
      <c r="L52" s="31"/>
      <c r="M52" s="31"/>
      <c r="N52" s="10">
        <v>1</v>
      </c>
      <c r="O52" s="10">
        <f t="shared" si="5"/>
        <v>68</v>
      </c>
      <c r="P52" s="8">
        <f t="shared" si="6"/>
        <v>0</v>
      </c>
      <c r="Q52" s="9">
        <f t="shared" si="4"/>
        <v>0</v>
      </c>
      <c r="R52" s="8">
        <v>0</v>
      </c>
      <c r="S52" s="8">
        <v>0</v>
      </c>
      <c r="T52" s="27"/>
      <c r="U52" s="27"/>
      <c r="V52" s="27"/>
      <c r="W52" s="27"/>
      <c r="X52" s="8">
        <f t="shared" si="2"/>
        <v>0</v>
      </c>
      <c r="Y52" s="11">
        <f t="shared" si="3"/>
        <v>0</v>
      </c>
    </row>
    <row r="53" spans="1:25" ht="18.600000000000001" x14ac:dyDescent="0.3">
      <c r="A53" s="33"/>
      <c r="B53" s="7">
        <v>99463118</v>
      </c>
      <c r="C53" s="6" t="s">
        <v>65</v>
      </c>
      <c r="D53" s="8">
        <v>10</v>
      </c>
      <c r="E53" s="8">
        <v>5</v>
      </c>
      <c r="F53" s="8">
        <v>14</v>
      </c>
      <c r="G53" s="18" t="s">
        <v>83</v>
      </c>
      <c r="H53" s="8">
        <v>0</v>
      </c>
      <c r="I53" s="8">
        <v>0</v>
      </c>
      <c r="J53" s="31"/>
      <c r="K53" s="31"/>
      <c r="L53" s="31"/>
      <c r="M53" s="31"/>
      <c r="N53" s="10">
        <v>4</v>
      </c>
      <c r="O53" s="10">
        <f t="shared" si="5"/>
        <v>59</v>
      </c>
      <c r="P53" s="8">
        <f t="shared" si="6"/>
        <v>29</v>
      </c>
      <c r="Q53" s="9">
        <f t="shared" si="4"/>
        <v>31.950000000000003</v>
      </c>
      <c r="R53" s="8">
        <v>5</v>
      </c>
      <c r="S53" s="8">
        <v>0</v>
      </c>
      <c r="T53" s="27"/>
      <c r="U53" s="27"/>
      <c r="V53" s="27"/>
      <c r="W53" s="27"/>
      <c r="X53" s="8">
        <f t="shared" si="2"/>
        <v>5</v>
      </c>
      <c r="Y53" s="11">
        <f t="shared" si="3"/>
        <v>36.950000000000003</v>
      </c>
    </row>
    <row r="54" spans="1:25" ht="18.600000000000001" x14ac:dyDescent="0.3">
      <c r="A54" s="33"/>
      <c r="B54" s="7">
        <v>99463148</v>
      </c>
      <c r="C54" s="6" t="s">
        <v>66</v>
      </c>
      <c r="D54" s="8">
        <v>8.5</v>
      </c>
      <c r="E54" s="8">
        <v>5</v>
      </c>
      <c r="F54" s="8">
        <v>19</v>
      </c>
      <c r="G54" s="18" t="s">
        <v>83</v>
      </c>
      <c r="H54" s="8">
        <v>0</v>
      </c>
      <c r="I54" s="8">
        <v>0</v>
      </c>
      <c r="J54" s="31"/>
      <c r="K54" s="31"/>
      <c r="L54" s="31"/>
      <c r="M54" s="31"/>
      <c r="N54" s="10">
        <v>4</v>
      </c>
      <c r="O54" s="10">
        <f t="shared" si="5"/>
        <v>59</v>
      </c>
      <c r="P54" s="8">
        <f t="shared" si="6"/>
        <v>32.5</v>
      </c>
      <c r="Q54" s="9">
        <f t="shared" si="4"/>
        <v>35.809999999999995</v>
      </c>
      <c r="R54" s="8">
        <v>20</v>
      </c>
      <c r="S54" s="8">
        <v>15</v>
      </c>
      <c r="T54" s="27"/>
      <c r="U54" s="27"/>
      <c r="V54" s="27"/>
      <c r="W54" s="27"/>
      <c r="X54" s="8">
        <f t="shared" si="2"/>
        <v>35</v>
      </c>
      <c r="Y54" s="11">
        <f t="shared" si="3"/>
        <v>70.81</v>
      </c>
    </row>
    <row r="55" spans="1:25" ht="18.600000000000001" x14ac:dyDescent="0.3">
      <c r="A55" s="33"/>
      <c r="B55" s="7">
        <v>99463121</v>
      </c>
      <c r="C55" s="6" t="s">
        <v>67</v>
      </c>
      <c r="D55" s="8">
        <v>11</v>
      </c>
      <c r="E55" s="8">
        <v>10</v>
      </c>
      <c r="F55" s="8">
        <v>9</v>
      </c>
      <c r="G55" s="18" t="s">
        <v>83</v>
      </c>
      <c r="H55" s="8">
        <v>0</v>
      </c>
      <c r="I55" s="8">
        <v>0</v>
      </c>
      <c r="J55" s="31"/>
      <c r="K55" s="31"/>
      <c r="L55" s="31"/>
      <c r="M55" s="31"/>
      <c r="N55" s="10">
        <v>4</v>
      </c>
      <c r="O55" s="10">
        <f t="shared" si="5"/>
        <v>59</v>
      </c>
      <c r="P55" s="8">
        <f t="shared" si="6"/>
        <v>30</v>
      </c>
      <c r="Q55" s="9">
        <f t="shared" si="4"/>
        <v>33.059999999999995</v>
      </c>
      <c r="R55" s="8">
        <v>0</v>
      </c>
      <c r="S55" s="8">
        <v>15</v>
      </c>
      <c r="T55" s="27"/>
      <c r="U55" s="27"/>
      <c r="V55" s="27"/>
      <c r="W55" s="27"/>
      <c r="X55" s="8">
        <f t="shared" si="2"/>
        <v>15</v>
      </c>
      <c r="Y55" s="11">
        <f t="shared" si="3"/>
        <v>48.059999999999995</v>
      </c>
    </row>
    <row r="56" spans="1:25" ht="18.600000000000001" x14ac:dyDescent="0.3">
      <c r="A56" s="33"/>
      <c r="B56" s="7">
        <v>99463135</v>
      </c>
      <c r="C56" s="6" t="s">
        <v>68</v>
      </c>
      <c r="D56" s="8">
        <v>9.5</v>
      </c>
      <c r="E56" s="8">
        <v>10</v>
      </c>
      <c r="F56" s="8">
        <v>20</v>
      </c>
      <c r="G56" s="18" t="s">
        <v>83</v>
      </c>
      <c r="H56" s="8">
        <v>18</v>
      </c>
      <c r="I56" s="8">
        <v>0</v>
      </c>
      <c r="J56" s="31"/>
      <c r="K56" s="31"/>
      <c r="L56" s="31"/>
      <c r="M56" s="31"/>
      <c r="N56" s="10">
        <v>5</v>
      </c>
      <c r="O56" s="10">
        <f t="shared" si="5"/>
        <v>65</v>
      </c>
      <c r="P56" s="8">
        <f t="shared" si="6"/>
        <v>57.5</v>
      </c>
      <c r="Q56" s="9">
        <f t="shared" si="4"/>
        <v>57.5</v>
      </c>
      <c r="R56" s="8">
        <v>20</v>
      </c>
      <c r="S56" s="8">
        <v>15</v>
      </c>
      <c r="T56" s="27"/>
      <c r="U56" s="27"/>
      <c r="V56" s="27"/>
      <c r="W56" s="27"/>
      <c r="X56" s="8">
        <f t="shared" si="2"/>
        <v>35</v>
      </c>
      <c r="Y56" s="11">
        <f t="shared" si="3"/>
        <v>92.5</v>
      </c>
    </row>
    <row r="57" spans="1:25" ht="18.600000000000001" x14ac:dyDescent="0.3">
      <c r="A57" s="33"/>
      <c r="B57" s="7">
        <v>99463156</v>
      </c>
      <c r="C57" s="6" t="s">
        <v>69</v>
      </c>
      <c r="D57" s="8">
        <v>10</v>
      </c>
      <c r="E57" s="8">
        <v>10</v>
      </c>
      <c r="F57" s="8">
        <v>11</v>
      </c>
      <c r="G57" s="18" t="s">
        <v>83</v>
      </c>
      <c r="H57" s="8">
        <v>4</v>
      </c>
      <c r="I57" s="8">
        <v>0</v>
      </c>
      <c r="J57" s="31"/>
      <c r="K57" s="31"/>
      <c r="L57" s="31"/>
      <c r="M57" s="31"/>
      <c r="N57" s="10">
        <v>4</v>
      </c>
      <c r="O57" s="10">
        <f t="shared" si="5"/>
        <v>59</v>
      </c>
      <c r="P57" s="8">
        <f t="shared" si="6"/>
        <v>35</v>
      </c>
      <c r="Q57" s="9">
        <f t="shared" si="4"/>
        <v>38.559999999999995</v>
      </c>
      <c r="R57" s="8">
        <v>20</v>
      </c>
      <c r="S57" s="8">
        <v>15</v>
      </c>
      <c r="T57" s="27"/>
      <c r="U57" s="27"/>
      <c r="V57" s="27"/>
      <c r="W57" s="27"/>
      <c r="X57" s="8">
        <f t="shared" si="2"/>
        <v>35</v>
      </c>
      <c r="Y57" s="11">
        <f t="shared" si="3"/>
        <v>73.56</v>
      </c>
    </row>
    <row r="58" spans="1:25" ht="18.600000000000001" x14ac:dyDescent="0.3">
      <c r="A58" s="33"/>
      <c r="B58" s="7">
        <v>99463183</v>
      </c>
      <c r="C58" s="6" t="s">
        <v>70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27" t="s">
        <v>82</v>
      </c>
      <c r="K58" s="27"/>
      <c r="L58" s="27"/>
      <c r="M58" s="27"/>
      <c r="N58" s="9">
        <v>1</v>
      </c>
      <c r="O58" s="10">
        <f t="shared" si="5"/>
        <v>68</v>
      </c>
      <c r="P58" s="8">
        <f t="shared" si="6"/>
        <v>0</v>
      </c>
      <c r="Q58" s="9">
        <f t="shared" si="4"/>
        <v>0</v>
      </c>
      <c r="R58" s="8">
        <v>20</v>
      </c>
      <c r="S58" s="8">
        <v>15</v>
      </c>
      <c r="T58" s="27"/>
      <c r="U58" s="27"/>
      <c r="V58" s="27"/>
      <c r="W58" s="27"/>
      <c r="X58" s="8">
        <f t="shared" si="2"/>
        <v>35</v>
      </c>
      <c r="Y58" s="11">
        <f t="shared" si="3"/>
        <v>35</v>
      </c>
    </row>
    <row r="59" spans="1:25" ht="18.600000000000001" x14ac:dyDescent="0.3">
      <c r="A59" s="33"/>
      <c r="B59" s="7">
        <v>99463107</v>
      </c>
      <c r="C59" s="6" t="s">
        <v>71</v>
      </c>
      <c r="D59" s="8">
        <v>7.5</v>
      </c>
      <c r="E59" s="8">
        <v>10</v>
      </c>
      <c r="F59" s="8">
        <v>14</v>
      </c>
      <c r="G59" s="18" t="s">
        <v>83</v>
      </c>
      <c r="H59" s="8">
        <v>12</v>
      </c>
      <c r="I59" s="8">
        <v>0</v>
      </c>
      <c r="J59" s="31"/>
      <c r="K59" s="31"/>
      <c r="L59" s="31"/>
      <c r="M59" s="31"/>
      <c r="N59" s="10">
        <v>3</v>
      </c>
      <c r="O59" s="10">
        <f t="shared" si="5"/>
        <v>62</v>
      </c>
      <c r="P59" s="8">
        <f t="shared" si="6"/>
        <v>43.5</v>
      </c>
      <c r="Q59" s="9">
        <f t="shared" si="4"/>
        <v>45.61</v>
      </c>
      <c r="R59" s="8">
        <v>20</v>
      </c>
      <c r="S59" s="8">
        <v>15</v>
      </c>
      <c r="T59" s="27"/>
      <c r="U59" s="27"/>
      <c r="V59" s="27"/>
      <c r="W59" s="27"/>
      <c r="X59" s="8">
        <f t="shared" si="2"/>
        <v>35</v>
      </c>
      <c r="Y59" s="11">
        <f t="shared" si="3"/>
        <v>80.61</v>
      </c>
    </row>
    <row r="60" spans="1:25" ht="18.600000000000001" x14ac:dyDescent="0.3">
      <c r="A60" s="33"/>
      <c r="B60" s="7">
        <v>99463137</v>
      </c>
      <c r="C60" s="6" t="s">
        <v>72</v>
      </c>
      <c r="D60" s="8">
        <v>9.5</v>
      </c>
      <c r="E60" s="8">
        <v>10</v>
      </c>
      <c r="F60" s="8">
        <v>14</v>
      </c>
      <c r="G60" s="18" t="s">
        <v>83</v>
      </c>
      <c r="H60" s="8">
        <v>12</v>
      </c>
      <c r="I60" s="8">
        <v>0</v>
      </c>
      <c r="J60" s="31"/>
      <c r="K60" s="31"/>
      <c r="L60" s="31"/>
      <c r="M60" s="31"/>
      <c r="N60" s="10">
        <v>4</v>
      </c>
      <c r="O60" s="10">
        <f t="shared" si="5"/>
        <v>59</v>
      </c>
      <c r="P60" s="8">
        <f t="shared" si="6"/>
        <v>45.5</v>
      </c>
      <c r="Q60" s="9">
        <f t="shared" si="4"/>
        <v>50.129999999999995</v>
      </c>
      <c r="R60" s="8">
        <v>20</v>
      </c>
      <c r="S60" s="8">
        <v>15</v>
      </c>
      <c r="T60" s="27"/>
      <c r="U60" s="27"/>
      <c r="V60" s="27"/>
      <c r="W60" s="27"/>
      <c r="X60" s="8">
        <f t="shared" si="2"/>
        <v>35</v>
      </c>
      <c r="Y60" s="11">
        <f t="shared" si="3"/>
        <v>85.13</v>
      </c>
    </row>
    <row r="61" spans="1:25" ht="18.600000000000001" x14ac:dyDescent="0.3">
      <c r="A61" s="33"/>
      <c r="B61" s="7">
        <v>99463115</v>
      </c>
      <c r="C61" s="6" t="s">
        <v>73</v>
      </c>
      <c r="D61" s="8">
        <v>2</v>
      </c>
      <c r="E61" s="8">
        <v>5</v>
      </c>
      <c r="F61" s="8">
        <v>0</v>
      </c>
      <c r="G61" s="18" t="s">
        <v>83</v>
      </c>
      <c r="H61" s="8">
        <v>0</v>
      </c>
      <c r="I61" s="8">
        <v>0</v>
      </c>
      <c r="J61" s="31"/>
      <c r="K61" s="31"/>
      <c r="L61" s="31"/>
      <c r="M61" s="31"/>
      <c r="N61" s="10">
        <v>6</v>
      </c>
      <c r="O61" s="10">
        <f t="shared" si="5"/>
        <v>59</v>
      </c>
      <c r="P61" s="8">
        <f t="shared" si="6"/>
        <v>7</v>
      </c>
      <c r="Q61" s="9">
        <f t="shared" si="4"/>
        <v>7.72</v>
      </c>
      <c r="R61" s="8">
        <v>20</v>
      </c>
      <c r="S61" s="8">
        <v>15</v>
      </c>
      <c r="T61" s="27"/>
      <c r="U61" s="27"/>
      <c r="V61" s="27"/>
      <c r="W61" s="27"/>
      <c r="X61" s="8">
        <f t="shared" si="2"/>
        <v>35</v>
      </c>
      <c r="Y61" s="11">
        <f t="shared" si="3"/>
        <v>42.72</v>
      </c>
    </row>
    <row r="62" spans="1:25" ht="18.600000000000001" x14ac:dyDescent="0.3">
      <c r="A62" s="33"/>
      <c r="B62" s="7">
        <v>99463182</v>
      </c>
      <c r="C62" s="6" t="s">
        <v>74</v>
      </c>
      <c r="D62" s="8">
        <v>7</v>
      </c>
      <c r="E62" s="8">
        <v>8</v>
      </c>
      <c r="F62" s="8">
        <v>20</v>
      </c>
      <c r="G62" s="18" t="s">
        <v>83</v>
      </c>
      <c r="H62" s="8">
        <v>12</v>
      </c>
      <c r="I62" s="8">
        <v>0</v>
      </c>
      <c r="J62" s="31"/>
      <c r="K62" s="31"/>
      <c r="L62" s="31"/>
      <c r="M62" s="31"/>
      <c r="N62" s="10">
        <v>5</v>
      </c>
      <c r="O62" s="10">
        <f t="shared" si="5"/>
        <v>65</v>
      </c>
      <c r="P62" s="8">
        <f t="shared" si="6"/>
        <v>47</v>
      </c>
      <c r="Q62" s="9">
        <f t="shared" si="4"/>
        <v>47</v>
      </c>
      <c r="R62" s="8">
        <v>20</v>
      </c>
      <c r="S62" s="8">
        <v>15</v>
      </c>
      <c r="T62" s="27"/>
      <c r="U62" s="27"/>
      <c r="V62" s="27"/>
      <c r="W62" s="27"/>
      <c r="X62" s="8">
        <f t="shared" si="2"/>
        <v>35</v>
      </c>
      <c r="Y62" s="11">
        <f t="shared" si="3"/>
        <v>82</v>
      </c>
    </row>
    <row r="63" spans="1:25" ht="18.600000000000001" x14ac:dyDescent="0.3">
      <c r="A63" s="33"/>
      <c r="B63" s="7">
        <v>98463117</v>
      </c>
      <c r="C63" s="6" t="s">
        <v>75</v>
      </c>
      <c r="D63" s="8">
        <v>0</v>
      </c>
      <c r="E63" s="8">
        <v>0</v>
      </c>
      <c r="F63" s="8">
        <v>0</v>
      </c>
      <c r="G63" s="18" t="s">
        <v>83</v>
      </c>
      <c r="H63" s="8">
        <v>0</v>
      </c>
      <c r="I63" s="8">
        <v>0</v>
      </c>
      <c r="J63" s="31"/>
      <c r="K63" s="31"/>
      <c r="L63" s="31"/>
      <c r="M63" s="31"/>
      <c r="N63" s="10">
        <v>4</v>
      </c>
      <c r="O63" s="10">
        <f t="shared" si="5"/>
        <v>59</v>
      </c>
      <c r="P63" s="8">
        <f t="shared" si="6"/>
        <v>0</v>
      </c>
      <c r="Q63" s="9">
        <f t="shared" si="4"/>
        <v>0</v>
      </c>
      <c r="R63" s="8">
        <v>0</v>
      </c>
      <c r="S63" s="8">
        <v>0</v>
      </c>
      <c r="T63" s="27"/>
      <c r="U63" s="27"/>
      <c r="V63" s="27"/>
      <c r="W63" s="27"/>
      <c r="X63" s="8">
        <f t="shared" si="2"/>
        <v>0</v>
      </c>
      <c r="Y63" s="11">
        <f t="shared" si="3"/>
        <v>0</v>
      </c>
    </row>
    <row r="64" spans="1:25" ht="18.600000000000001" x14ac:dyDescent="0.3">
      <c r="A64" s="33"/>
      <c r="B64" s="7">
        <v>97463166</v>
      </c>
      <c r="C64" s="6" t="s">
        <v>76</v>
      </c>
      <c r="D64" s="8">
        <v>2</v>
      </c>
      <c r="E64" s="8">
        <v>0</v>
      </c>
      <c r="F64" s="8">
        <v>0</v>
      </c>
      <c r="G64" s="18" t="s">
        <v>83</v>
      </c>
      <c r="H64" s="8">
        <v>0</v>
      </c>
      <c r="I64" s="8">
        <v>0</v>
      </c>
      <c r="J64" s="31"/>
      <c r="K64" s="31"/>
      <c r="L64" s="31"/>
      <c r="M64" s="31"/>
      <c r="N64" s="10">
        <v>3</v>
      </c>
      <c r="O64" s="10">
        <f t="shared" si="5"/>
        <v>62</v>
      </c>
      <c r="P64" s="8">
        <f t="shared" si="6"/>
        <v>2</v>
      </c>
      <c r="Q64" s="9">
        <f t="shared" si="4"/>
        <v>2.0999999999999996</v>
      </c>
      <c r="R64" s="8">
        <v>0</v>
      </c>
      <c r="S64" s="8">
        <v>0</v>
      </c>
      <c r="T64" s="27" t="s">
        <v>82</v>
      </c>
      <c r="U64" s="27"/>
      <c r="V64" s="27"/>
      <c r="W64" s="27"/>
      <c r="X64" s="8">
        <f t="shared" si="2"/>
        <v>0</v>
      </c>
      <c r="Y64" s="11">
        <f t="shared" si="3"/>
        <v>2.0999999999999996</v>
      </c>
    </row>
    <row r="65" spans="1:25" ht="18.600000000000001" x14ac:dyDescent="0.3">
      <c r="A65" s="33"/>
      <c r="B65" s="7">
        <v>99463166</v>
      </c>
      <c r="C65" s="6" t="s">
        <v>77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27" t="s">
        <v>82</v>
      </c>
      <c r="K65" s="27"/>
      <c r="L65" s="27"/>
      <c r="M65" s="27"/>
      <c r="N65" s="9">
        <v>5</v>
      </c>
      <c r="O65" s="10">
        <f t="shared" si="5"/>
        <v>65</v>
      </c>
      <c r="P65" s="8">
        <f t="shared" si="6"/>
        <v>0</v>
      </c>
      <c r="Q65" s="9">
        <f t="shared" si="4"/>
        <v>0</v>
      </c>
      <c r="R65" s="8">
        <v>20</v>
      </c>
      <c r="S65" s="8">
        <v>15</v>
      </c>
      <c r="T65" s="27"/>
      <c r="U65" s="27"/>
      <c r="V65" s="27"/>
      <c r="W65" s="27"/>
      <c r="X65" s="8">
        <f t="shared" si="2"/>
        <v>35</v>
      </c>
      <c r="Y65" s="11">
        <f t="shared" si="3"/>
        <v>35</v>
      </c>
    </row>
    <row r="66" spans="1:25" ht="18.600000000000001" x14ac:dyDescent="0.3">
      <c r="A66" s="33"/>
      <c r="B66" s="7">
        <v>99463127</v>
      </c>
      <c r="C66" s="6" t="s">
        <v>78</v>
      </c>
      <c r="D66" s="8">
        <v>7</v>
      </c>
      <c r="E66" s="8">
        <v>5</v>
      </c>
      <c r="F66" s="8">
        <v>15</v>
      </c>
      <c r="G66" s="18" t="s">
        <v>83</v>
      </c>
      <c r="H66" s="8">
        <v>6</v>
      </c>
      <c r="I66" s="8">
        <v>0</v>
      </c>
      <c r="J66" s="31"/>
      <c r="K66" s="31"/>
      <c r="L66" s="31"/>
      <c r="M66" s="31"/>
      <c r="N66" s="10">
        <v>2</v>
      </c>
      <c r="O66" s="10">
        <f t="shared" si="5"/>
        <v>66</v>
      </c>
      <c r="P66" s="8">
        <f t="shared" si="6"/>
        <v>33</v>
      </c>
      <c r="Q66" s="9">
        <f t="shared" si="4"/>
        <v>32.5</v>
      </c>
      <c r="R66" s="8">
        <v>5</v>
      </c>
      <c r="S66" s="8">
        <v>5</v>
      </c>
      <c r="T66" s="27"/>
      <c r="U66" s="27"/>
      <c r="V66" s="27"/>
      <c r="W66" s="27"/>
      <c r="X66" s="8">
        <f t="shared" si="2"/>
        <v>10</v>
      </c>
      <c r="Y66" s="11">
        <f t="shared" si="3"/>
        <v>42.5</v>
      </c>
    </row>
    <row r="67" spans="1:25" ht="18.600000000000001" x14ac:dyDescent="0.3">
      <c r="A67" s="33"/>
      <c r="B67" s="7">
        <v>99463171</v>
      </c>
      <c r="C67" s="6" t="s">
        <v>79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27" t="s">
        <v>82</v>
      </c>
      <c r="K67" s="27"/>
      <c r="L67" s="27"/>
      <c r="M67" s="27"/>
      <c r="N67" s="9">
        <v>6</v>
      </c>
      <c r="O67" s="10">
        <f t="shared" si="5"/>
        <v>59</v>
      </c>
      <c r="P67" s="8">
        <f t="shared" si="6"/>
        <v>0</v>
      </c>
      <c r="Q67" s="9">
        <f t="shared" si="4"/>
        <v>0</v>
      </c>
      <c r="R67" s="8">
        <v>20</v>
      </c>
      <c r="S67" s="8">
        <v>14</v>
      </c>
      <c r="T67" s="27"/>
      <c r="U67" s="27"/>
      <c r="V67" s="27"/>
      <c r="W67" s="27"/>
      <c r="X67" s="8">
        <f t="shared" si="2"/>
        <v>34</v>
      </c>
      <c r="Y67" s="11">
        <f t="shared" si="3"/>
        <v>34</v>
      </c>
    </row>
    <row r="68" spans="1:25" ht="19.2" thickBot="1" x14ac:dyDescent="0.35">
      <c r="A68" s="34"/>
      <c r="B68" s="7">
        <v>99463144</v>
      </c>
      <c r="C68" s="6" t="s">
        <v>80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27" t="s">
        <v>82</v>
      </c>
      <c r="K68" s="27"/>
      <c r="L68" s="27"/>
      <c r="M68" s="27"/>
      <c r="N68" s="9">
        <v>2</v>
      </c>
      <c r="O68" s="10">
        <f t="shared" si="5"/>
        <v>66</v>
      </c>
      <c r="P68" s="8">
        <f t="shared" si="6"/>
        <v>0</v>
      </c>
      <c r="Q68" s="9">
        <f t="shared" si="4"/>
        <v>0</v>
      </c>
      <c r="R68" s="8">
        <v>0</v>
      </c>
      <c r="S68" s="8">
        <v>0</v>
      </c>
      <c r="T68" s="27" t="s">
        <v>82</v>
      </c>
      <c r="U68" s="27"/>
      <c r="V68" s="27"/>
      <c r="W68" s="27"/>
      <c r="X68" s="8">
        <f t="shared" si="2"/>
        <v>0</v>
      </c>
      <c r="Y68" s="11">
        <f t="shared" si="3"/>
        <v>0</v>
      </c>
    </row>
    <row r="69" spans="1:25" x14ac:dyDescent="0.3">
      <c r="O69" s="10"/>
    </row>
  </sheetData>
  <mergeCells count="145">
    <mergeCell ref="T66:W66"/>
    <mergeCell ref="T67:W67"/>
    <mergeCell ref="T68:W68"/>
    <mergeCell ref="T61:W61"/>
    <mergeCell ref="T62:W62"/>
    <mergeCell ref="T63:W63"/>
    <mergeCell ref="T64:W64"/>
    <mergeCell ref="T65:W65"/>
    <mergeCell ref="T56:W56"/>
    <mergeCell ref="T57:W57"/>
    <mergeCell ref="T58:W58"/>
    <mergeCell ref="T59:W59"/>
    <mergeCell ref="T60:W60"/>
    <mergeCell ref="T51:W51"/>
    <mergeCell ref="T52:W52"/>
    <mergeCell ref="T53:W53"/>
    <mergeCell ref="T54:W54"/>
    <mergeCell ref="T55:W55"/>
    <mergeCell ref="T46:W46"/>
    <mergeCell ref="T47:W47"/>
    <mergeCell ref="T48:W48"/>
    <mergeCell ref="T49:W49"/>
    <mergeCell ref="T50:W50"/>
    <mergeCell ref="T41:W41"/>
    <mergeCell ref="T42:W42"/>
    <mergeCell ref="T43:W43"/>
    <mergeCell ref="T44:W44"/>
    <mergeCell ref="T45:W45"/>
    <mergeCell ref="J68:M68"/>
    <mergeCell ref="T27:W27"/>
    <mergeCell ref="T28:W28"/>
    <mergeCell ref="T29:W29"/>
    <mergeCell ref="T30:W30"/>
    <mergeCell ref="T31:W31"/>
    <mergeCell ref="T32:W32"/>
    <mergeCell ref="T33:W33"/>
    <mergeCell ref="T34:W34"/>
    <mergeCell ref="T35:W35"/>
    <mergeCell ref="T36:W36"/>
    <mergeCell ref="T37:W37"/>
    <mergeCell ref="T38:W38"/>
    <mergeCell ref="T39:W39"/>
    <mergeCell ref="T40:W40"/>
    <mergeCell ref="J63:M63"/>
    <mergeCell ref="J64:M64"/>
    <mergeCell ref="J65:M65"/>
    <mergeCell ref="J66:M66"/>
    <mergeCell ref="J52:M52"/>
    <mergeCell ref="J43:M43"/>
    <mergeCell ref="J44:M44"/>
    <mergeCell ref="J45:M45"/>
    <mergeCell ref="J46:M46"/>
    <mergeCell ref="J47:M47"/>
    <mergeCell ref="J67:M67"/>
    <mergeCell ref="J58:M58"/>
    <mergeCell ref="J59:M59"/>
    <mergeCell ref="J60:M60"/>
    <mergeCell ref="J61:M61"/>
    <mergeCell ref="J62:M62"/>
    <mergeCell ref="J53:M53"/>
    <mergeCell ref="J54:M54"/>
    <mergeCell ref="J55:M55"/>
    <mergeCell ref="J56:M56"/>
    <mergeCell ref="J57:M57"/>
    <mergeCell ref="A2:A3"/>
    <mergeCell ref="B2:B3"/>
    <mergeCell ref="C2:C3"/>
    <mergeCell ref="J27:M27"/>
    <mergeCell ref="D2:I2"/>
    <mergeCell ref="J2:M3"/>
    <mergeCell ref="P2:P3"/>
    <mergeCell ref="R2:S2"/>
    <mergeCell ref="T2:W3"/>
    <mergeCell ref="J6:M6"/>
    <mergeCell ref="J7:M7"/>
    <mergeCell ref="J8:M8"/>
    <mergeCell ref="J9:M9"/>
    <mergeCell ref="J10:M10"/>
    <mergeCell ref="T9:W9"/>
    <mergeCell ref="T10:W10"/>
    <mergeCell ref="J18:M18"/>
    <mergeCell ref="J19:M19"/>
    <mergeCell ref="J12:M12"/>
    <mergeCell ref="J13:M13"/>
    <mergeCell ref="J14:M14"/>
    <mergeCell ref="J15:M15"/>
    <mergeCell ref="J16:M16"/>
    <mergeCell ref="J17:M17"/>
    <mergeCell ref="J11:M11"/>
    <mergeCell ref="A27:A68"/>
    <mergeCell ref="A4:A26"/>
    <mergeCell ref="J4:M4"/>
    <mergeCell ref="J5:M5"/>
    <mergeCell ref="J28:M28"/>
    <mergeCell ref="J29:M29"/>
    <mergeCell ref="J30:M30"/>
    <mergeCell ref="J31:M31"/>
    <mergeCell ref="J32:M32"/>
    <mergeCell ref="J38:M38"/>
    <mergeCell ref="J39:M39"/>
    <mergeCell ref="J40:M40"/>
    <mergeCell ref="J41:M41"/>
    <mergeCell ref="J42:M42"/>
    <mergeCell ref="J33:M33"/>
    <mergeCell ref="J34:M34"/>
    <mergeCell ref="J35:M35"/>
    <mergeCell ref="J36:M36"/>
    <mergeCell ref="J37:M37"/>
    <mergeCell ref="J48:M48"/>
    <mergeCell ref="J49:M49"/>
    <mergeCell ref="J50:M50"/>
    <mergeCell ref="J51:M51"/>
    <mergeCell ref="T19:W19"/>
    <mergeCell ref="T20:W20"/>
    <mergeCell ref="T21:W21"/>
    <mergeCell ref="T22:W22"/>
    <mergeCell ref="J24:M24"/>
    <mergeCell ref="J25:M25"/>
    <mergeCell ref="J26:M26"/>
    <mergeCell ref="J21:M21"/>
    <mergeCell ref="J22:M22"/>
    <mergeCell ref="J23:M23"/>
    <mergeCell ref="T23:W23"/>
    <mergeCell ref="T24:W24"/>
    <mergeCell ref="T25:W25"/>
    <mergeCell ref="T26:W26"/>
    <mergeCell ref="J20:M20"/>
    <mergeCell ref="T16:W16"/>
    <mergeCell ref="T5:W5"/>
    <mergeCell ref="T4:W4"/>
    <mergeCell ref="T6:W6"/>
    <mergeCell ref="T7:W7"/>
    <mergeCell ref="T8:W8"/>
    <mergeCell ref="X2:X3"/>
    <mergeCell ref="T17:W17"/>
    <mergeCell ref="T18:W18"/>
    <mergeCell ref="N2:N3"/>
    <mergeCell ref="Q2:Q3"/>
    <mergeCell ref="O2:O3"/>
    <mergeCell ref="Y2:Y3"/>
    <mergeCell ref="T11:W11"/>
    <mergeCell ref="T12:W12"/>
    <mergeCell ref="T13:W13"/>
    <mergeCell ref="T14:W14"/>
    <mergeCell ref="T15:W15"/>
  </mergeCells>
  <conditionalFormatting sqref="D4:D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6 H4:H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048576 H1:H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1048576 R1:R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Q2 P3 P69:Q1048576 Q4:Q6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Hp</cp:lastModifiedBy>
  <dcterms:created xsi:type="dcterms:W3CDTF">2015-06-05T18:17:20Z</dcterms:created>
  <dcterms:modified xsi:type="dcterms:W3CDTF">2022-01-21T18:26:38Z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aee90a6d-0f58-425a-a505-234036196472</vt:lpwstr>
  </property>
</Properties>
</file>